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F239B42F-2464-4296-940B-FB29760D1F88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'1'!$A$1:$S$270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'25'!$A$1:$S$275</definedName>
    <definedName name="_xlnm._FilterDatabase" localSheetId="29" hidden="1">'26'!$A$1:$S$273</definedName>
    <definedName name="_xlnm._FilterDatabase" localSheetId="30" hidden="1">'27'!$A$1:$S$274</definedName>
    <definedName name="_xlnm._FilterDatabase" localSheetId="31" hidden="1">'28'!$A$1:$S$274</definedName>
    <definedName name="_xlnm._FilterDatabase" localSheetId="32" hidden="1">'29'!$A$1:$S$274</definedName>
    <definedName name="_xlnm._FilterDatabase" localSheetId="6" hidden="1">'3'!$A$1:$S$271</definedName>
    <definedName name="_xlnm._FilterDatabase" localSheetId="33" hidden="1">'30'!$A$1:$S$274</definedName>
    <definedName name="_xlnm._FilterDatabase" localSheetId="35" hidden="1">'31'!$A$1:$Y$216</definedName>
    <definedName name="_xlnm._FilterDatabase" localSheetId="34" hidden="1">'31.'!$A$1:$S$274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ยกมา!$A$1:$S$272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57" i="107" l="1"/>
  <c r="M253" i="107"/>
  <c r="M254" i="107"/>
  <c r="M255" i="107"/>
  <c r="P255" i="107" s="1"/>
  <c r="M256" i="107"/>
  <c r="P256" i="107" s="1"/>
  <c r="M257" i="107"/>
  <c r="M258" i="107"/>
  <c r="P258" i="107" s="1"/>
  <c r="M259" i="107"/>
  <c r="P259" i="107" s="1"/>
  <c r="M260" i="107"/>
  <c r="P260" i="107" s="1"/>
  <c r="M261" i="107"/>
  <c r="P261" i="107" s="1"/>
  <c r="G254" i="107"/>
  <c r="J254" i="107" s="1"/>
  <c r="G255" i="107"/>
  <c r="J255" i="107" s="1"/>
  <c r="G256" i="107"/>
  <c r="J256" i="107" s="1"/>
  <c r="G257" i="107"/>
  <c r="J257" i="107" s="1"/>
  <c r="G258" i="107"/>
  <c r="J258" i="107" s="1"/>
  <c r="G259" i="107"/>
  <c r="J259" i="107" s="1"/>
  <c r="G260" i="107"/>
  <c r="J260" i="107" s="1"/>
  <c r="G261" i="107"/>
  <c r="J261" i="107" s="1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259" i="107"/>
  <c r="E260" i="107"/>
  <c r="E261" i="107"/>
  <c r="E262" i="107"/>
  <c r="E6" i="107"/>
  <c r="E7" i="107"/>
  <c r="E8" i="107"/>
  <c r="E9" i="107"/>
  <c r="E10" i="107"/>
  <c r="E11" i="107"/>
  <c r="E12" i="107"/>
  <c r="E13" i="107"/>
  <c r="E14" i="107"/>
  <c r="E15" i="107"/>
  <c r="E16" i="107"/>
  <c r="E5" i="107"/>
  <c r="P254" i="106"/>
  <c r="P255" i="106"/>
  <c r="P256" i="106"/>
  <c r="P257" i="106"/>
  <c r="P258" i="106"/>
  <c r="P259" i="106"/>
  <c r="P260" i="106"/>
  <c r="P261" i="106"/>
  <c r="M253" i="106"/>
  <c r="M254" i="106"/>
  <c r="M255" i="106"/>
  <c r="M256" i="106"/>
  <c r="M257" i="106"/>
  <c r="M258" i="106"/>
  <c r="M259" i="106"/>
  <c r="M260" i="106"/>
  <c r="M261" i="106"/>
  <c r="J251" i="106"/>
  <c r="J252" i="106"/>
  <c r="J253" i="106"/>
  <c r="J254" i="106"/>
  <c r="J255" i="106"/>
  <c r="J256" i="106"/>
  <c r="J257" i="106"/>
  <c r="J258" i="106"/>
  <c r="J259" i="106"/>
  <c r="J260" i="106"/>
  <c r="G252" i="106"/>
  <c r="G253" i="106"/>
  <c r="G254" i="106"/>
  <c r="G255" i="106"/>
  <c r="G256" i="106"/>
  <c r="G257" i="106"/>
  <c r="G258" i="106"/>
  <c r="G259" i="106"/>
  <c r="G260" i="106"/>
  <c r="G261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259" i="106"/>
  <c r="E260" i="106"/>
  <c r="E261" i="106"/>
  <c r="E6" i="106"/>
  <c r="E7" i="106"/>
  <c r="E8" i="106"/>
  <c r="E9" i="106"/>
  <c r="E10" i="106"/>
  <c r="E11" i="106"/>
  <c r="E12" i="106"/>
  <c r="E13" i="106"/>
  <c r="E14" i="106"/>
  <c r="E15" i="106"/>
  <c r="E16" i="106"/>
  <c r="E5" i="106"/>
  <c r="M253" i="105"/>
  <c r="M254" i="105"/>
  <c r="P254" i="105" s="1"/>
  <c r="M255" i="105"/>
  <c r="P255" i="105" s="1"/>
  <c r="M256" i="105"/>
  <c r="P256" i="105" s="1"/>
  <c r="M257" i="105"/>
  <c r="P257" i="105" s="1"/>
  <c r="M258" i="105"/>
  <c r="P258" i="105" s="1"/>
  <c r="M259" i="105"/>
  <c r="P259" i="105" s="1"/>
  <c r="M260" i="105"/>
  <c r="P260" i="105" s="1"/>
  <c r="G253" i="105"/>
  <c r="J253" i="105" s="1"/>
  <c r="G254" i="105"/>
  <c r="J254" i="105" s="1"/>
  <c r="G255" i="105"/>
  <c r="J255" i="105" s="1"/>
  <c r="G256" i="105"/>
  <c r="J256" i="105" s="1"/>
  <c r="G257" i="105"/>
  <c r="J257" i="105" s="1"/>
  <c r="G258" i="105"/>
  <c r="J258" i="105" s="1"/>
  <c r="G259" i="105"/>
  <c r="J259" i="105" s="1"/>
  <c r="G260" i="105"/>
  <c r="J260" i="105" s="1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260" i="105"/>
  <c r="E261" i="105"/>
  <c r="E6" i="105"/>
  <c r="E7" i="105"/>
  <c r="E8" i="105"/>
  <c r="E9" i="105"/>
  <c r="E10" i="105"/>
  <c r="E11" i="105"/>
  <c r="E12" i="105"/>
  <c r="E13" i="105"/>
  <c r="E14" i="105"/>
  <c r="E15" i="105"/>
  <c r="E16" i="105"/>
  <c r="E5" i="105"/>
  <c r="M254" i="104"/>
  <c r="M255" i="104"/>
  <c r="P255" i="104" s="1"/>
  <c r="M256" i="104"/>
  <c r="P256" i="104" s="1"/>
  <c r="M257" i="104"/>
  <c r="P257" i="104" s="1"/>
  <c r="M258" i="104"/>
  <c r="P258" i="104" s="1"/>
  <c r="M259" i="104"/>
  <c r="P259" i="104" s="1"/>
  <c r="M260" i="104"/>
  <c r="P260" i="104" s="1"/>
  <c r="J255" i="104"/>
  <c r="G254" i="104"/>
  <c r="J254" i="104" s="1"/>
  <c r="G255" i="104"/>
  <c r="G256" i="104"/>
  <c r="J256" i="104" s="1"/>
  <c r="G257" i="104"/>
  <c r="J257" i="104" s="1"/>
  <c r="G258" i="104"/>
  <c r="J258" i="104" s="1"/>
  <c r="G259" i="104"/>
  <c r="J259" i="104" s="1"/>
  <c r="G260" i="104"/>
  <c r="J260" i="104" s="1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260" i="104"/>
  <c r="E261" i="104"/>
  <c r="E262" i="104"/>
  <c r="E6" i="104"/>
  <c r="E7" i="104"/>
  <c r="E8" i="104"/>
  <c r="E9" i="104"/>
  <c r="E10" i="104"/>
  <c r="E11" i="104"/>
  <c r="E12" i="104"/>
  <c r="E13" i="104"/>
  <c r="E14" i="104"/>
  <c r="E15" i="104"/>
  <c r="E16" i="104"/>
  <c r="E5" i="104"/>
  <c r="P107" i="101"/>
  <c r="E106" i="103"/>
  <c r="E107" i="103"/>
  <c r="E109" i="103"/>
  <c r="E111" i="103"/>
  <c r="E112" i="103"/>
  <c r="E113" i="103"/>
  <c r="E114" i="103"/>
  <c r="M254" i="103"/>
  <c r="M255" i="103"/>
  <c r="P255" i="103" s="1"/>
  <c r="M256" i="103"/>
  <c r="P256" i="103" s="1"/>
  <c r="M257" i="103"/>
  <c r="P257" i="103" s="1"/>
  <c r="M258" i="103"/>
  <c r="P258" i="103" s="1"/>
  <c r="M259" i="103"/>
  <c r="P259" i="103" s="1"/>
  <c r="M260" i="103"/>
  <c r="P260" i="103" s="1"/>
  <c r="M261" i="103"/>
  <c r="P261" i="103" s="1"/>
  <c r="G258" i="103"/>
  <c r="J258" i="103" s="1"/>
  <c r="G259" i="103"/>
  <c r="J259" i="103" s="1"/>
  <c r="G260" i="103"/>
  <c r="J260" i="103" s="1"/>
  <c r="G261" i="103"/>
  <c r="J261" i="103" s="1"/>
  <c r="G254" i="103"/>
  <c r="J254" i="103" s="1"/>
  <c r="G255" i="103"/>
  <c r="J255" i="103" s="1"/>
  <c r="G256" i="103"/>
  <c r="J256" i="103" s="1"/>
  <c r="G257" i="103"/>
  <c r="J257" i="103" s="1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260" i="103"/>
  <c r="E261" i="103"/>
  <c r="E262" i="103"/>
  <c r="E5" i="103"/>
  <c r="M254" i="102"/>
  <c r="P254" i="102" s="1"/>
  <c r="M255" i="102"/>
  <c r="P255" i="102" s="1"/>
  <c r="M256" i="102"/>
  <c r="P256" i="102" s="1"/>
  <c r="M257" i="102"/>
  <c r="P257" i="102" s="1"/>
  <c r="M258" i="102"/>
  <c r="P258" i="102" s="1"/>
  <c r="M259" i="102"/>
  <c r="P259" i="102" s="1"/>
  <c r="M260" i="102"/>
  <c r="P260" i="102" s="1"/>
  <c r="M261" i="102"/>
  <c r="P261" i="102" s="1"/>
  <c r="J260" i="102"/>
  <c r="G254" i="102"/>
  <c r="J254" i="102" s="1"/>
  <c r="G255" i="102"/>
  <c r="J255" i="102" s="1"/>
  <c r="G256" i="102"/>
  <c r="J256" i="102" s="1"/>
  <c r="G257" i="102"/>
  <c r="J257" i="102" s="1"/>
  <c r="G258" i="102"/>
  <c r="J258" i="102" s="1"/>
  <c r="G259" i="102"/>
  <c r="J259" i="102" s="1"/>
  <c r="G260" i="102"/>
  <c r="G261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9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260" i="102"/>
  <c r="E261" i="102"/>
  <c r="E262" i="102"/>
  <c r="E6" i="102"/>
  <c r="E7" i="102"/>
  <c r="E8" i="102"/>
  <c r="E9" i="102"/>
  <c r="E10" i="102"/>
  <c r="E11" i="102"/>
  <c r="E12" i="102"/>
  <c r="E13" i="102"/>
  <c r="E14" i="102"/>
  <c r="E15" i="102"/>
  <c r="E16" i="102"/>
  <c r="E5" i="102"/>
  <c r="K244" i="8"/>
  <c r="K245" i="8"/>
  <c r="K246" i="8"/>
  <c r="K247" i="8"/>
  <c r="K248" i="8"/>
  <c r="K249" i="8"/>
  <c r="P249" i="8" s="1"/>
  <c r="K250" i="8"/>
  <c r="P250" i="8" s="1"/>
  <c r="K251" i="8"/>
  <c r="P251" i="8" s="1"/>
  <c r="K252" i="8"/>
  <c r="K253" i="8"/>
  <c r="P253" i="8" s="1"/>
  <c r="K254" i="8"/>
  <c r="P254" i="8" s="1"/>
  <c r="K255" i="8"/>
  <c r="P255" i="8" s="1"/>
  <c r="K256" i="8"/>
  <c r="K257" i="8"/>
  <c r="P257" i="8" s="1"/>
  <c r="K258" i="8"/>
  <c r="K259" i="8"/>
  <c r="P259" i="8" s="1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F251" i="8"/>
  <c r="G251" i="8" s="1"/>
  <c r="F252" i="8"/>
  <c r="F253" i="8"/>
  <c r="G253" i="8" s="1"/>
  <c r="F254" i="8"/>
  <c r="F255" i="8"/>
  <c r="F256" i="8"/>
  <c r="F257" i="8"/>
  <c r="G257" i="8" s="1"/>
  <c r="F258" i="8"/>
  <c r="G258" i="8" s="1"/>
  <c r="F259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60" i="101"/>
  <c r="E261" i="101"/>
  <c r="E262" i="101"/>
  <c r="G262" i="101" s="1"/>
  <c r="J262" i="101" s="1"/>
  <c r="R254" i="77"/>
  <c r="R255" i="77"/>
  <c r="R256" i="77"/>
  <c r="R257" i="77"/>
  <c r="P253" i="77"/>
  <c r="P254" i="77"/>
  <c r="P255" i="77"/>
  <c r="P256" i="77"/>
  <c r="P257" i="77"/>
  <c r="M251" i="77"/>
  <c r="M252" i="77"/>
  <c r="M253" i="77"/>
  <c r="M254" i="77"/>
  <c r="M255" i="77"/>
  <c r="M256" i="77"/>
  <c r="M257" i="77"/>
  <c r="J251" i="77"/>
  <c r="J252" i="77"/>
  <c r="J253" i="77"/>
  <c r="J254" i="77"/>
  <c r="J255" i="77"/>
  <c r="J256" i="77"/>
  <c r="G250" i="77"/>
  <c r="G251" i="77"/>
  <c r="G252" i="77"/>
  <c r="G253" i="77"/>
  <c r="G254" i="77"/>
  <c r="G255" i="77"/>
  <c r="G256" i="77"/>
  <c r="G257" i="77"/>
  <c r="E250" i="77"/>
  <c r="E251" i="77"/>
  <c r="E252" i="77"/>
  <c r="E253" i="77"/>
  <c r="E254" i="77"/>
  <c r="E255" i="77"/>
  <c r="E256" i="77"/>
  <c r="R254" i="74"/>
  <c r="R255" i="74"/>
  <c r="R256" i="74"/>
  <c r="R257" i="74"/>
  <c r="R258" i="74"/>
  <c r="R259" i="74"/>
  <c r="P252" i="74"/>
  <c r="P253" i="74"/>
  <c r="P254" i="74"/>
  <c r="P255" i="74"/>
  <c r="P256" i="74"/>
  <c r="P257" i="74"/>
  <c r="P258" i="74"/>
  <c r="M251" i="74"/>
  <c r="M252" i="74"/>
  <c r="M253" i="74"/>
  <c r="M254" i="74"/>
  <c r="M255" i="74"/>
  <c r="M256" i="74"/>
  <c r="M257" i="74"/>
  <c r="M258" i="74"/>
  <c r="J250" i="74"/>
  <c r="J251" i="74"/>
  <c r="J252" i="74"/>
  <c r="J253" i="74"/>
  <c r="J254" i="74"/>
  <c r="J255" i="74"/>
  <c r="J256" i="74"/>
  <c r="J257" i="74"/>
  <c r="J258" i="74"/>
  <c r="J259" i="74"/>
  <c r="G249" i="74"/>
  <c r="G250" i="74"/>
  <c r="G251" i="74"/>
  <c r="G252" i="74"/>
  <c r="G253" i="74"/>
  <c r="G254" i="74"/>
  <c r="G255" i="74"/>
  <c r="G256" i="74"/>
  <c r="G257" i="74"/>
  <c r="G258" i="74"/>
  <c r="M259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P252" i="8"/>
  <c r="P256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E259" i="8"/>
  <c r="R262" i="102"/>
  <c r="M262" i="102"/>
  <c r="P262" i="102" s="1"/>
  <c r="R261" i="102"/>
  <c r="M253" i="101"/>
  <c r="M254" i="101"/>
  <c r="M257" i="101"/>
  <c r="P257" i="101" s="1"/>
  <c r="M259" i="101"/>
  <c r="P259" i="101" s="1"/>
  <c r="J254" i="8" l="1"/>
  <c r="J250" i="8"/>
  <c r="J256" i="8"/>
  <c r="G250" i="8"/>
  <c r="J255" i="8"/>
  <c r="J253" i="8"/>
  <c r="J246" i="8"/>
  <c r="J252" i="8"/>
  <c r="G254" i="8"/>
  <c r="G252" i="8"/>
  <c r="J258" i="8"/>
  <c r="J257" i="8"/>
  <c r="J249" i="8"/>
  <c r="J248" i="8"/>
  <c r="P258" i="8"/>
  <c r="G256" i="8"/>
  <c r="J247" i="8"/>
  <c r="G255" i="8"/>
  <c r="J259" i="8"/>
  <c r="J251" i="8"/>
  <c r="G259" i="8"/>
  <c r="E254" i="95" l="1"/>
  <c r="P94" i="91"/>
  <c r="E253" i="84" l="1"/>
  <c r="G253" i="84" s="1"/>
  <c r="J253" i="84" s="1"/>
  <c r="E253" i="85" s="1"/>
  <c r="E254" i="84"/>
  <c r="E231" i="77"/>
  <c r="E239" i="77"/>
  <c r="G251" i="102"/>
  <c r="J251" i="102" s="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51" i="103"/>
  <c r="J251" i="103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51" i="104"/>
  <c r="J251" i="104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51" i="105"/>
  <c r="J251" i="105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51" i="106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51" i="107"/>
  <c r="J251" i="107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P42" i="8"/>
  <c r="R244" i="78"/>
  <c r="R245" i="78"/>
  <c r="R246" i="78"/>
  <c r="R247" i="78"/>
  <c r="R248" i="78"/>
  <c r="R249" i="78"/>
  <c r="R250" i="78"/>
  <c r="R251" i="78"/>
  <c r="R252" i="78"/>
  <c r="R244" i="79"/>
  <c r="R245" i="79"/>
  <c r="R246" i="79"/>
  <c r="R247" i="79"/>
  <c r="R248" i="79"/>
  <c r="R249" i="79"/>
  <c r="R250" i="79"/>
  <c r="R251" i="79"/>
  <c r="R252" i="79"/>
  <c r="R244" i="80"/>
  <c r="R245" i="80"/>
  <c r="R246" i="80"/>
  <c r="R247" i="80"/>
  <c r="R248" i="80"/>
  <c r="R249" i="80"/>
  <c r="R250" i="80"/>
  <c r="R251" i="80"/>
  <c r="R252" i="80"/>
  <c r="R244" i="81"/>
  <c r="R245" i="81"/>
  <c r="R246" i="81"/>
  <c r="R247" i="81"/>
  <c r="R248" i="81"/>
  <c r="R249" i="81"/>
  <c r="R250" i="81"/>
  <c r="R251" i="81"/>
  <c r="R252" i="81"/>
  <c r="R244" i="82"/>
  <c r="R245" i="82"/>
  <c r="R246" i="82"/>
  <c r="R247" i="82"/>
  <c r="R248" i="82"/>
  <c r="R249" i="82"/>
  <c r="R250" i="82"/>
  <c r="R251" i="82"/>
  <c r="R252" i="82"/>
  <c r="R244" i="83"/>
  <c r="R245" i="83"/>
  <c r="R246" i="83"/>
  <c r="R247" i="83"/>
  <c r="R248" i="83"/>
  <c r="R249" i="83"/>
  <c r="R250" i="83"/>
  <c r="R251" i="83"/>
  <c r="R252" i="83"/>
  <c r="R244" i="84"/>
  <c r="R245" i="84"/>
  <c r="R246" i="84"/>
  <c r="R247" i="84"/>
  <c r="R248" i="84"/>
  <c r="R249" i="84"/>
  <c r="R250" i="84"/>
  <c r="R251" i="84"/>
  <c r="R252" i="84"/>
  <c r="R244" i="85"/>
  <c r="R245" i="85"/>
  <c r="R246" i="85"/>
  <c r="R247" i="85"/>
  <c r="R248" i="85"/>
  <c r="R249" i="85"/>
  <c r="R250" i="85"/>
  <c r="R251" i="85"/>
  <c r="R252" i="85"/>
  <c r="R244" i="86"/>
  <c r="R245" i="86"/>
  <c r="R246" i="86"/>
  <c r="R247" i="86"/>
  <c r="R248" i="86"/>
  <c r="R249" i="86"/>
  <c r="R250" i="86"/>
  <c r="R251" i="86"/>
  <c r="R252" i="86"/>
  <c r="R244" i="87"/>
  <c r="R245" i="87"/>
  <c r="R246" i="87"/>
  <c r="R247" i="87"/>
  <c r="R248" i="87"/>
  <c r="R249" i="87"/>
  <c r="R250" i="87"/>
  <c r="R251" i="87"/>
  <c r="R252" i="87"/>
  <c r="R244" i="88"/>
  <c r="R245" i="88"/>
  <c r="R246" i="88"/>
  <c r="R247" i="88"/>
  <c r="R248" i="88"/>
  <c r="R249" i="88"/>
  <c r="R250" i="88"/>
  <c r="R251" i="88"/>
  <c r="R252" i="88"/>
  <c r="R244" i="89"/>
  <c r="R245" i="89"/>
  <c r="R246" i="89"/>
  <c r="R247" i="89"/>
  <c r="R248" i="89"/>
  <c r="R249" i="89"/>
  <c r="R250" i="89"/>
  <c r="R251" i="89"/>
  <c r="R252" i="89"/>
  <c r="R244" i="90"/>
  <c r="R245" i="90"/>
  <c r="R246" i="90"/>
  <c r="R247" i="90"/>
  <c r="R248" i="90"/>
  <c r="R249" i="90"/>
  <c r="R250" i="90"/>
  <c r="R251" i="90"/>
  <c r="R252" i="90"/>
  <c r="R244" i="91"/>
  <c r="R245" i="91"/>
  <c r="R246" i="91"/>
  <c r="R247" i="91"/>
  <c r="R248" i="91"/>
  <c r="R249" i="91"/>
  <c r="R250" i="91"/>
  <c r="R251" i="91"/>
  <c r="R252" i="91"/>
  <c r="R244" i="92"/>
  <c r="R245" i="92"/>
  <c r="R246" i="92"/>
  <c r="R247" i="92"/>
  <c r="R248" i="92"/>
  <c r="R249" i="92"/>
  <c r="R250" i="92"/>
  <c r="R251" i="92"/>
  <c r="R252" i="92"/>
  <c r="R244" i="93"/>
  <c r="R245" i="93"/>
  <c r="R246" i="93"/>
  <c r="R247" i="93"/>
  <c r="R248" i="93"/>
  <c r="R249" i="93"/>
  <c r="R250" i="93"/>
  <c r="R251" i="93"/>
  <c r="R252" i="93"/>
  <c r="R244" i="94"/>
  <c r="R245" i="94"/>
  <c r="R246" i="94"/>
  <c r="R247" i="94"/>
  <c r="R248" i="94"/>
  <c r="R249" i="94"/>
  <c r="R250" i="94"/>
  <c r="R251" i="94"/>
  <c r="R252" i="94"/>
  <c r="R244" i="95"/>
  <c r="R245" i="95"/>
  <c r="R246" i="95"/>
  <c r="R247" i="95"/>
  <c r="R248" i="95"/>
  <c r="R249" i="95"/>
  <c r="R250" i="95"/>
  <c r="R251" i="95"/>
  <c r="R252" i="95"/>
  <c r="R244" i="96"/>
  <c r="R245" i="96"/>
  <c r="R246" i="96"/>
  <c r="R247" i="96"/>
  <c r="R248" i="96"/>
  <c r="R249" i="96"/>
  <c r="R250" i="96"/>
  <c r="R251" i="96"/>
  <c r="R252" i="96"/>
  <c r="R244" i="97"/>
  <c r="R245" i="97"/>
  <c r="R246" i="97"/>
  <c r="R247" i="97"/>
  <c r="R248" i="97"/>
  <c r="R249" i="97"/>
  <c r="R250" i="97"/>
  <c r="R251" i="97"/>
  <c r="R252" i="97"/>
  <c r="R244" i="98"/>
  <c r="R245" i="98"/>
  <c r="R246" i="98"/>
  <c r="R247" i="98"/>
  <c r="R248" i="98"/>
  <c r="R249" i="98"/>
  <c r="R250" i="98"/>
  <c r="R251" i="98"/>
  <c r="R252" i="98"/>
  <c r="R244" i="99"/>
  <c r="R245" i="99"/>
  <c r="R246" i="99"/>
  <c r="R247" i="99"/>
  <c r="R248" i="99"/>
  <c r="R249" i="99"/>
  <c r="R250" i="99"/>
  <c r="R251" i="99"/>
  <c r="R252" i="99"/>
  <c r="R244" i="100"/>
  <c r="R245" i="100"/>
  <c r="R246" i="100"/>
  <c r="R247" i="100"/>
  <c r="R248" i="100"/>
  <c r="R249" i="100"/>
  <c r="R250" i="100"/>
  <c r="R251" i="100"/>
  <c r="R252" i="100"/>
  <c r="R244" i="101"/>
  <c r="R245" i="101"/>
  <c r="R246" i="101"/>
  <c r="R247" i="101"/>
  <c r="R248" i="101"/>
  <c r="R249" i="101"/>
  <c r="R250" i="101"/>
  <c r="R251" i="101"/>
  <c r="R252" i="101"/>
  <c r="R244" i="102"/>
  <c r="R245" i="102"/>
  <c r="R246" i="102"/>
  <c r="R247" i="102"/>
  <c r="R248" i="102"/>
  <c r="R249" i="102"/>
  <c r="R250" i="102"/>
  <c r="R251" i="102"/>
  <c r="R252" i="102"/>
  <c r="R244" i="103"/>
  <c r="R245" i="103"/>
  <c r="R246" i="103"/>
  <c r="R247" i="103"/>
  <c r="R248" i="103"/>
  <c r="R249" i="103"/>
  <c r="R250" i="103"/>
  <c r="R251" i="103"/>
  <c r="R252" i="103"/>
  <c r="R244" i="104"/>
  <c r="R245" i="104"/>
  <c r="R246" i="104"/>
  <c r="R247" i="104"/>
  <c r="R248" i="104"/>
  <c r="R249" i="104"/>
  <c r="R250" i="104"/>
  <c r="R251" i="104"/>
  <c r="R252" i="104"/>
  <c r="R244" i="105"/>
  <c r="R245" i="105"/>
  <c r="R246" i="105"/>
  <c r="R247" i="105"/>
  <c r="R248" i="105"/>
  <c r="R249" i="105"/>
  <c r="R250" i="105"/>
  <c r="R251" i="105"/>
  <c r="R252" i="105"/>
  <c r="R244" i="106"/>
  <c r="R245" i="106"/>
  <c r="R246" i="106"/>
  <c r="R247" i="106"/>
  <c r="R248" i="106"/>
  <c r="R249" i="106"/>
  <c r="R250" i="106"/>
  <c r="R251" i="106"/>
  <c r="R252" i="106"/>
  <c r="R244" i="107"/>
  <c r="R245" i="107"/>
  <c r="R246" i="107"/>
  <c r="R247" i="107"/>
  <c r="R248" i="107"/>
  <c r="R249" i="107"/>
  <c r="R250" i="107"/>
  <c r="R251" i="107"/>
  <c r="R252" i="107"/>
  <c r="R244" i="77"/>
  <c r="R245" i="77"/>
  <c r="R246" i="77"/>
  <c r="R247" i="77"/>
  <c r="R248" i="77"/>
  <c r="R249" i="77"/>
  <c r="R250" i="77"/>
  <c r="R251" i="77"/>
  <c r="R252" i="77"/>
  <c r="M242" i="78"/>
  <c r="M243" i="78"/>
  <c r="P243" i="78" s="1"/>
  <c r="M244" i="78"/>
  <c r="P244" i="78" s="1"/>
  <c r="M245" i="78"/>
  <c r="P245" i="78" s="1"/>
  <c r="M246" i="78"/>
  <c r="P246" i="78" s="1"/>
  <c r="M247" i="78"/>
  <c r="P247" i="78" s="1"/>
  <c r="M248" i="78"/>
  <c r="P248" i="78" s="1"/>
  <c r="M249" i="78"/>
  <c r="P249" i="78" s="1"/>
  <c r="M250" i="78"/>
  <c r="P250" i="78" s="1"/>
  <c r="M251" i="78"/>
  <c r="P251" i="78" s="1"/>
  <c r="M252" i="78"/>
  <c r="P252" i="78" s="1"/>
  <c r="M242" i="79"/>
  <c r="M243" i="79"/>
  <c r="P243" i="79" s="1"/>
  <c r="M244" i="79"/>
  <c r="P244" i="79" s="1"/>
  <c r="M245" i="79"/>
  <c r="P245" i="79" s="1"/>
  <c r="M246" i="79"/>
  <c r="P246" i="79" s="1"/>
  <c r="M247" i="79"/>
  <c r="P247" i="79" s="1"/>
  <c r="M248" i="79"/>
  <c r="P248" i="79" s="1"/>
  <c r="M249" i="79"/>
  <c r="P249" i="79" s="1"/>
  <c r="M250" i="79"/>
  <c r="P250" i="79" s="1"/>
  <c r="M251" i="79"/>
  <c r="P251" i="79" s="1"/>
  <c r="M252" i="79"/>
  <c r="P252" i="79" s="1"/>
  <c r="M242" i="80"/>
  <c r="M243" i="80"/>
  <c r="P243" i="80" s="1"/>
  <c r="M244" i="80"/>
  <c r="P244" i="80" s="1"/>
  <c r="M245" i="80"/>
  <c r="P245" i="80" s="1"/>
  <c r="M246" i="80"/>
  <c r="P246" i="80" s="1"/>
  <c r="M247" i="80"/>
  <c r="P247" i="80" s="1"/>
  <c r="M248" i="80"/>
  <c r="P248" i="80" s="1"/>
  <c r="M249" i="80"/>
  <c r="P249" i="80" s="1"/>
  <c r="M250" i="80"/>
  <c r="P250" i="80" s="1"/>
  <c r="M251" i="80"/>
  <c r="P251" i="80" s="1"/>
  <c r="M252" i="80"/>
  <c r="P252" i="80" s="1"/>
  <c r="M242" i="81"/>
  <c r="M243" i="81"/>
  <c r="P243" i="81" s="1"/>
  <c r="M244" i="81"/>
  <c r="P244" i="81" s="1"/>
  <c r="M245" i="81"/>
  <c r="P245" i="81" s="1"/>
  <c r="M246" i="81"/>
  <c r="P246" i="81" s="1"/>
  <c r="M247" i="81"/>
  <c r="P247" i="81" s="1"/>
  <c r="M248" i="81"/>
  <c r="P248" i="81" s="1"/>
  <c r="M249" i="81"/>
  <c r="P249" i="81" s="1"/>
  <c r="M250" i="81"/>
  <c r="P250" i="81" s="1"/>
  <c r="M251" i="81"/>
  <c r="P251" i="81" s="1"/>
  <c r="M252" i="81"/>
  <c r="P252" i="81" s="1"/>
  <c r="M242" i="82"/>
  <c r="M243" i="82"/>
  <c r="P243" i="82" s="1"/>
  <c r="M244" i="82"/>
  <c r="P244" i="82" s="1"/>
  <c r="M245" i="82"/>
  <c r="P245" i="82" s="1"/>
  <c r="M246" i="82"/>
  <c r="P246" i="82" s="1"/>
  <c r="M247" i="82"/>
  <c r="P247" i="82" s="1"/>
  <c r="M248" i="82"/>
  <c r="P248" i="82" s="1"/>
  <c r="M249" i="82"/>
  <c r="P249" i="82" s="1"/>
  <c r="M250" i="82"/>
  <c r="P250" i="82" s="1"/>
  <c r="M251" i="82"/>
  <c r="P251" i="82" s="1"/>
  <c r="M252" i="82"/>
  <c r="P252" i="82" s="1"/>
  <c r="M242" i="83"/>
  <c r="M243" i="83"/>
  <c r="P243" i="83" s="1"/>
  <c r="M244" i="83"/>
  <c r="P244" i="83" s="1"/>
  <c r="M245" i="83"/>
  <c r="P245" i="83" s="1"/>
  <c r="M246" i="83"/>
  <c r="P246" i="83" s="1"/>
  <c r="M247" i="83"/>
  <c r="P247" i="83" s="1"/>
  <c r="M248" i="83"/>
  <c r="P248" i="83" s="1"/>
  <c r="M249" i="83"/>
  <c r="P249" i="83" s="1"/>
  <c r="M250" i="83"/>
  <c r="P250" i="83" s="1"/>
  <c r="M251" i="83"/>
  <c r="P251" i="83" s="1"/>
  <c r="M252" i="83"/>
  <c r="P252" i="83" s="1"/>
  <c r="M242" i="84"/>
  <c r="M243" i="84"/>
  <c r="P243" i="84" s="1"/>
  <c r="M244" i="84"/>
  <c r="P244" i="84" s="1"/>
  <c r="M245" i="84"/>
  <c r="P245" i="84" s="1"/>
  <c r="M246" i="84"/>
  <c r="P246" i="84" s="1"/>
  <c r="M247" i="84"/>
  <c r="P247" i="84" s="1"/>
  <c r="M248" i="84"/>
  <c r="P248" i="84" s="1"/>
  <c r="M249" i="84"/>
  <c r="P249" i="84" s="1"/>
  <c r="M250" i="84"/>
  <c r="P250" i="84" s="1"/>
  <c r="M251" i="84"/>
  <c r="P251" i="84" s="1"/>
  <c r="M252" i="84"/>
  <c r="P252" i="84" s="1"/>
  <c r="M242" i="85"/>
  <c r="M243" i="85"/>
  <c r="P243" i="85" s="1"/>
  <c r="M244" i="85"/>
  <c r="P244" i="85" s="1"/>
  <c r="M245" i="85"/>
  <c r="P245" i="85" s="1"/>
  <c r="M246" i="85"/>
  <c r="P246" i="85" s="1"/>
  <c r="M247" i="85"/>
  <c r="P247" i="85" s="1"/>
  <c r="M248" i="85"/>
  <c r="P248" i="85" s="1"/>
  <c r="M249" i="85"/>
  <c r="P249" i="85" s="1"/>
  <c r="M250" i="85"/>
  <c r="P250" i="85" s="1"/>
  <c r="M251" i="85"/>
  <c r="P251" i="85" s="1"/>
  <c r="M252" i="85"/>
  <c r="P252" i="85" s="1"/>
  <c r="M242" i="86"/>
  <c r="M243" i="86"/>
  <c r="P243" i="86" s="1"/>
  <c r="M244" i="86"/>
  <c r="P244" i="86" s="1"/>
  <c r="M245" i="86"/>
  <c r="P245" i="86" s="1"/>
  <c r="M246" i="86"/>
  <c r="P246" i="86" s="1"/>
  <c r="M247" i="86"/>
  <c r="P247" i="86" s="1"/>
  <c r="M248" i="86"/>
  <c r="P248" i="86" s="1"/>
  <c r="M249" i="86"/>
  <c r="P249" i="86" s="1"/>
  <c r="M250" i="86"/>
  <c r="P250" i="86" s="1"/>
  <c r="M251" i="86"/>
  <c r="P251" i="86" s="1"/>
  <c r="M252" i="86"/>
  <c r="P252" i="86" s="1"/>
  <c r="M242" i="87"/>
  <c r="M243" i="87"/>
  <c r="P243" i="87" s="1"/>
  <c r="M244" i="87"/>
  <c r="P244" i="87" s="1"/>
  <c r="M245" i="87"/>
  <c r="P245" i="87" s="1"/>
  <c r="M246" i="87"/>
  <c r="P246" i="87" s="1"/>
  <c r="M247" i="87"/>
  <c r="P247" i="87" s="1"/>
  <c r="M248" i="87"/>
  <c r="P248" i="87" s="1"/>
  <c r="M249" i="87"/>
  <c r="P249" i="87" s="1"/>
  <c r="M250" i="87"/>
  <c r="P250" i="87" s="1"/>
  <c r="M251" i="87"/>
  <c r="P251" i="87" s="1"/>
  <c r="M252" i="87"/>
  <c r="P252" i="87" s="1"/>
  <c r="M242" i="88"/>
  <c r="M243" i="88"/>
  <c r="P243" i="88" s="1"/>
  <c r="M244" i="88"/>
  <c r="P244" i="88" s="1"/>
  <c r="M245" i="88"/>
  <c r="P245" i="88" s="1"/>
  <c r="M246" i="88"/>
  <c r="P246" i="88" s="1"/>
  <c r="M247" i="88"/>
  <c r="P247" i="88" s="1"/>
  <c r="M248" i="88"/>
  <c r="P248" i="88" s="1"/>
  <c r="M249" i="88"/>
  <c r="P249" i="88" s="1"/>
  <c r="M250" i="88"/>
  <c r="P250" i="88" s="1"/>
  <c r="M251" i="88"/>
  <c r="P251" i="88" s="1"/>
  <c r="M252" i="88"/>
  <c r="P252" i="88" s="1"/>
  <c r="M242" i="89"/>
  <c r="M243" i="89"/>
  <c r="P243" i="89" s="1"/>
  <c r="M244" i="89"/>
  <c r="P244" i="89" s="1"/>
  <c r="M245" i="89"/>
  <c r="P245" i="89" s="1"/>
  <c r="M246" i="89"/>
  <c r="P246" i="89" s="1"/>
  <c r="M247" i="89"/>
  <c r="P247" i="89" s="1"/>
  <c r="M248" i="89"/>
  <c r="P248" i="89" s="1"/>
  <c r="M249" i="89"/>
  <c r="P249" i="89" s="1"/>
  <c r="M250" i="89"/>
  <c r="P250" i="89" s="1"/>
  <c r="M251" i="89"/>
  <c r="P251" i="89" s="1"/>
  <c r="M252" i="89"/>
  <c r="P252" i="89" s="1"/>
  <c r="M242" i="90"/>
  <c r="M243" i="90"/>
  <c r="M244" i="90"/>
  <c r="P244" i="90" s="1"/>
  <c r="M245" i="90"/>
  <c r="M246" i="90"/>
  <c r="M247" i="90"/>
  <c r="M248" i="90"/>
  <c r="M249" i="90"/>
  <c r="M250" i="90"/>
  <c r="M251" i="90"/>
  <c r="M252" i="90"/>
  <c r="P252" i="90" s="1"/>
  <c r="M242" i="91"/>
  <c r="P242" i="91" s="1"/>
  <c r="M243" i="91"/>
  <c r="P243" i="91" s="1"/>
  <c r="M244" i="91"/>
  <c r="P244" i="91" s="1"/>
  <c r="M245" i="91"/>
  <c r="P245" i="91" s="1"/>
  <c r="M246" i="91"/>
  <c r="P246" i="91" s="1"/>
  <c r="M247" i="91"/>
  <c r="P247" i="91" s="1"/>
  <c r="M248" i="91"/>
  <c r="P248" i="91" s="1"/>
  <c r="M249" i="91"/>
  <c r="P249" i="91" s="1"/>
  <c r="M250" i="91"/>
  <c r="P250" i="91" s="1"/>
  <c r="M251" i="91"/>
  <c r="P251" i="91" s="1"/>
  <c r="M252" i="91"/>
  <c r="P252" i="91" s="1"/>
  <c r="M242" i="92"/>
  <c r="M243" i="92"/>
  <c r="P243" i="92" s="1"/>
  <c r="M244" i="92"/>
  <c r="P244" i="92" s="1"/>
  <c r="M245" i="92"/>
  <c r="P245" i="92" s="1"/>
  <c r="M246" i="92"/>
  <c r="P246" i="92" s="1"/>
  <c r="M247" i="92"/>
  <c r="P247" i="92" s="1"/>
  <c r="M248" i="92"/>
  <c r="P248" i="92" s="1"/>
  <c r="M249" i="92"/>
  <c r="P249" i="92" s="1"/>
  <c r="M250" i="92"/>
  <c r="P250" i="92" s="1"/>
  <c r="M251" i="92"/>
  <c r="P251" i="92" s="1"/>
  <c r="M252" i="92"/>
  <c r="P252" i="92" s="1"/>
  <c r="M242" i="93"/>
  <c r="M243" i="93"/>
  <c r="P243" i="93" s="1"/>
  <c r="M244" i="93"/>
  <c r="P244" i="93" s="1"/>
  <c r="M245" i="93"/>
  <c r="P245" i="93" s="1"/>
  <c r="M246" i="93"/>
  <c r="P246" i="93" s="1"/>
  <c r="M247" i="93"/>
  <c r="P247" i="93" s="1"/>
  <c r="M248" i="93"/>
  <c r="P248" i="93" s="1"/>
  <c r="M249" i="93"/>
  <c r="P249" i="93" s="1"/>
  <c r="M250" i="93"/>
  <c r="P250" i="93" s="1"/>
  <c r="M251" i="93"/>
  <c r="P251" i="93" s="1"/>
  <c r="M252" i="93"/>
  <c r="P252" i="93" s="1"/>
  <c r="M242" i="94"/>
  <c r="M243" i="94"/>
  <c r="P243" i="94" s="1"/>
  <c r="M244" i="94"/>
  <c r="P244" i="94" s="1"/>
  <c r="M245" i="94"/>
  <c r="P245" i="94" s="1"/>
  <c r="M246" i="94"/>
  <c r="P246" i="94" s="1"/>
  <c r="M247" i="94"/>
  <c r="P247" i="94" s="1"/>
  <c r="M248" i="94"/>
  <c r="P248" i="94" s="1"/>
  <c r="M249" i="94"/>
  <c r="P249" i="94" s="1"/>
  <c r="M250" i="94"/>
  <c r="P250" i="94" s="1"/>
  <c r="M251" i="94"/>
  <c r="P251" i="94" s="1"/>
  <c r="M252" i="94"/>
  <c r="P252" i="94" s="1"/>
  <c r="M242" i="95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42" i="96"/>
  <c r="M243" i="96"/>
  <c r="P243" i="96" s="1"/>
  <c r="M244" i="96"/>
  <c r="P244" i="96" s="1"/>
  <c r="M245" i="96"/>
  <c r="P245" i="96" s="1"/>
  <c r="M246" i="96"/>
  <c r="P246" i="96" s="1"/>
  <c r="M247" i="96"/>
  <c r="P247" i="96" s="1"/>
  <c r="M248" i="96"/>
  <c r="P248" i="96" s="1"/>
  <c r="M249" i="96"/>
  <c r="P249" i="96" s="1"/>
  <c r="M250" i="96"/>
  <c r="P250" i="96" s="1"/>
  <c r="M251" i="96"/>
  <c r="P251" i="96" s="1"/>
  <c r="M252" i="96"/>
  <c r="P252" i="96" s="1"/>
  <c r="M242" i="97"/>
  <c r="M243" i="97"/>
  <c r="P243" i="97" s="1"/>
  <c r="M244" i="97"/>
  <c r="P244" i="97" s="1"/>
  <c r="M245" i="97"/>
  <c r="P245" i="97" s="1"/>
  <c r="M246" i="97"/>
  <c r="P246" i="97" s="1"/>
  <c r="M247" i="97"/>
  <c r="P247" i="97" s="1"/>
  <c r="M248" i="97"/>
  <c r="P248" i="97" s="1"/>
  <c r="M249" i="97"/>
  <c r="P249" i="97" s="1"/>
  <c r="M250" i="97"/>
  <c r="P250" i="97" s="1"/>
  <c r="M251" i="97"/>
  <c r="P251" i="97" s="1"/>
  <c r="M252" i="97"/>
  <c r="P252" i="97" s="1"/>
  <c r="M242" i="98"/>
  <c r="M243" i="98"/>
  <c r="P243" i="98" s="1"/>
  <c r="M244" i="98"/>
  <c r="P244" i="98" s="1"/>
  <c r="M245" i="98"/>
  <c r="P245" i="98" s="1"/>
  <c r="M246" i="98"/>
  <c r="P246" i="98" s="1"/>
  <c r="M247" i="98"/>
  <c r="P247" i="98" s="1"/>
  <c r="M248" i="98"/>
  <c r="P248" i="98" s="1"/>
  <c r="M249" i="98"/>
  <c r="P249" i="98" s="1"/>
  <c r="M250" i="98"/>
  <c r="P250" i="98" s="1"/>
  <c r="M251" i="98"/>
  <c r="P251" i="98" s="1"/>
  <c r="M252" i="98"/>
  <c r="P252" i="98" s="1"/>
  <c r="M242" i="99"/>
  <c r="M243" i="99"/>
  <c r="P243" i="99" s="1"/>
  <c r="M244" i="99"/>
  <c r="P244" i="99" s="1"/>
  <c r="M245" i="99"/>
  <c r="P245" i="99" s="1"/>
  <c r="M246" i="99"/>
  <c r="P246" i="99" s="1"/>
  <c r="M247" i="99"/>
  <c r="P247" i="99" s="1"/>
  <c r="M248" i="99"/>
  <c r="P248" i="99" s="1"/>
  <c r="M249" i="99"/>
  <c r="P249" i="99" s="1"/>
  <c r="M250" i="99"/>
  <c r="P250" i="99" s="1"/>
  <c r="M251" i="99"/>
  <c r="P251" i="99" s="1"/>
  <c r="M252" i="99"/>
  <c r="P252" i="99" s="1"/>
  <c r="M242" i="100"/>
  <c r="M243" i="100"/>
  <c r="P243" i="100" s="1"/>
  <c r="M244" i="100"/>
  <c r="P244" i="100" s="1"/>
  <c r="M245" i="100"/>
  <c r="P245" i="100" s="1"/>
  <c r="M246" i="100"/>
  <c r="P246" i="100" s="1"/>
  <c r="M247" i="100"/>
  <c r="P247" i="100" s="1"/>
  <c r="M248" i="100"/>
  <c r="P248" i="100" s="1"/>
  <c r="M249" i="100"/>
  <c r="P249" i="100" s="1"/>
  <c r="M250" i="100"/>
  <c r="P250" i="100" s="1"/>
  <c r="M251" i="100"/>
  <c r="P251" i="100" s="1"/>
  <c r="M252" i="100"/>
  <c r="P252" i="100" s="1"/>
  <c r="M242" i="101"/>
  <c r="M243" i="101"/>
  <c r="P243" i="101" s="1"/>
  <c r="M244" i="101"/>
  <c r="P244" i="101" s="1"/>
  <c r="M245" i="101"/>
  <c r="P245" i="101" s="1"/>
  <c r="M246" i="101"/>
  <c r="P246" i="101" s="1"/>
  <c r="M247" i="101"/>
  <c r="P247" i="101" s="1"/>
  <c r="M248" i="101"/>
  <c r="P248" i="101" s="1"/>
  <c r="M249" i="101"/>
  <c r="P249" i="101" s="1"/>
  <c r="M250" i="101"/>
  <c r="P250" i="101" s="1"/>
  <c r="M251" i="101"/>
  <c r="P251" i="101" s="1"/>
  <c r="M252" i="101"/>
  <c r="P252" i="101" s="1"/>
  <c r="M242" i="102"/>
  <c r="M243" i="102"/>
  <c r="P243" i="102" s="1"/>
  <c r="M244" i="102"/>
  <c r="P244" i="102" s="1"/>
  <c r="M245" i="102"/>
  <c r="P245" i="102" s="1"/>
  <c r="M246" i="102"/>
  <c r="P246" i="102" s="1"/>
  <c r="M247" i="102"/>
  <c r="P247" i="102" s="1"/>
  <c r="M248" i="102"/>
  <c r="P248" i="102" s="1"/>
  <c r="M249" i="102"/>
  <c r="P249" i="102" s="1"/>
  <c r="M250" i="102"/>
  <c r="P250" i="102" s="1"/>
  <c r="M251" i="102"/>
  <c r="P251" i="102" s="1"/>
  <c r="M252" i="102"/>
  <c r="P252" i="102" s="1"/>
  <c r="M242" i="103"/>
  <c r="M243" i="103"/>
  <c r="P243" i="103" s="1"/>
  <c r="M244" i="103"/>
  <c r="P244" i="103" s="1"/>
  <c r="M245" i="103"/>
  <c r="P245" i="103" s="1"/>
  <c r="M246" i="103"/>
  <c r="P246" i="103" s="1"/>
  <c r="M247" i="103"/>
  <c r="P247" i="103" s="1"/>
  <c r="M248" i="103"/>
  <c r="P248" i="103" s="1"/>
  <c r="M249" i="103"/>
  <c r="P249" i="103" s="1"/>
  <c r="M250" i="103"/>
  <c r="P250" i="103" s="1"/>
  <c r="M251" i="103"/>
  <c r="P251" i="103" s="1"/>
  <c r="M252" i="103"/>
  <c r="P252" i="103" s="1"/>
  <c r="M242" i="104"/>
  <c r="M243" i="104"/>
  <c r="P243" i="104" s="1"/>
  <c r="M244" i="104"/>
  <c r="P244" i="104" s="1"/>
  <c r="M245" i="104"/>
  <c r="P245" i="104" s="1"/>
  <c r="M246" i="104"/>
  <c r="P246" i="104" s="1"/>
  <c r="M247" i="104"/>
  <c r="P247" i="104" s="1"/>
  <c r="M248" i="104"/>
  <c r="P248" i="104" s="1"/>
  <c r="M249" i="104"/>
  <c r="P249" i="104" s="1"/>
  <c r="M250" i="104"/>
  <c r="P250" i="104" s="1"/>
  <c r="M251" i="104"/>
  <c r="P251" i="104" s="1"/>
  <c r="M252" i="104"/>
  <c r="P252" i="104" s="1"/>
  <c r="M242" i="105"/>
  <c r="M243" i="105"/>
  <c r="P243" i="105" s="1"/>
  <c r="M244" i="105"/>
  <c r="P244" i="105" s="1"/>
  <c r="M245" i="105"/>
  <c r="P245" i="105" s="1"/>
  <c r="M246" i="105"/>
  <c r="P246" i="105" s="1"/>
  <c r="M247" i="105"/>
  <c r="P247" i="105" s="1"/>
  <c r="M248" i="105"/>
  <c r="P248" i="105" s="1"/>
  <c r="M249" i="105"/>
  <c r="P249" i="105" s="1"/>
  <c r="M250" i="105"/>
  <c r="P250" i="105" s="1"/>
  <c r="M251" i="105"/>
  <c r="P251" i="105" s="1"/>
  <c r="M252" i="105"/>
  <c r="P252" i="105" s="1"/>
  <c r="M242" i="106"/>
  <c r="M243" i="106"/>
  <c r="P243" i="106" s="1"/>
  <c r="M244" i="106"/>
  <c r="P244" i="106" s="1"/>
  <c r="M245" i="106"/>
  <c r="P245" i="106" s="1"/>
  <c r="M246" i="106"/>
  <c r="P246" i="106" s="1"/>
  <c r="M247" i="106"/>
  <c r="P247" i="106" s="1"/>
  <c r="M248" i="106"/>
  <c r="P248" i="106" s="1"/>
  <c r="M249" i="106"/>
  <c r="P249" i="106" s="1"/>
  <c r="M250" i="106"/>
  <c r="P250" i="106" s="1"/>
  <c r="M251" i="106"/>
  <c r="P251" i="106" s="1"/>
  <c r="M252" i="106"/>
  <c r="P252" i="106" s="1"/>
  <c r="M242" i="107"/>
  <c r="M243" i="107"/>
  <c r="P243" i="107" s="1"/>
  <c r="M244" i="107"/>
  <c r="P244" i="107" s="1"/>
  <c r="M245" i="107"/>
  <c r="P245" i="107" s="1"/>
  <c r="M246" i="107"/>
  <c r="P246" i="107" s="1"/>
  <c r="M247" i="107"/>
  <c r="P247" i="107" s="1"/>
  <c r="M248" i="107"/>
  <c r="P248" i="107" s="1"/>
  <c r="M249" i="107"/>
  <c r="P249" i="107" s="1"/>
  <c r="M250" i="107"/>
  <c r="P250" i="107" s="1"/>
  <c r="M251" i="107"/>
  <c r="P251" i="107" s="1"/>
  <c r="M252" i="107"/>
  <c r="P252" i="107" s="1"/>
  <c r="M242" i="77"/>
  <c r="M243" i="77"/>
  <c r="M244" i="77"/>
  <c r="M245" i="77"/>
  <c r="M246" i="77"/>
  <c r="M247" i="77"/>
  <c r="M248" i="77"/>
  <c r="M249" i="77"/>
  <c r="M250" i="77"/>
  <c r="G243" i="107"/>
  <c r="J243" i="107" s="1"/>
  <c r="G244" i="107"/>
  <c r="J244" i="107" s="1"/>
  <c r="R246" i="74"/>
  <c r="R247" i="74"/>
  <c r="R248" i="74"/>
  <c r="R249" i="74"/>
  <c r="R250" i="74"/>
  <c r="R251" i="74"/>
  <c r="R252" i="74"/>
  <c r="R253" i="74"/>
  <c r="M244" i="74"/>
  <c r="M245" i="74"/>
  <c r="P245" i="74" s="1"/>
  <c r="M246" i="74"/>
  <c r="P246" i="74" s="1"/>
  <c r="M247" i="74"/>
  <c r="P247" i="74" s="1"/>
  <c r="M248" i="74"/>
  <c r="P248" i="74" s="1"/>
  <c r="M249" i="74"/>
  <c r="P249" i="74" s="1"/>
  <c r="M250" i="74"/>
  <c r="P250" i="74" s="1"/>
  <c r="P251" i="74"/>
  <c r="J249" i="74"/>
  <c r="G244" i="74"/>
  <c r="J244" i="74" s="1"/>
  <c r="G245" i="74"/>
  <c r="J245" i="74" s="1"/>
  <c r="G246" i="74"/>
  <c r="J246" i="74" s="1"/>
  <c r="G247" i="74"/>
  <c r="J247" i="74" s="1"/>
  <c r="G248" i="74"/>
  <c r="J248" i="74" s="1"/>
  <c r="N270" i="106"/>
  <c r="G254" i="95"/>
  <c r="J254" i="95" s="1"/>
  <c r="M37" i="91"/>
  <c r="P37" i="91" s="1"/>
  <c r="M37" i="92"/>
  <c r="P37" i="92" s="1"/>
  <c r="M37" i="93"/>
  <c r="M37" i="94"/>
  <c r="P37" i="94" s="1"/>
  <c r="M37" i="95"/>
  <c r="M37" i="96"/>
  <c r="P37" i="96" s="1"/>
  <c r="M37" i="97"/>
  <c r="P37" i="97" s="1"/>
  <c r="M37" i="98"/>
  <c r="P37" i="98" s="1"/>
  <c r="M37" i="99"/>
  <c r="M37" i="100"/>
  <c r="M37" i="101"/>
  <c r="P37" i="101" s="1"/>
  <c r="M37" i="102"/>
  <c r="P37" i="102" s="1"/>
  <c r="M37" i="103"/>
  <c r="P37" i="103" s="1"/>
  <c r="M37" i="104"/>
  <c r="P37" i="104" s="1"/>
  <c r="M37" i="105"/>
  <c r="P37" i="105" s="1"/>
  <c r="M37" i="106"/>
  <c r="P37" i="106" s="1"/>
  <c r="M37" i="107"/>
  <c r="G37" i="107"/>
  <c r="J37" i="107" s="1"/>
  <c r="M37" i="90"/>
  <c r="P37" i="90" s="1"/>
  <c r="M156" i="87"/>
  <c r="P156" i="87" s="1"/>
  <c r="M156" i="88"/>
  <c r="P156" i="88" s="1"/>
  <c r="M156" i="89"/>
  <c r="M156" i="90"/>
  <c r="M156" i="91"/>
  <c r="P156" i="91" s="1"/>
  <c r="M156" i="92"/>
  <c r="M156" i="93"/>
  <c r="M156" i="94"/>
  <c r="M156" i="95"/>
  <c r="M156" i="96"/>
  <c r="M156" i="97"/>
  <c r="M156" i="98"/>
  <c r="M156" i="99"/>
  <c r="M156" i="100"/>
  <c r="M156" i="101"/>
  <c r="M156" i="102"/>
  <c r="M156" i="103"/>
  <c r="M156" i="104"/>
  <c r="M156" i="105"/>
  <c r="M156" i="106"/>
  <c r="M156" i="107"/>
  <c r="G156" i="107"/>
  <c r="J156" i="107" s="1"/>
  <c r="M156" i="86"/>
  <c r="P156" i="86" s="1"/>
  <c r="G254" i="84"/>
  <c r="J254" i="84" s="1"/>
  <c r="E254" i="85" s="1"/>
  <c r="G242" i="107"/>
  <c r="J242" i="107" s="1"/>
  <c r="G241" i="107"/>
  <c r="J241" i="107" s="1"/>
  <c r="G240" i="107"/>
  <c r="J240" i="107" s="1"/>
  <c r="G239" i="107"/>
  <c r="J239" i="107" s="1"/>
  <c r="G235" i="74"/>
  <c r="J235" i="74" s="1"/>
  <c r="E235" i="8" s="1"/>
  <c r="G236" i="74"/>
  <c r="J236" i="74" s="1"/>
  <c r="E236" i="8" s="1"/>
  <c r="G237" i="74"/>
  <c r="J237" i="74" s="1"/>
  <c r="G238" i="74"/>
  <c r="J238" i="74" s="1"/>
  <c r="E238" i="8" s="1"/>
  <c r="G239" i="74"/>
  <c r="J239" i="74" s="1"/>
  <c r="E239" i="8" s="1"/>
  <c r="G240" i="74"/>
  <c r="J240" i="74" s="1"/>
  <c r="E240" i="8" s="1"/>
  <c r="G241" i="74"/>
  <c r="J241" i="74" s="1"/>
  <c r="E241" i="8" s="1"/>
  <c r="G242" i="74"/>
  <c r="J242" i="74" s="1"/>
  <c r="E242" i="8" s="1"/>
  <c r="G243" i="74"/>
  <c r="J243" i="74" s="1"/>
  <c r="E243" i="8" s="1"/>
  <c r="G235" i="107"/>
  <c r="J235" i="107" s="1"/>
  <c r="G236" i="107"/>
  <c r="J236" i="107" s="1"/>
  <c r="G237" i="107"/>
  <c r="J237" i="107" s="1"/>
  <c r="G238" i="107"/>
  <c r="J238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G234" i="74"/>
  <c r="J234" i="74" s="1"/>
  <c r="E234" i="8" s="1"/>
  <c r="G233" i="74"/>
  <c r="J233" i="74" s="1"/>
  <c r="E233" i="8" s="1"/>
  <c r="G232" i="74"/>
  <c r="J232" i="74" s="1"/>
  <c r="E232" i="8" s="1"/>
  <c r="G231" i="74"/>
  <c r="J231" i="74" s="1"/>
  <c r="E231" i="8" s="1"/>
  <c r="G230" i="74"/>
  <c r="J230" i="74" s="1"/>
  <c r="E230" i="8" s="1"/>
  <c r="G229" i="74"/>
  <c r="J229" i="74" s="1"/>
  <c r="E229" i="8" s="1"/>
  <c r="M240" i="74"/>
  <c r="M241" i="74"/>
  <c r="M242" i="74"/>
  <c r="M243" i="74"/>
  <c r="M259" i="74"/>
  <c r="M260" i="74"/>
  <c r="G259" i="74"/>
  <c r="G260" i="74"/>
  <c r="J260" i="74" s="1"/>
  <c r="P94" i="106"/>
  <c r="P94" i="105"/>
  <c r="P94" i="104"/>
  <c r="P94" i="99"/>
  <c r="P94" i="96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R104" i="78"/>
  <c r="R105" i="78"/>
  <c r="R106" i="78"/>
  <c r="R107" i="78"/>
  <c r="R108" i="78"/>
  <c r="R109" i="78"/>
  <c r="R110" i="78"/>
  <c r="R111" i="78"/>
  <c r="R104" i="79"/>
  <c r="R105" i="79"/>
  <c r="R106" i="79"/>
  <c r="R107" i="79"/>
  <c r="R108" i="79"/>
  <c r="R109" i="79"/>
  <c r="R110" i="79"/>
  <c r="R111" i="79"/>
  <c r="R104" i="80"/>
  <c r="R105" i="80"/>
  <c r="R106" i="80"/>
  <c r="R107" i="80"/>
  <c r="R108" i="80"/>
  <c r="R109" i="80"/>
  <c r="R110" i="80"/>
  <c r="R111" i="80"/>
  <c r="R104" i="81"/>
  <c r="R105" i="81"/>
  <c r="R106" i="81"/>
  <c r="R107" i="81"/>
  <c r="R108" i="81"/>
  <c r="R109" i="81"/>
  <c r="R110" i="81"/>
  <c r="R111" i="81"/>
  <c r="R104" i="82"/>
  <c r="R105" i="82"/>
  <c r="R106" i="82"/>
  <c r="R107" i="82"/>
  <c r="R108" i="82"/>
  <c r="R109" i="82"/>
  <c r="R110" i="82"/>
  <c r="R111" i="82"/>
  <c r="R104" i="83"/>
  <c r="R105" i="83"/>
  <c r="R106" i="83"/>
  <c r="R107" i="83"/>
  <c r="R108" i="83"/>
  <c r="R109" i="83"/>
  <c r="R110" i="83"/>
  <c r="R111" i="83"/>
  <c r="R104" i="84"/>
  <c r="R105" i="84"/>
  <c r="R106" i="84"/>
  <c r="R107" i="84"/>
  <c r="R108" i="84"/>
  <c r="R109" i="84"/>
  <c r="R110" i="84"/>
  <c r="R111" i="84"/>
  <c r="R104" i="85"/>
  <c r="R105" i="85"/>
  <c r="R106" i="85"/>
  <c r="R107" i="85"/>
  <c r="R108" i="85"/>
  <c r="R109" i="85"/>
  <c r="R110" i="85"/>
  <c r="R111" i="85"/>
  <c r="R104" i="86"/>
  <c r="R105" i="86"/>
  <c r="R106" i="86"/>
  <c r="R107" i="86"/>
  <c r="R108" i="86"/>
  <c r="R109" i="86"/>
  <c r="R110" i="86"/>
  <c r="R111" i="86"/>
  <c r="R104" i="87"/>
  <c r="R105" i="87"/>
  <c r="R106" i="87"/>
  <c r="R107" i="87"/>
  <c r="R108" i="87"/>
  <c r="R109" i="87"/>
  <c r="R110" i="87"/>
  <c r="R111" i="87"/>
  <c r="R104" i="88"/>
  <c r="R105" i="88"/>
  <c r="R106" i="88"/>
  <c r="R107" i="88"/>
  <c r="R108" i="88"/>
  <c r="R109" i="88"/>
  <c r="R110" i="88"/>
  <c r="R111" i="88"/>
  <c r="R104" i="89"/>
  <c r="R105" i="89"/>
  <c r="R106" i="89"/>
  <c r="R107" i="89"/>
  <c r="R108" i="89"/>
  <c r="R109" i="89"/>
  <c r="R110" i="89"/>
  <c r="R111" i="89"/>
  <c r="R104" i="90"/>
  <c r="R105" i="90"/>
  <c r="R106" i="90"/>
  <c r="R107" i="90"/>
  <c r="R108" i="90"/>
  <c r="R109" i="90"/>
  <c r="R110" i="90"/>
  <c r="R111" i="90"/>
  <c r="R104" i="91"/>
  <c r="R105" i="91"/>
  <c r="R106" i="91"/>
  <c r="R107" i="91"/>
  <c r="R108" i="91"/>
  <c r="R109" i="91"/>
  <c r="R110" i="91"/>
  <c r="R111" i="91"/>
  <c r="R104" i="92"/>
  <c r="R105" i="92"/>
  <c r="R106" i="92"/>
  <c r="R107" i="92"/>
  <c r="R108" i="92"/>
  <c r="R109" i="92"/>
  <c r="R110" i="92"/>
  <c r="R111" i="92"/>
  <c r="R104" i="93"/>
  <c r="R105" i="93"/>
  <c r="R106" i="93"/>
  <c r="R107" i="93"/>
  <c r="R108" i="93"/>
  <c r="R109" i="93"/>
  <c r="R110" i="93"/>
  <c r="R111" i="93"/>
  <c r="R104" i="94"/>
  <c r="R105" i="94"/>
  <c r="R106" i="94"/>
  <c r="R107" i="94"/>
  <c r="R108" i="94"/>
  <c r="R109" i="94"/>
  <c r="R110" i="94"/>
  <c r="R111" i="94"/>
  <c r="R104" i="95"/>
  <c r="R105" i="95"/>
  <c r="R106" i="95"/>
  <c r="R107" i="95"/>
  <c r="R108" i="95"/>
  <c r="R109" i="95"/>
  <c r="R110" i="95"/>
  <c r="R111" i="95"/>
  <c r="R104" i="96"/>
  <c r="R105" i="96"/>
  <c r="R106" i="96"/>
  <c r="R107" i="96"/>
  <c r="R108" i="96"/>
  <c r="R109" i="96"/>
  <c r="R110" i="96"/>
  <c r="R111" i="96"/>
  <c r="R104" i="97"/>
  <c r="R105" i="97"/>
  <c r="R106" i="97"/>
  <c r="R107" i="97"/>
  <c r="R108" i="97"/>
  <c r="R109" i="97"/>
  <c r="R110" i="97"/>
  <c r="R111" i="97"/>
  <c r="R104" i="98"/>
  <c r="R105" i="98"/>
  <c r="R106" i="98"/>
  <c r="R107" i="98"/>
  <c r="R108" i="98"/>
  <c r="R109" i="98"/>
  <c r="R110" i="98"/>
  <c r="R111" i="98"/>
  <c r="R104" i="99"/>
  <c r="R105" i="99"/>
  <c r="R106" i="99"/>
  <c r="R107" i="99"/>
  <c r="R108" i="99"/>
  <c r="R109" i="99"/>
  <c r="R110" i="99"/>
  <c r="R111" i="99"/>
  <c r="R104" i="100"/>
  <c r="R105" i="100"/>
  <c r="R106" i="100"/>
  <c r="R107" i="100"/>
  <c r="R108" i="100"/>
  <c r="R109" i="100"/>
  <c r="R110" i="100"/>
  <c r="R111" i="100"/>
  <c r="R104" i="101"/>
  <c r="R105" i="101"/>
  <c r="R106" i="101"/>
  <c r="R107" i="101"/>
  <c r="R108" i="101"/>
  <c r="R109" i="101"/>
  <c r="R110" i="101"/>
  <c r="R111" i="101"/>
  <c r="R104" i="102"/>
  <c r="R105" i="102"/>
  <c r="R106" i="102"/>
  <c r="R107" i="102"/>
  <c r="R108" i="102"/>
  <c r="R109" i="102"/>
  <c r="R110" i="102"/>
  <c r="R111" i="102"/>
  <c r="R104" i="103"/>
  <c r="R105" i="103"/>
  <c r="R106" i="103"/>
  <c r="R107" i="103"/>
  <c r="R108" i="103"/>
  <c r="R109" i="103"/>
  <c r="R110" i="103"/>
  <c r="R111" i="103"/>
  <c r="R104" i="104"/>
  <c r="R105" i="104"/>
  <c r="R106" i="104"/>
  <c r="R107" i="104"/>
  <c r="R108" i="104"/>
  <c r="R109" i="104"/>
  <c r="R110" i="104"/>
  <c r="R111" i="104"/>
  <c r="R104" i="105"/>
  <c r="R105" i="105"/>
  <c r="R106" i="105"/>
  <c r="R107" i="105"/>
  <c r="R108" i="105"/>
  <c r="R109" i="105"/>
  <c r="R110" i="105"/>
  <c r="R111" i="105"/>
  <c r="R104" i="106"/>
  <c r="R105" i="106"/>
  <c r="R106" i="106"/>
  <c r="R107" i="106"/>
  <c r="R108" i="106"/>
  <c r="R109" i="106"/>
  <c r="R110" i="106"/>
  <c r="R111" i="106"/>
  <c r="R104" i="107"/>
  <c r="R105" i="107"/>
  <c r="R106" i="107"/>
  <c r="R107" i="107"/>
  <c r="R108" i="107"/>
  <c r="R109" i="107"/>
  <c r="R110" i="107"/>
  <c r="R111" i="107"/>
  <c r="R104" i="77"/>
  <c r="R105" i="77"/>
  <c r="R106" i="77"/>
  <c r="R107" i="77"/>
  <c r="R108" i="77"/>
  <c r="R109" i="77"/>
  <c r="R110" i="77"/>
  <c r="R111" i="77"/>
  <c r="P94" i="78"/>
  <c r="P94" i="79"/>
  <c r="P94" i="80"/>
  <c r="P94" i="81"/>
  <c r="P94" i="82"/>
  <c r="P94" i="83"/>
  <c r="P94" i="84"/>
  <c r="P94" i="85"/>
  <c r="P94" i="86"/>
  <c r="P94" i="87"/>
  <c r="P94" i="88"/>
  <c r="P94" i="89"/>
  <c r="P94" i="90"/>
  <c r="P94" i="92"/>
  <c r="P94" i="93"/>
  <c r="P94" i="94"/>
  <c r="P94" i="95"/>
  <c r="P94" i="97"/>
  <c r="P94" i="98"/>
  <c r="P94" i="100"/>
  <c r="P94" i="101"/>
  <c r="P94" i="102"/>
  <c r="P94" i="107"/>
  <c r="P94" i="77"/>
  <c r="E254" i="96" l="1"/>
  <c r="G254" i="96" s="1"/>
  <c r="J254" i="96" s="1"/>
  <c r="M242" i="8"/>
  <c r="P248" i="77"/>
  <c r="M248" i="8"/>
  <c r="P247" i="77"/>
  <c r="M247" i="8"/>
  <c r="P246" i="77"/>
  <c r="M246" i="8"/>
  <c r="P245" i="77"/>
  <c r="M245" i="8"/>
  <c r="P252" i="77"/>
  <c r="M252" i="8"/>
  <c r="P244" i="77"/>
  <c r="M244" i="8"/>
  <c r="P249" i="77"/>
  <c r="M249" i="8"/>
  <c r="P251" i="77"/>
  <c r="M251" i="8"/>
  <c r="P243" i="77"/>
  <c r="M243" i="8"/>
  <c r="P250" i="77"/>
  <c r="M250" i="8"/>
  <c r="E252" i="78"/>
  <c r="G252" i="78" s="1"/>
  <c r="J252" i="78" s="1"/>
  <c r="E252" i="79" s="1"/>
  <c r="G252" i="79" s="1"/>
  <c r="J252" i="79" s="1"/>
  <c r="E244" i="77"/>
  <c r="G244" i="77" s="1"/>
  <c r="J244" i="77" s="1"/>
  <c r="E244" i="78" s="1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37" i="8"/>
  <c r="E237" i="77"/>
  <c r="G237" i="77" s="1"/>
  <c r="J237" i="77" s="1"/>
  <c r="E253" i="78"/>
  <c r="G253" i="78" s="1"/>
  <c r="J253" i="78" s="1"/>
  <c r="E257" i="77"/>
  <c r="E254" i="78"/>
  <c r="G254" i="78" s="1"/>
  <c r="J254" i="78" s="1"/>
  <c r="E254" i="79" s="1"/>
  <c r="G254" i="79" s="1"/>
  <c r="J254" i="79" s="1"/>
  <c r="E246" i="77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G231" i="8"/>
  <c r="J231" i="8"/>
  <c r="J243" i="8"/>
  <c r="G243" i="8"/>
  <c r="J235" i="8"/>
  <c r="G235" i="8"/>
  <c r="E238" i="77"/>
  <c r="E230" i="77"/>
  <c r="G230" i="77" s="1"/>
  <c r="J230" i="77" s="1"/>
  <c r="J236" i="8"/>
  <c r="G236" i="8"/>
  <c r="J232" i="8"/>
  <c r="G232" i="8"/>
  <c r="J242" i="8"/>
  <c r="G242" i="8"/>
  <c r="E229" i="77"/>
  <c r="G229" i="77" s="1"/>
  <c r="J229" i="77" s="1"/>
  <c r="J233" i="8"/>
  <c r="G233" i="8"/>
  <c r="G241" i="8"/>
  <c r="J241" i="8"/>
  <c r="E236" i="77"/>
  <c r="G236" i="77" s="1"/>
  <c r="J236" i="77" s="1"/>
  <c r="G230" i="8"/>
  <c r="J230" i="8"/>
  <c r="J234" i="8"/>
  <c r="G234" i="8"/>
  <c r="G240" i="8"/>
  <c r="J240" i="8"/>
  <c r="E243" i="77"/>
  <c r="G243" i="77" s="1"/>
  <c r="J243" i="77" s="1"/>
  <c r="E243" i="78" s="1"/>
  <c r="E235" i="77"/>
  <c r="E251" i="78"/>
  <c r="G251" i="78" s="1"/>
  <c r="J251" i="78" s="1"/>
  <c r="E251" i="79" s="1"/>
  <c r="G251" i="79" s="1"/>
  <c r="J251" i="79" s="1"/>
  <c r="E251" i="80" s="1"/>
  <c r="G251" i="80" s="1"/>
  <c r="J251" i="80" s="1"/>
  <c r="G239" i="8"/>
  <c r="J239" i="8"/>
  <c r="E242" i="77"/>
  <c r="E234" i="77"/>
  <c r="J250" i="77"/>
  <c r="E250" i="78" s="1"/>
  <c r="G250" i="78" s="1"/>
  <c r="J250" i="78" s="1"/>
  <c r="E250" i="79" s="1"/>
  <c r="G250" i="79" s="1"/>
  <c r="J250" i="79" s="1"/>
  <c r="E250" i="80" s="1"/>
  <c r="G250" i="80" s="1"/>
  <c r="J250" i="80" s="1"/>
  <c r="G238" i="8"/>
  <c r="J238" i="8"/>
  <c r="E241" i="77"/>
  <c r="G241" i="77" s="1"/>
  <c r="J241" i="77" s="1"/>
  <c r="E233" i="77"/>
  <c r="E249" i="77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G229" i="8"/>
  <c r="J229" i="8"/>
  <c r="E258" i="77"/>
  <c r="G258" i="77" s="1"/>
  <c r="J258" i="77" s="1"/>
  <c r="E259" i="78" s="1"/>
  <c r="E240" i="77"/>
  <c r="G240" i="77" s="1"/>
  <c r="J240" i="77" s="1"/>
  <c r="E232" i="77"/>
  <c r="E248" i="77"/>
  <c r="G248" i="77" s="1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G254" i="85"/>
  <c r="J254" i="85" s="1"/>
  <c r="G253" i="85"/>
  <c r="J253" i="85" s="1"/>
  <c r="E253" i="86" s="1"/>
  <c r="E247" i="77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P246" i="90"/>
  <c r="P248" i="90"/>
  <c r="P245" i="90"/>
  <c r="P251" i="90"/>
  <c r="P243" i="90"/>
  <c r="P250" i="90"/>
  <c r="P249" i="90"/>
  <c r="P247" i="90"/>
  <c r="J257" i="77"/>
  <c r="E257" i="78" s="1"/>
  <c r="G239" i="77"/>
  <c r="J239" i="77" s="1"/>
  <c r="G234" i="77"/>
  <c r="J234" i="77" s="1"/>
  <c r="G238" i="77"/>
  <c r="J238" i="77" s="1"/>
  <c r="G235" i="77"/>
  <c r="J235" i="77" s="1"/>
  <c r="G233" i="77"/>
  <c r="J233" i="77" s="1"/>
  <c r="G231" i="77"/>
  <c r="J231" i="77" s="1"/>
  <c r="G232" i="77"/>
  <c r="J232" i="77" s="1"/>
  <c r="G242" i="77"/>
  <c r="J242" i="77" s="1"/>
  <c r="M94" i="103"/>
  <c r="M94" i="8" s="1"/>
  <c r="R88" i="74"/>
  <c r="M88" i="74"/>
  <c r="P88" i="74" s="1"/>
  <c r="G88" i="74"/>
  <c r="J88" i="74" s="1"/>
  <c r="R88" i="77"/>
  <c r="M88" i="77"/>
  <c r="R88" i="78"/>
  <c r="M88" i="78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60" i="74"/>
  <c r="P260" i="74"/>
  <c r="P259" i="74"/>
  <c r="R258" i="77"/>
  <c r="M258" i="77"/>
  <c r="R253" i="77"/>
  <c r="R259" i="78"/>
  <c r="M259" i="78"/>
  <c r="P259" i="78" s="1"/>
  <c r="R257" i="78"/>
  <c r="M257" i="78"/>
  <c r="R254" i="78"/>
  <c r="M254" i="78"/>
  <c r="R253" i="78"/>
  <c r="M253" i="78"/>
  <c r="R259" i="79"/>
  <c r="M259" i="79"/>
  <c r="P259" i="79" s="1"/>
  <c r="R257" i="79"/>
  <c r="M257" i="79"/>
  <c r="P257" i="79" s="1"/>
  <c r="R254" i="79"/>
  <c r="M254" i="79"/>
  <c r="P254" i="79" s="1"/>
  <c r="R253" i="79"/>
  <c r="M253" i="79"/>
  <c r="P253" i="79" s="1"/>
  <c r="R259" i="80"/>
  <c r="M259" i="80"/>
  <c r="P259" i="80" s="1"/>
  <c r="R257" i="80"/>
  <c r="M257" i="80"/>
  <c r="P257" i="80" s="1"/>
  <c r="R254" i="80"/>
  <c r="M254" i="80"/>
  <c r="P254" i="80" s="1"/>
  <c r="R253" i="80"/>
  <c r="M253" i="80"/>
  <c r="P253" i="80" s="1"/>
  <c r="R259" i="81"/>
  <c r="M259" i="81"/>
  <c r="P259" i="81" s="1"/>
  <c r="R257" i="81"/>
  <c r="M257" i="81"/>
  <c r="P257" i="81" s="1"/>
  <c r="R254" i="81"/>
  <c r="M254" i="81"/>
  <c r="P254" i="81" s="1"/>
  <c r="R253" i="81"/>
  <c r="M253" i="81"/>
  <c r="P253" i="81" s="1"/>
  <c r="R259" i="82"/>
  <c r="M259" i="82"/>
  <c r="P259" i="82" s="1"/>
  <c r="R257" i="82"/>
  <c r="M257" i="82"/>
  <c r="P257" i="82" s="1"/>
  <c r="R254" i="82"/>
  <c r="M254" i="82"/>
  <c r="P254" i="82" s="1"/>
  <c r="R253" i="82"/>
  <c r="M253" i="82"/>
  <c r="P253" i="82" s="1"/>
  <c r="R259" i="83"/>
  <c r="M259" i="83"/>
  <c r="P259" i="83" s="1"/>
  <c r="R257" i="83"/>
  <c r="M257" i="83"/>
  <c r="P257" i="83" s="1"/>
  <c r="R254" i="83"/>
  <c r="M254" i="83"/>
  <c r="P254" i="83" s="1"/>
  <c r="R253" i="83"/>
  <c r="M253" i="83"/>
  <c r="P253" i="83" s="1"/>
  <c r="R259" i="84"/>
  <c r="M259" i="84"/>
  <c r="P259" i="84" s="1"/>
  <c r="R257" i="84"/>
  <c r="M257" i="84"/>
  <c r="P257" i="84" s="1"/>
  <c r="R254" i="84"/>
  <c r="M254" i="84"/>
  <c r="P254" i="84" s="1"/>
  <c r="R253" i="84"/>
  <c r="M253" i="84"/>
  <c r="P253" i="84" s="1"/>
  <c r="R259" i="85"/>
  <c r="M259" i="85"/>
  <c r="R257" i="85"/>
  <c r="M257" i="85"/>
  <c r="R254" i="85"/>
  <c r="M254" i="85"/>
  <c r="R253" i="85"/>
  <c r="M253" i="85"/>
  <c r="R259" i="86"/>
  <c r="M259" i="86"/>
  <c r="P259" i="86" s="1"/>
  <c r="R257" i="86"/>
  <c r="M257" i="86"/>
  <c r="P257" i="86" s="1"/>
  <c r="R254" i="86"/>
  <c r="M254" i="86"/>
  <c r="P254" i="86" s="1"/>
  <c r="R253" i="86"/>
  <c r="M253" i="86"/>
  <c r="P253" i="86" s="1"/>
  <c r="R259" i="87"/>
  <c r="M259" i="87"/>
  <c r="P259" i="87" s="1"/>
  <c r="R257" i="87"/>
  <c r="M257" i="87"/>
  <c r="P257" i="87" s="1"/>
  <c r="R254" i="87"/>
  <c r="M254" i="87"/>
  <c r="P254" i="87" s="1"/>
  <c r="R253" i="87"/>
  <c r="M253" i="87"/>
  <c r="P253" i="87" s="1"/>
  <c r="R259" i="88"/>
  <c r="M259" i="88"/>
  <c r="P259" i="88" s="1"/>
  <c r="R257" i="88"/>
  <c r="M257" i="88"/>
  <c r="P257" i="88" s="1"/>
  <c r="R254" i="88"/>
  <c r="M254" i="88"/>
  <c r="P254" i="88" s="1"/>
  <c r="R253" i="88"/>
  <c r="M253" i="88"/>
  <c r="P253" i="88" s="1"/>
  <c r="R259" i="89"/>
  <c r="M259" i="89"/>
  <c r="P259" i="89" s="1"/>
  <c r="R257" i="89"/>
  <c r="M257" i="89"/>
  <c r="P257" i="89" s="1"/>
  <c r="R254" i="89"/>
  <c r="M254" i="89"/>
  <c r="P254" i="89" s="1"/>
  <c r="R253" i="89"/>
  <c r="M253" i="89"/>
  <c r="P253" i="89" s="1"/>
  <c r="R259" i="90"/>
  <c r="M259" i="90"/>
  <c r="R257" i="90"/>
  <c r="M257" i="90"/>
  <c r="R254" i="90"/>
  <c r="M254" i="90"/>
  <c r="R253" i="90"/>
  <c r="M253" i="90"/>
  <c r="R259" i="91"/>
  <c r="M259" i="91"/>
  <c r="P259" i="91" s="1"/>
  <c r="R257" i="91"/>
  <c r="M257" i="91"/>
  <c r="P257" i="91" s="1"/>
  <c r="R254" i="91"/>
  <c r="M254" i="91"/>
  <c r="P254" i="91" s="1"/>
  <c r="R253" i="91"/>
  <c r="M253" i="91"/>
  <c r="P253" i="91" s="1"/>
  <c r="R259" i="92"/>
  <c r="M259" i="92"/>
  <c r="P259" i="92" s="1"/>
  <c r="R257" i="92"/>
  <c r="M257" i="92"/>
  <c r="P257" i="92" s="1"/>
  <c r="R254" i="92"/>
  <c r="M254" i="92"/>
  <c r="P254" i="92" s="1"/>
  <c r="R253" i="92"/>
  <c r="M253" i="92"/>
  <c r="P253" i="92" s="1"/>
  <c r="R259" i="93"/>
  <c r="M259" i="93"/>
  <c r="P259" i="93" s="1"/>
  <c r="R257" i="93"/>
  <c r="M257" i="93"/>
  <c r="P257" i="93" s="1"/>
  <c r="R254" i="93"/>
  <c r="M254" i="93"/>
  <c r="P254" i="93" s="1"/>
  <c r="R253" i="93"/>
  <c r="M253" i="93"/>
  <c r="P253" i="93" s="1"/>
  <c r="R259" i="94"/>
  <c r="M259" i="94"/>
  <c r="P259" i="94" s="1"/>
  <c r="R257" i="94"/>
  <c r="M257" i="94"/>
  <c r="P257" i="94" s="1"/>
  <c r="R254" i="94"/>
  <c r="M254" i="94"/>
  <c r="P254" i="94" s="1"/>
  <c r="R253" i="94"/>
  <c r="M253" i="94"/>
  <c r="P253" i="94" s="1"/>
  <c r="R259" i="95"/>
  <c r="M259" i="95"/>
  <c r="P259" i="95" s="1"/>
  <c r="R257" i="95"/>
  <c r="M257" i="95"/>
  <c r="P257" i="95" s="1"/>
  <c r="R254" i="95"/>
  <c r="M254" i="95"/>
  <c r="P254" i="95" s="1"/>
  <c r="R253" i="95"/>
  <c r="M253" i="95"/>
  <c r="P253" i="95" s="1"/>
  <c r="R259" i="96"/>
  <c r="M259" i="96"/>
  <c r="P259" i="96" s="1"/>
  <c r="R257" i="96"/>
  <c r="M257" i="96"/>
  <c r="P257" i="96" s="1"/>
  <c r="R254" i="96"/>
  <c r="M254" i="96"/>
  <c r="P254" i="96" s="1"/>
  <c r="R253" i="96"/>
  <c r="M253" i="96"/>
  <c r="P253" i="96" s="1"/>
  <c r="R259" i="97"/>
  <c r="M259" i="97"/>
  <c r="P259" i="97" s="1"/>
  <c r="R257" i="97"/>
  <c r="M257" i="97"/>
  <c r="P257" i="97" s="1"/>
  <c r="R254" i="97"/>
  <c r="M254" i="97"/>
  <c r="P254" i="97" s="1"/>
  <c r="R253" i="97"/>
  <c r="M253" i="97"/>
  <c r="P253" i="97" s="1"/>
  <c r="R259" i="98"/>
  <c r="M259" i="98"/>
  <c r="P259" i="98" s="1"/>
  <c r="R257" i="98"/>
  <c r="M257" i="98"/>
  <c r="P257" i="98" s="1"/>
  <c r="R254" i="98"/>
  <c r="M254" i="98"/>
  <c r="P254" i="98" s="1"/>
  <c r="R253" i="98"/>
  <c r="M253" i="98"/>
  <c r="P253" i="98" s="1"/>
  <c r="R259" i="99"/>
  <c r="M259" i="99"/>
  <c r="P259" i="99" s="1"/>
  <c r="R257" i="99"/>
  <c r="M257" i="99"/>
  <c r="P257" i="99" s="1"/>
  <c r="R254" i="99"/>
  <c r="M254" i="99"/>
  <c r="P254" i="99" s="1"/>
  <c r="R253" i="99"/>
  <c r="M253" i="99"/>
  <c r="P253" i="99" s="1"/>
  <c r="R259" i="100"/>
  <c r="M259" i="100"/>
  <c r="P259" i="100" s="1"/>
  <c r="R257" i="100"/>
  <c r="M257" i="100"/>
  <c r="P257" i="100" s="1"/>
  <c r="R254" i="100"/>
  <c r="M254" i="100"/>
  <c r="P254" i="100" s="1"/>
  <c r="R253" i="100"/>
  <c r="M253" i="100"/>
  <c r="P253" i="100" s="1"/>
  <c r="R263" i="101"/>
  <c r="M263" i="101"/>
  <c r="P263" i="101" s="1"/>
  <c r="R262" i="101"/>
  <c r="M262" i="101"/>
  <c r="R254" i="101"/>
  <c r="P254" i="101"/>
  <c r="R253" i="101"/>
  <c r="P253" i="101"/>
  <c r="R257" i="102"/>
  <c r="R254" i="102"/>
  <c r="R253" i="102"/>
  <c r="M253" i="102"/>
  <c r="P253" i="102" s="1"/>
  <c r="R262" i="103"/>
  <c r="M262" i="103"/>
  <c r="P262" i="103" s="1"/>
  <c r="R261" i="103"/>
  <c r="R254" i="103"/>
  <c r="P254" i="103"/>
  <c r="R253" i="103"/>
  <c r="M253" i="103"/>
  <c r="P253" i="103" s="1"/>
  <c r="R262" i="104"/>
  <c r="M262" i="104"/>
  <c r="P262" i="104" s="1"/>
  <c r="R261" i="104"/>
  <c r="M261" i="104"/>
  <c r="P261" i="104" s="1"/>
  <c r="R254" i="104"/>
  <c r="P254" i="104"/>
  <c r="R253" i="104"/>
  <c r="M253" i="104"/>
  <c r="P253" i="104" s="1"/>
  <c r="R262" i="105"/>
  <c r="M262" i="105"/>
  <c r="P262" i="105" s="1"/>
  <c r="R261" i="105"/>
  <c r="M261" i="105"/>
  <c r="P261" i="105" s="1"/>
  <c r="R254" i="105"/>
  <c r="R253" i="105"/>
  <c r="P253" i="105"/>
  <c r="R262" i="106"/>
  <c r="M262" i="106"/>
  <c r="P262" i="106" s="1"/>
  <c r="R261" i="106"/>
  <c r="R254" i="106"/>
  <c r="R253" i="106"/>
  <c r="P253" i="106"/>
  <c r="R262" i="107"/>
  <c r="M262" i="107"/>
  <c r="P262" i="107" s="1"/>
  <c r="R257" i="107"/>
  <c r="R254" i="107"/>
  <c r="P254" i="107"/>
  <c r="R253" i="107"/>
  <c r="P253" i="107"/>
  <c r="R245" i="74"/>
  <c r="R244" i="74"/>
  <c r="P244" i="74"/>
  <c r="R243" i="74"/>
  <c r="P243" i="74"/>
  <c r="R242" i="74"/>
  <c r="P242" i="74"/>
  <c r="R243" i="77"/>
  <c r="R242" i="77"/>
  <c r="P242" i="77"/>
  <c r="R243" i="78"/>
  <c r="R242" i="78"/>
  <c r="P242" i="78"/>
  <c r="R243" i="79"/>
  <c r="R242" i="79"/>
  <c r="P242" i="79"/>
  <c r="R243" i="80"/>
  <c r="R242" i="80"/>
  <c r="P242" i="80"/>
  <c r="R243" i="81"/>
  <c r="R242" i="81"/>
  <c r="P242" i="81"/>
  <c r="R243" i="82"/>
  <c r="R242" i="82"/>
  <c r="P242" i="82"/>
  <c r="R243" i="83"/>
  <c r="R242" i="83"/>
  <c r="P242" i="83"/>
  <c r="R243" i="84"/>
  <c r="R242" i="84"/>
  <c r="P242" i="84"/>
  <c r="R243" i="85"/>
  <c r="R242" i="85"/>
  <c r="P242" i="85"/>
  <c r="R243" i="86"/>
  <c r="R242" i="86"/>
  <c r="P242" i="86"/>
  <c r="R243" i="87"/>
  <c r="R242" i="87"/>
  <c r="P242" i="87"/>
  <c r="R243" i="88"/>
  <c r="R242" i="88"/>
  <c r="P242" i="88"/>
  <c r="R243" i="89"/>
  <c r="R242" i="89"/>
  <c r="P242" i="89"/>
  <c r="R243" i="90"/>
  <c r="R242" i="90"/>
  <c r="P242" i="90"/>
  <c r="R243" i="91"/>
  <c r="R242" i="91"/>
  <c r="R243" i="92"/>
  <c r="R242" i="92"/>
  <c r="P242" i="92"/>
  <c r="R243" i="93"/>
  <c r="R242" i="93"/>
  <c r="P242" i="93"/>
  <c r="R243" i="94"/>
  <c r="R242" i="94"/>
  <c r="P242" i="94"/>
  <c r="R243" i="95"/>
  <c r="R242" i="95"/>
  <c r="P242" i="95"/>
  <c r="R243" i="96"/>
  <c r="R242" i="96"/>
  <c r="P242" i="96"/>
  <c r="R243" i="97"/>
  <c r="R242" i="97"/>
  <c r="P242" i="97"/>
  <c r="R243" i="98"/>
  <c r="R242" i="98"/>
  <c r="P242" i="98"/>
  <c r="R243" i="99"/>
  <c r="R242" i="99"/>
  <c r="P242" i="99"/>
  <c r="R243" i="100"/>
  <c r="R242" i="100"/>
  <c r="P242" i="100"/>
  <c r="R243" i="101"/>
  <c r="R242" i="101"/>
  <c r="P242" i="101"/>
  <c r="R243" i="102"/>
  <c r="R242" i="102"/>
  <c r="P242" i="102"/>
  <c r="R243" i="103"/>
  <c r="R242" i="103"/>
  <c r="P242" i="103"/>
  <c r="R243" i="104"/>
  <c r="R242" i="104"/>
  <c r="P242" i="104"/>
  <c r="R243" i="105"/>
  <c r="R242" i="105"/>
  <c r="P242" i="105"/>
  <c r="R243" i="106"/>
  <c r="R242" i="106"/>
  <c r="P242" i="106"/>
  <c r="R243" i="107"/>
  <c r="R242" i="107"/>
  <c r="P242" i="107"/>
  <c r="P246" i="8"/>
  <c r="P245" i="8"/>
  <c r="P244" i="8"/>
  <c r="P243" i="8"/>
  <c r="P242" i="8"/>
  <c r="R241" i="74"/>
  <c r="P241" i="74"/>
  <c r="R240" i="74"/>
  <c r="P240" i="74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1" i="90"/>
  <c r="M241" i="90"/>
  <c r="R240" i="90"/>
  <c r="M240" i="90"/>
  <c r="R239" i="90"/>
  <c r="M239" i="90"/>
  <c r="R238" i="90"/>
  <c r="M238" i="90"/>
  <c r="R237" i="90"/>
  <c r="M237" i="90"/>
  <c r="R236" i="90"/>
  <c r="M236" i="90"/>
  <c r="R235" i="90"/>
  <c r="M235" i="90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R174" i="78"/>
  <c r="M174" i="78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54" i="95"/>
  <c r="P54" i="95" s="1"/>
  <c r="M49" i="95"/>
  <c r="P49" i="95" s="1"/>
  <c r="M6" i="95"/>
  <c r="P6" i="95" s="1"/>
  <c r="E254" i="97" l="1"/>
  <c r="G254" i="97" s="1"/>
  <c r="J254" i="97" s="1"/>
  <c r="E254" i="86"/>
  <c r="G254" i="86" s="1"/>
  <c r="J254" i="86" s="1"/>
  <c r="E254" i="87" s="1"/>
  <c r="G254" i="87" s="1"/>
  <c r="J254" i="87" s="1"/>
  <c r="M256" i="8"/>
  <c r="M253" i="8"/>
  <c r="M254" i="8"/>
  <c r="M255" i="8"/>
  <c r="P262" i="101"/>
  <c r="M257" i="8"/>
  <c r="P238" i="77"/>
  <c r="M238" i="8"/>
  <c r="P174" i="77"/>
  <c r="M174" i="8"/>
  <c r="P235" i="77"/>
  <c r="M235" i="8"/>
  <c r="P239" i="77"/>
  <c r="M239" i="8"/>
  <c r="P236" i="77"/>
  <c r="M236" i="8"/>
  <c r="P240" i="77"/>
  <c r="M240" i="8"/>
  <c r="P87" i="77"/>
  <c r="M87" i="8"/>
  <c r="P102" i="77"/>
  <c r="M102" i="8"/>
  <c r="P237" i="77"/>
  <c r="M237" i="8"/>
  <c r="P241" i="77"/>
  <c r="M241" i="8"/>
  <c r="P88" i="77"/>
  <c r="M88" i="8"/>
  <c r="E230" i="78"/>
  <c r="G230" i="78" s="1"/>
  <c r="J230" i="78" s="1"/>
  <c r="E251" i="81"/>
  <c r="G251" i="81" s="1"/>
  <c r="J251" i="81" s="1"/>
  <c r="E246" i="82"/>
  <c r="G246" i="82" s="1"/>
  <c r="J246" i="82" s="1"/>
  <c r="E246" i="83" s="1"/>
  <c r="G246" i="83" s="1"/>
  <c r="J246" i="83" s="1"/>
  <c r="E254" i="80"/>
  <c r="G254" i="80" s="1"/>
  <c r="J254" i="80" s="1"/>
  <c r="E254" i="81" s="1"/>
  <c r="G254" i="81" s="1"/>
  <c r="J254" i="81" s="1"/>
  <c r="E254" i="82" s="1"/>
  <c r="E229" i="78"/>
  <c r="G229" i="78" s="1"/>
  <c r="J229" i="78" s="1"/>
  <c r="G237" i="78"/>
  <c r="J237" i="78" s="1"/>
  <c r="E237" i="78"/>
  <c r="E238" i="78"/>
  <c r="G238" i="78" s="1"/>
  <c r="J238" i="78" s="1"/>
  <c r="E231" i="78"/>
  <c r="G231" i="78" s="1"/>
  <c r="J231" i="78" s="1"/>
  <c r="G239" i="78"/>
  <c r="J239" i="78" s="1"/>
  <c r="E239" i="78"/>
  <c r="E245" i="82"/>
  <c r="G245" i="82" s="1"/>
  <c r="J245" i="82" s="1"/>
  <c r="E245" i="83" s="1"/>
  <c r="G245" i="83" s="1"/>
  <c r="J245" i="83" s="1"/>
  <c r="E234" i="78"/>
  <c r="G234" i="78" s="1"/>
  <c r="J234" i="78" s="1"/>
  <c r="G237" i="8"/>
  <c r="J237" i="8"/>
  <c r="G249" i="81"/>
  <c r="J249" i="81" s="1"/>
  <c r="E249" i="82" s="1"/>
  <c r="G249" i="82" s="1"/>
  <c r="J249" i="82" s="1"/>
  <c r="E249" i="83" s="1"/>
  <c r="G249" i="83" s="1"/>
  <c r="J249" i="83" s="1"/>
  <c r="E249" i="81"/>
  <c r="J245" i="8"/>
  <c r="E233" i="78"/>
  <c r="G233" i="78" s="1"/>
  <c r="J233" i="78" s="1"/>
  <c r="E247" i="81"/>
  <c r="G247" i="81" s="1"/>
  <c r="J247" i="81" s="1"/>
  <c r="E250" i="81"/>
  <c r="G250" i="81" s="1"/>
  <c r="J250" i="81" s="1"/>
  <c r="E250" i="82" s="1"/>
  <c r="G250" i="82" s="1"/>
  <c r="J250" i="82" s="1"/>
  <c r="E250" i="83" s="1"/>
  <c r="G250" i="83" s="1"/>
  <c r="J250" i="83" s="1"/>
  <c r="E240" i="78"/>
  <c r="G240" i="78" s="1"/>
  <c r="J240" i="78" s="1"/>
  <c r="E241" i="78"/>
  <c r="G241" i="78" s="1"/>
  <c r="J241" i="78" s="1"/>
  <c r="E248" i="81"/>
  <c r="G248" i="81" s="1"/>
  <c r="J248" i="81" s="1"/>
  <c r="J244" i="8"/>
  <c r="G244" i="8"/>
  <c r="E174" i="8"/>
  <c r="E174" i="77"/>
  <c r="E88" i="8"/>
  <c r="E88" i="77"/>
  <c r="G88" i="77" s="1"/>
  <c r="J88" i="77" s="1"/>
  <c r="E88" i="78" s="1"/>
  <c r="E102" i="8"/>
  <c r="E102" i="77"/>
  <c r="E242" i="78"/>
  <c r="G242" i="78" s="1"/>
  <c r="J242" i="78" s="1"/>
  <c r="E235" i="78"/>
  <c r="G235" i="78" s="1"/>
  <c r="J235" i="78" s="1"/>
  <c r="E253" i="79"/>
  <c r="G253" i="79" s="1"/>
  <c r="J253" i="79" s="1"/>
  <c r="G252" i="105"/>
  <c r="J252" i="105" s="1"/>
  <c r="G252" i="102"/>
  <c r="J252" i="102" s="1"/>
  <c r="G252" i="107"/>
  <c r="J252" i="107" s="1"/>
  <c r="G252" i="103"/>
  <c r="J252" i="103" s="1"/>
  <c r="E252" i="80"/>
  <c r="G252" i="80" s="1"/>
  <c r="J252" i="80" s="1"/>
  <c r="G252" i="104"/>
  <c r="J252" i="104" s="1"/>
  <c r="E232" i="78"/>
  <c r="G232" i="78" s="1"/>
  <c r="J232" i="78" s="1"/>
  <c r="E87" i="8"/>
  <c r="E87" i="77"/>
  <c r="E236" i="78"/>
  <c r="G236" i="78" s="1"/>
  <c r="J236" i="78" s="1"/>
  <c r="P254" i="90"/>
  <c r="P87" i="90"/>
  <c r="P238" i="90"/>
  <c r="P257" i="90"/>
  <c r="P88" i="90"/>
  <c r="P235" i="90"/>
  <c r="P239" i="90"/>
  <c r="P241" i="90"/>
  <c r="P102" i="90"/>
  <c r="P259" i="90"/>
  <c r="P236" i="90"/>
  <c r="P240" i="90"/>
  <c r="P237" i="90"/>
  <c r="P174" i="90"/>
  <c r="P253" i="90"/>
  <c r="G243" i="78"/>
  <c r="J243" i="78" s="1"/>
  <c r="E243" i="79" s="1"/>
  <c r="G253" i="86"/>
  <c r="J253" i="86" s="1"/>
  <c r="P258" i="77"/>
  <c r="P94" i="103"/>
  <c r="P253" i="85"/>
  <c r="P87" i="85"/>
  <c r="P254" i="85"/>
  <c r="P88" i="85"/>
  <c r="P257" i="85"/>
  <c r="P174" i="85"/>
  <c r="P102" i="85"/>
  <c r="P259" i="85"/>
  <c r="P174" i="78"/>
  <c r="P253" i="78"/>
  <c r="P254" i="78"/>
  <c r="P88" i="78"/>
  <c r="P87" i="78"/>
  <c r="P257" i="78"/>
  <c r="P102" i="78"/>
  <c r="E254" i="98" l="1"/>
  <c r="G254" i="98" s="1"/>
  <c r="J254" i="98" s="1"/>
  <c r="E254" i="88"/>
  <c r="G254" i="88" s="1"/>
  <c r="J254" i="88" s="1"/>
  <c r="G253" i="107"/>
  <c r="J253" i="107" s="1"/>
  <c r="E253" i="87"/>
  <c r="G253" i="102"/>
  <c r="J253" i="102" s="1"/>
  <c r="G253" i="103"/>
  <c r="J253" i="103" s="1"/>
  <c r="G253" i="104"/>
  <c r="J253" i="104" s="1"/>
  <c r="E232" i="79"/>
  <c r="G232" i="79" s="1"/>
  <c r="J232" i="79" s="1"/>
  <c r="E245" i="84"/>
  <c r="G245" i="84" s="1"/>
  <c r="J245" i="84" s="1"/>
  <c r="E245" i="85" s="1"/>
  <c r="G245" i="85" s="1"/>
  <c r="J245" i="85" s="1"/>
  <c r="E234" i="79"/>
  <c r="G234" i="79" s="1"/>
  <c r="J234" i="79" s="1"/>
  <c r="E246" i="84"/>
  <c r="G246" i="84" s="1"/>
  <c r="J246" i="84" s="1"/>
  <c r="E246" i="85" s="1"/>
  <c r="G246" i="85" s="1"/>
  <c r="J246" i="85" s="1"/>
  <c r="E240" i="79"/>
  <c r="G240" i="79" s="1"/>
  <c r="J240" i="79" s="1"/>
  <c r="E242" i="79"/>
  <c r="G242" i="79" s="1"/>
  <c r="J242" i="79" s="1"/>
  <c r="E236" i="79"/>
  <c r="G236" i="79" s="1"/>
  <c r="J236" i="79" s="1"/>
  <c r="E250" i="84"/>
  <c r="G250" i="84" s="1"/>
  <c r="J250" i="84" s="1"/>
  <c r="E250" i="85" s="1"/>
  <c r="G250" i="85" s="1"/>
  <c r="J250" i="85" s="1"/>
  <c r="E248" i="82"/>
  <c r="G248" i="82" s="1"/>
  <c r="J248" i="82" s="1"/>
  <c r="E248" i="83" s="1"/>
  <c r="G248" i="83" s="1"/>
  <c r="J248" i="83" s="1"/>
  <c r="E253" i="80"/>
  <c r="G253" i="80" s="1"/>
  <c r="J253" i="80" s="1"/>
  <c r="E253" i="81" s="1"/>
  <c r="G253" i="81" s="1"/>
  <c r="J253" i="81" s="1"/>
  <c r="E253" i="82" s="1"/>
  <c r="E229" i="79"/>
  <c r="G229" i="79" s="1"/>
  <c r="J229" i="79" s="1"/>
  <c r="E231" i="79"/>
  <c r="G231" i="79" s="1"/>
  <c r="J231" i="79" s="1"/>
  <c r="E233" i="79"/>
  <c r="G233" i="79" s="1"/>
  <c r="J233" i="79" s="1"/>
  <c r="E238" i="79"/>
  <c r="G238" i="79" s="1"/>
  <c r="J238" i="79" s="1"/>
  <c r="E230" i="79"/>
  <c r="G230" i="79" s="1"/>
  <c r="J230" i="79" s="1"/>
  <c r="G88" i="8"/>
  <c r="J88" i="8"/>
  <c r="G102" i="8"/>
  <c r="J102" i="8"/>
  <c r="E252" i="81"/>
  <c r="G252" i="81" s="1"/>
  <c r="J252" i="81" s="1"/>
  <c r="E249" i="84"/>
  <c r="G249" i="84" s="1"/>
  <c r="J249" i="84" s="1"/>
  <c r="E249" i="85" s="1"/>
  <c r="G249" i="85" s="1"/>
  <c r="J249" i="85" s="1"/>
  <c r="G87" i="8"/>
  <c r="J87" i="8"/>
  <c r="E235" i="79"/>
  <c r="G235" i="79" s="1"/>
  <c r="J235" i="79" s="1"/>
  <c r="G174" i="8"/>
  <c r="J174" i="8"/>
  <c r="E241" i="79"/>
  <c r="G241" i="79" s="1"/>
  <c r="J241" i="79" s="1"/>
  <c r="E247" i="82"/>
  <c r="G247" i="82" s="1"/>
  <c r="J247" i="82" s="1"/>
  <c r="E247" i="83" s="1"/>
  <c r="G247" i="83" s="1"/>
  <c r="J247" i="83" s="1"/>
  <c r="E239" i="79"/>
  <c r="G239" i="79" s="1"/>
  <c r="J239" i="79" s="1"/>
  <c r="E237" i="79"/>
  <c r="G237" i="79" s="1"/>
  <c r="J237" i="79" s="1"/>
  <c r="E251" i="82"/>
  <c r="G251" i="82" s="1"/>
  <c r="J251" i="82" s="1"/>
  <c r="E251" i="83" s="1"/>
  <c r="G251" i="83" s="1"/>
  <c r="J251" i="83" s="1"/>
  <c r="G254" i="82"/>
  <c r="J254" i="82" s="1"/>
  <c r="E254" i="83" s="1"/>
  <c r="G254" i="83" s="1"/>
  <c r="G243" i="79"/>
  <c r="J243" i="79" s="1"/>
  <c r="E243" i="80" s="1"/>
  <c r="G244" i="78"/>
  <c r="N267" i="78"/>
  <c r="N266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70" i="107"/>
  <c r="N267" i="107"/>
  <c r="M264" i="107"/>
  <c r="N267" i="106"/>
  <c r="M264" i="106"/>
  <c r="N270" i="105"/>
  <c r="N267" i="105"/>
  <c r="M264" i="105"/>
  <c r="N270" i="104"/>
  <c r="N267" i="104"/>
  <c r="M264" i="104"/>
  <c r="N270" i="103"/>
  <c r="N267" i="103"/>
  <c r="M264" i="103"/>
  <c r="N269" i="102"/>
  <c r="N266" i="102"/>
  <c r="M263" i="102"/>
  <c r="N271" i="101"/>
  <c r="N268" i="101"/>
  <c r="M265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3" i="77"/>
  <c r="M26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P37" i="107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P37" i="100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P37" i="99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P156" i="97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P207" i="95" s="1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P156" i="95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P37" i="95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P37" i="93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M207" i="90"/>
  <c r="M189" i="90"/>
  <c r="M188" i="90"/>
  <c r="M187" i="90"/>
  <c r="M105" i="90"/>
  <c r="M104" i="90"/>
  <c r="M103" i="90"/>
  <c r="M82" i="90"/>
  <c r="M173" i="90"/>
  <c r="M234" i="90"/>
  <c r="M233" i="90"/>
  <c r="M232" i="90"/>
  <c r="M231" i="90"/>
  <c r="M230" i="90"/>
  <c r="M229" i="90"/>
  <c r="M228" i="90"/>
  <c r="M227" i="90"/>
  <c r="M226" i="90"/>
  <c r="M225" i="90"/>
  <c r="M224" i="90"/>
  <c r="M223" i="90"/>
  <c r="M222" i="90"/>
  <c r="M221" i="90"/>
  <c r="M220" i="90"/>
  <c r="M219" i="90"/>
  <c r="M218" i="90"/>
  <c r="M217" i="90"/>
  <c r="M216" i="90"/>
  <c r="M215" i="90"/>
  <c r="M214" i="90"/>
  <c r="M213" i="90"/>
  <c r="M212" i="90"/>
  <c r="M211" i="90"/>
  <c r="M210" i="90"/>
  <c r="M209" i="90"/>
  <c r="M208" i="90"/>
  <c r="M206" i="90"/>
  <c r="M205" i="90"/>
  <c r="M204" i="90"/>
  <c r="M203" i="90"/>
  <c r="M202" i="90"/>
  <c r="M201" i="90"/>
  <c r="M200" i="90"/>
  <c r="M199" i="90"/>
  <c r="M198" i="90"/>
  <c r="M197" i="90"/>
  <c r="M196" i="90"/>
  <c r="M195" i="90"/>
  <c r="M194" i="90"/>
  <c r="M193" i="90"/>
  <c r="M192" i="90"/>
  <c r="M191" i="90"/>
  <c r="M190" i="90"/>
  <c r="M186" i="90"/>
  <c r="M185" i="90"/>
  <c r="M184" i="90"/>
  <c r="M183" i="90"/>
  <c r="M182" i="90"/>
  <c r="M181" i="90"/>
  <c r="M180" i="90"/>
  <c r="M179" i="90"/>
  <c r="M178" i="90"/>
  <c r="M177" i="90"/>
  <c r="M176" i="90"/>
  <c r="M175" i="90"/>
  <c r="M172" i="90"/>
  <c r="M171" i="90"/>
  <c r="M170" i="90"/>
  <c r="M169" i="90"/>
  <c r="M168" i="90"/>
  <c r="M167" i="90"/>
  <c r="M166" i="90"/>
  <c r="M165" i="90"/>
  <c r="M164" i="90"/>
  <c r="M163" i="90"/>
  <c r="M162" i="90"/>
  <c r="M161" i="90"/>
  <c r="M160" i="90"/>
  <c r="M159" i="90"/>
  <c r="M158" i="90"/>
  <c r="M157" i="90"/>
  <c r="P156" i="90"/>
  <c r="M155" i="90"/>
  <c r="M154" i="90"/>
  <c r="M153" i="90"/>
  <c r="M152" i="90"/>
  <c r="M151" i="90"/>
  <c r="M150" i="90"/>
  <c r="M149" i="90"/>
  <c r="M148" i="90"/>
  <c r="M147" i="90"/>
  <c r="M146" i="90"/>
  <c r="M145" i="90"/>
  <c r="M144" i="90"/>
  <c r="M143" i="90"/>
  <c r="M142" i="90"/>
  <c r="M141" i="90"/>
  <c r="M140" i="90"/>
  <c r="M139" i="90"/>
  <c r="M138" i="90"/>
  <c r="M137" i="90"/>
  <c r="M136" i="90"/>
  <c r="M135" i="90"/>
  <c r="M134" i="90"/>
  <c r="M133" i="90"/>
  <c r="M132" i="90"/>
  <c r="M131" i="90"/>
  <c r="M130" i="90"/>
  <c r="M129" i="90"/>
  <c r="M128" i="90"/>
  <c r="M127" i="90"/>
  <c r="M126" i="90"/>
  <c r="M125" i="90"/>
  <c r="M124" i="90"/>
  <c r="M123" i="90"/>
  <c r="M122" i="90"/>
  <c r="M121" i="90"/>
  <c r="M120" i="90"/>
  <c r="M119" i="90"/>
  <c r="M118" i="90"/>
  <c r="M117" i="90"/>
  <c r="M116" i="90"/>
  <c r="M115" i="90"/>
  <c r="M114" i="90"/>
  <c r="M113" i="90"/>
  <c r="M112" i="90"/>
  <c r="M111" i="90"/>
  <c r="M110" i="90"/>
  <c r="M109" i="90"/>
  <c r="M108" i="90"/>
  <c r="M107" i="90"/>
  <c r="M106" i="90"/>
  <c r="M101" i="90"/>
  <c r="M100" i="90"/>
  <c r="M99" i="90"/>
  <c r="M98" i="90"/>
  <c r="M97" i="90"/>
  <c r="M96" i="90"/>
  <c r="M95" i="90"/>
  <c r="M93" i="90"/>
  <c r="M92" i="90"/>
  <c r="M91" i="90"/>
  <c r="M90" i="90"/>
  <c r="M89" i="90"/>
  <c r="M86" i="90"/>
  <c r="M85" i="90"/>
  <c r="M84" i="90"/>
  <c r="M83" i="90"/>
  <c r="M81" i="90"/>
  <c r="M80" i="90"/>
  <c r="M79" i="90"/>
  <c r="M78" i="90"/>
  <c r="M77" i="90"/>
  <c r="M75" i="90"/>
  <c r="M74" i="90"/>
  <c r="M73" i="90"/>
  <c r="M72" i="90"/>
  <c r="M71" i="90"/>
  <c r="M70" i="90"/>
  <c r="M69" i="90"/>
  <c r="M68" i="90"/>
  <c r="M67" i="90"/>
  <c r="M66" i="90"/>
  <c r="M65" i="90"/>
  <c r="M64" i="90"/>
  <c r="M63" i="90"/>
  <c r="M62" i="90"/>
  <c r="M61" i="90"/>
  <c r="M60" i="90"/>
  <c r="M59" i="90"/>
  <c r="M58" i="90"/>
  <c r="M57" i="90"/>
  <c r="M56" i="90"/>
  <c r="M55" i="90"/>
  <c r="M54" i="90"/>
  <c r="M53" i="90"/>
  <c r="M52" i="90"/>
  <c r="M51" i="90"/>
  <c r="M50" i="90"/>
  <c r="M49" i="90"/>
  <c r="M48" i="90"/>
  <c r="M47" i="90"/>
  <c r="M46" i="90"/>
  <c r="M45" i="90"/>
  <c r="M44" i="90"/>
  <c r="M43" i="90"/>
  <c r="M42" i="90"/>
  <c r="M41" i="90"/>
  <c r="M40" i="90"/>
  <c r="M39" i="90"/>
  <c r="M38" i="90"/>
  <c r="M36" i="90"/>
  <c r="M35" i="90"/>
  <c r="M34" i="90"/>
  <c r="M33" i="90"/>
  <c r="M32" i="90"/>
  <c r="M31" i="90"/>
  <c r="M30" i="90"/>
  <c r="M29" i="90"/>
  <c r="M28" i="90"/>
  <c r="M27" i="90"/>
  <c r="M26" i="90"/>
  <c r="M25" i="90"/>
  <c r="M24" i="90"/>
  <c r="M23" i="90"/>
  <c r="M22" i="90"/>
  <c r="M21" i="90"/>
  <c r="M20" i="90"/>
  <c r="M19" i="90"/>
  <c r="M18" i="90"/>
  <c r="M17" i="90"/>
  <c r="M16" i="90"/>
  <c r="M15" i="90"/>
  <c r="M14" i="90"/>
  <c r="M13" i="90"/>
  <c r="M12" i="90"/>
  <c r="M11" i="90"/>
  <c r="M10" i="90"/>
  <c r="M9" i="90"/>
  <c r="M8" i="90"/>
  <c r="M7" i="90"/>
  <c r="M6" i="90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M189" i="85"/>
  <c r="P189" i="85" s="1"/>
  <c r="M188" i="85"/>
  <c r="P188" i="85" s="1"/>
  <c r="M187" i="85"/>
  <c r="P187" i="85" s="1"/>
  <c r="M105" i="85"/>
  <c r="M104" i="85"/>
  <c r="M103" i="85"/>
  <c r="M82" i="85"/>
  <c r="P82" i="85" s="1"/>
  <c r="M173" i="85"/>
  <c r="M234" i="85"/>
  <c r="P234" i="85" s="1"/>
  <c r="M233" i="85"/>
  <c r="P233" i="85" s="1"/>
  <c r="M232" i="85"/>
  <c r="P232" i="85" s="1"/>
  <c r="M231" i="85"/>
  <c r="M230" i="85"/>
  <c r="M229" i="85"/>
  <c r="M228" i="85"/>
  <c r="M227" i="85"/>
  <c r="M226" i="85"/>
  <c r="M225" i="85"/>
  <c r="M224" i="85"/>
  <c r="M223" i="85"/>
  <c r="M222" i="85"/>
  <c r="M221" i="85"/>
  <c r="M220" i="85"/>
  <c r="M219" i="85"/>
  <c r="M218" i="85"/>
  <c r="M217" i="85"/>
  <c r="M216" i="85"/>
  <c r="M215" i="85"/>
  <c r="M214" i="85"/>
  <c r="M213" i="85"/>
  <c r="M212" i="85"/>
  <c r="M211" i="85"/>
  <c r="M210" i="85"/>
  <c r="M209" i="85"/>
  <c r="M208" i="85"/>
  <c r="M206" i="85"/>
  <c r="M205" i="85"/>
  <c r="M204" i="85"/>
  <c r="M203" i="85"/>
  <c r="M202" i="85"/>
  <c r="M201" i="85"/>
  <c r="M200" i="85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M182" i="85"/>
  <c r="M181" i="85"/>
  <c r="M180" i="85"/>
  <c r="M179" i="85"/>
  <c r="M178" i="85"/>
  <c r="M177" i="85"/>
  <c r="M176" i="85"/>
  <c r="M175" i="85"/>
  <c r="M172" i="85"/>
  <c r="M171" i="85"/>
  <c r="M170" i="85"/>
  <c r="M169" i="85"/>
  <c r="M168" i="85"/>
  <c r="M167" i="85"/>
  <c r="M166" i="85"/>
  <c r="M165" i="85"/>
  <c r="M164" i="85"/>
  <c r="M163" i="85"/>
  <c r="M162" i="85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M152" i="85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M138" i="85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M125" i="85"/>
  <c r="M124" i="85"/>
  <c r="M123" i="85"/>
  <c r="M122" i="85"/>
  <c r="M121" i="85"/>
  <c r="M120" i="85"/>
  <c r="M119" i="85"/>
  <c r="M118" i="85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M85" i="85"/>
  <c r="M84" i="85"/>
  <c r="M83" i="85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M69" i="85"/>
  <c r="M68" i="85"/>
  <c r="M67" i="85"/>
  <c r="M66" i="85"/>
  <c r="M65" i="85"/>
  <c r="M64" i="85"/>
  <c r="M63" i="85"/>
  <c r="M62" i="85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M44" i="85"/>
  <c r="M43" i="85"/>
  <c r="M42" i="85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M188" i="78"/>
  <c r="M187" i="78"/>
  <c r="M105" i="78"/>
  <c r="M104" i="78"/>
  <c r="M103" i="78"/>
  <c r="M82" i="78"/>
  <c r="P82" i="78" s="1"/>
  <c r="M173" i="78"/>
  <c r="M234" i="78"/>
  <c r="P234" i="78" s="1"/>
  <c r="M233" i="78"/>
  <c r="M232" i="78"/>
  <c r="M231" i="78"/>
  <c r="M230" i="78"/>
  <c r="M229" i="78"/>
  <c r="M228" i="78"/>
  <c r="M227" i="78"/>
  <c r="M226" i="78"/>
  <c r="M225" i="78"/>
  <c r="M224" i="78"/>
  <c r="M223" i="78"/>
  <c r="M222" i="78"/>
  <c r="M221" i="78"/>
  <c r="M220" i="78"/>
  <c r="M219" i="78"/>
  <c r="M218" i="78"/>
  <c r="M217" i="78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M204" i="78"/>
  <c r="M203" i="78"/>
  <c r="M202" i="78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M190" i="78"/>
  <c r="M186" i="78"/>
  <c r="M185" i="78"/>
  <c r="M184" i="78"/>
  <c r="M183" i="78"/>
  <c r="M182" i="78"/>
  <c r="M181" i="78"/>
  <c r="M180" i="78"/>
  <c r="M179" i="78"/>
  <c r="M178" i="78"/>
  <c r="M177" i="78"/>
  <c r="M176" i="78"/>
  <c r="M175" i="78"/>
  <c r="M172" i="78"/>
  <c r="M171" i="78"/>
  <c r="M170" i="78"/>
  <c r="M169" i="78"/>
  <c r="M168" i="78"/>
  <c r="M167" i="78"/>
  <c r="M166" i="78"/>
  <c r="M165" i="78"/>
  <c r="M164" i="78"/>
  <c r="M163" i="78"/>
  <c r="M162" i="78"/>
  <c r="M161" i="78"/>
  <c r="M160" i="78"/>
  <c r="M159" i="78"/>
  <c r="M158" i="78"/>
  <c r="M157" i="78"/>
  <c r="M156" i="78"/>
  <c r="M155" i="78"/>
  <c r="M154" i="78"/>
  <c r="M153" i="78"/>
  <c r="M152" i="78"/>
  <c r="M151" i="78"/>
  <c r="M150" i="78"/>
  <c r="M149" i="78"/>
  <c r="M148" i="78"/>
  <c r="M147" i="78"/>
  <c r="M146" i="78"/>
  <c r="M145" i="78"/>
  <c r="M144" i="78"/>
  <c r="M143" i="78"/>
  <c r="M142" i="78"/>
  <c r="M141" i="78"/>
  <c r="M140" i="78"/>
  <c r="M139" i="78"/>
  <c r="M138" i="78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M128" i="78"/>
  <c r="M127" i="78"/>
  <c r="M126" i="78"/>
  <c r="M125" i="78"/>
  <c r="M124" i="78"/>
  <c r="M123" i="78"/>
  <c r="M122" i="78"/>
  <c r="M121" i="78"/>
  <c r="M120" i="78"/>
  <c r="M119" i="78"/>
  <c r="M118" i="78"/>
  <c r="M117" i="78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M101" i="78"/>
  <c r="M100" i="78"/>
  <c r="M99" i="78"/>
  <c r="M98" i="78"/>
  <c r="M97" i="78"/>
  <c r="M96" i="78"/>
  <c r="M95" i="78"/>
  <c r="M93" i="78"/>
  <c r="M92" i="78"/>
  <c r="M91" i="78"/>
  <c r="M90" i="78"/>
  <c r="M89" i="78"/>
  <c r="M86" i="78"/>
  <c r="M85" i="78"/>
  <c r="M84" i="78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M71" i="78"/>
  <c r="M70" i="78"/>
  <c r="M69" i="78"/>
  <c r="M68" i="78"/>
  <c r="M67" i="78"/>
  <c r="M66" i="78"/>
  <c r="M65" i="78"/>
  <c r="M64" i="78"/>
  <c r="M63" i="78"/>
  <c r="M62" i="78"/>
  <c r="M61" i="78"/>
  <c r="M60" i="78"/>
  <c r="M59" i="78"/>
  <c r="M58" i="78"/>
  <c r="M57" i="78"/>
  <c r="M56" i="78"/>
  <c r="M55" i="78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3" i="78"/>
  <c r="R82" i="78"/>
  <c r="R173" i="78"/>
  <c r="R188" i="79"/>
  <c r="R187" i="79"/>
  <c r="R103" i="79"/>
  <c r="R82" i="79"/>
  <c r="R173" i="79"/>
  <c r="R188" i="80"/>
  <c r="R187" i="80"/>
  <c r="R103" i="80"/>
  <c r="R82" i="80"/>
  <c r="R173" i="80"/>
  <c r="R188" i="81"/>
  <c r="R187" i="81"/>
  <c r="R103" i="81"/>
  <c r="R82" i="81"/>
  <c r="R173" i="81"/>
  <c r="R188" i="82"/>
  <c r="R187" i="82"/>
  <c r="R103" i="82"/>
  <c r="R82" i="82"/>
  <c r="R173" i="82"/>
  <c r="R188" i="83"/>
  <c r="R187" i="83"/>
  <c r="R103" i="83"/>
  <c r="R82" i="83"/>
  <c r="R173" i="83"/>
  <c r="R188" i="84"/>
  <c r="R187" i="84"/>
  <c r="R103" i="84"/>
  <c r="R82" i="84"/>
  <c r="R173" i="84"/>
  <c r="R188" i="85"/>
  <c r="R187" i="85"/>
  <c r="R103" i="85"/>
  <c r="R82" i="85"/>
  <c r="R173" i="85"/>
  <c r="R188" i="86"/>
  <c r="R187" i="86"/>
  <c r="R103" i="86"/>
  <c r="R82" i="86"/>
  <c r="R173" i="86"/>
  <c r="R188" i="87"/>
  <c r="R187" i="87"/>
  <c r="R103" i="87"/>
  <c r="R82" i="87"/>
  <c r="R173" i="87"/>
  <c r="R188" i="88"/>
  <c r="R187" i="88"/>
  <c r="R103" i="88"/>
  <c r="R82" i="88"/>
  <c r="R173" i="88"/>
  <c r="R188" i="89"/>
  <c r="R187" i="89"/>
  <c r="R103" i="89"/>
  <c r="R82" i="89"/>
  <c r="R173" i="89"/>
  <c r="R188" i="90"/>
  <c r="R187" i="90"/>
  <c r="R103" i="90"/>
  <c r="R82" i="90"/>
  <c r="R173" i="90"/>
  <c r="R188" i="91"/>
  <c r="R187" i="91"/>
  <c r="R103" i="91"/>
  <c r="R82" i="91"/>
  <c r="R173" i="91"/>
  <c r="R188" i="92"/>
  <c r="R187" i="92"/>
  <c r="R103" i="92"/>
  <c r="R82" i="92"/>
  <c r="R173" i="92"/>
  <c r="R188" i="93"/>
  <c r="R187" i="93"/>
  <c r="R103" i="93"/>
  <c r="R82" i="93"/>
  <c r="R173" i="93"/>
  <c r="R188" i="94"/>
  <c r="R187" i="94"/>
  <c r="R103" i="94"/>
  <c r="R82" i="94"/>
  <c r="R173" i="94"/>
  <c r="R188" i="95"/>
  <c r="R187" i="95"/>
  <c r="R103" i="95"/>
  <c r="R82" i="95"/>
  <c r="R173" i="95"/>
  <c r="R188" i="96"/>
  <c r="R187" i="96"/>
  <c r="R103" i="96"/>
  <c r="R82" i="96"/>
  <c r="R173" i="96"/>
  <c r="R188" i="97"/>
  <c r="R187" i="97"/>
  <c r="R103" i="97"/>
  <c r="R82" i="97"/>
  <c r="R173" i="97"/>
  <c r="R188" i="98"/>
  <c r="R187" i="98"/>
  <c r="R103" i="98"/>
  <c r="R82" i="98"/>
  <c r="R173" i="98"/>
  <c r="R188" i="99"/>
  <c r="R187" i="99"/>
  <c r="R103" i="99"/>
  <c r="R82" i="99"/>
  <c r="R173" i="99"/>
  <c r="R188" i="100"/>
  <c r="R187" i="100"/>
  <c r="R103" i="100"/>
  <c r="R82" i="100"/>
  <c r="R173" i="100"/>
  <c r="R188" i="101"/>
  <c r="R187" i="101"/>
  <c r="R103" i="101"/>
  <c r="R82" i="101"/>
  <c r="R173" i="101"/>
  <c r="R188" i="102"/>
  <c r="R187" i="102"/>
  <c r="R103" i="102"/>
  <c r="R82" i="102"/>
  <c r="R173" i="102"/>
  <c r="R188" i="103"/>
  <c r="R187" i="103"/>
  <c r="R103" i="103"/>
  <c r="R82" i="103"/>
  <c r="R173" i="103"/>
  <c r="R188" i="104"/>
  <c r="R187" i="104"/>
  <c r="R103" i="104"/>
  <c r="R82" i="104"/>
  <c r="R173" i="104"/>
  <c r="R188" i="105"/>
  <c r="R187" i="105"/>
  <c r="R103" i="105"/>
  <c r="R82" i="105"/>
  <c r="R173" i="105"/>
  <c r="R188" i="106"/>
  <c r="R187" i="106"/>
  <c r="R103" i="106"/>
  <c r="R82" i="106"/>
  <c r="R173" i="106"/>
  <c r="R188" i="107"/>
  <c r="R187" i="107"/>
  <c r="R103" i="107"/>
  <c r="R82" i="107"/>
  <c r="R173" i="107"/>
  <c r="R188" i="77"/>
  <c r="M188" i="77"/>
  <c r="R187" i="77"/>
  <c r="M187" i="77"/>
  <c r="M105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254" i="89" l="1"/>
  <c r="G254" i="89" s="1"/>
  <c r="J254" i="89" s="1"/>
  <c r="E254" i="99"/>
  <c r="G254" i="99" s="1"/>
  <c r="J254" i="99" s="1"/>
  <c r="M258" i="8"/>
  <c r="P173" i="77"/>
  <c r="M173" i="8"/>
  <c r="P187" i="77"/>
  <c r="M187" i="8"/>
  <c r="P207" i="77"/>
  <c r="M207" i="8"/>
  <c r="P190" i="77"/>
  <c r="M190" i="8"/>
  <c r="P82" i="77"/>
  <c r="M82" i="8"/>
  <c r="P188" i="77"/>
  <c r="M188" i="8"/>
  <c r="P105" i="77"/>
  <c r="M105" i="8"/>
  <c r="P103" i="77"/>
  <c r="M103" i="8"/>
  <c r="P186" i="77"/>
  <c r="M186" i="8"/>
  <c r="P189" i="77"/>
  <c r="M189" i="8"/>
  <c r="P104" i="77"/>
  <c r="M104" i="8"/>
  <c r="E250" i="86"/>
  <c r="G250" i="86" s="1"/>
  <c r="J250" i="86" s="1"/>
  <c r="E236" i="80"/>
  <c r="G236" i="80" s="1"/>
  <c r="J236" i="80" s="1"/>
  <c r="E236" i="81" s="1"/>
  <c r="G236" i="81" s="1"/>
  <c r="J236" i="81" s="1"/>
  <c r="E236" i="82" s="1"/>
  <c r="G236" i="82" s="1"/>
  <c r="J236" i="82" s="1"/>
  <c r="E236" i="83" s="1"/>
  <c r="G236" i="83" s="1"/>
  <c r="J236" i="83" s="1"/>
  <c r="E236" i="84" s="1"/>
  <c r="E237" i="80"/>
  <c r="G237" i="80" s="1"/>
  <c r="J237" i="80" s="1"/>
  <c r="E237" i="81" s="1"/>
  <c r="G237" i="81" s="1"/>
  <c r="J237" i="81" s="1"/>
  <c r="E237" i="82" s="1"/>
  <c r="G237" i="82" s="1"/>
  <c r="J237" i="82" s="1"/>
  <c r="E237" i="83" s="1"/>
  <c r="G237" i="83" s="1"/>
  <c r="J237" i="83" s="1"/>
  <c r="E237" i="84" s="1"/>
  <c r="E238" i="80"/>
  <c r="G238" i="80" s="1"/>
  <c r="J238" i="80" s="1"/>
  <c r="E238" i="81" s="1"/>
  <c r="G238" i="81" s="1"/>
  <c r="J238" i="81" s="1"/>
  <c r="E238" i="82" s="1"/>
  <c r="G238" i="82" s="1"/>
  <c r="J238" i="82" s="1"/>
  <c r="E238" i="83" s="1"/>
  <c r="G238" i="83" s="1"/>
  <c r="J238" i="83" s="1"/>
  <c r="E238" i="84" s="1"/>
  <c r="E242" i="80"/>
  <c r="G242" i="80" s="1"/>
  <c r="J242" i="80" s="1"/>
  <c r="E242" i="81" s="1"/>
  <c r="G242" i="81" s="1"/>
  <c r="J242" i="81" s="1"/>
  <c r="E242" i="82" s="1"/>
  <c r="G242" i="82" s="1"/>
  <c r="J242" i="82" s="1"/>
  <c r="E242" i="83" s="1"/>
  <c r="G242" i="83" s="1"/>
  <c r="J242" i="83" s="1"/>
  <c r="E242" i="84" s="1"/>
  <c r="E239" i="80"/>
  <c r="G239" i="80" s="1"/>
  <c r="J239" i="80" s="1"/>
  <c r="E239" i="81" s="1"/>
  <c r="G239" i="81" s="1"/>
  <c r="J239" i="81" s="1"/>
  <c r="E239" i="82" s="1"/>
  <c r="G239" i="82" s="1"/>
  <c r="J239" i="82" s="1"/>
  <c r="E239" i="83" s="1"/>
  <c r="G239" i="83" s="1"/>
  <c r="J239" i="83" s="1"/>
  <c r="E239" i="84" s="1"/>
  <c r="E249" i="86"/>
  <c r="G249" i="86" s="1"/>
  <c r="J249" i="86" s="1"/>
  <c r="E233" i="80"/>
  <c r="G233" i="80" s="1"/>
  <c r="J233" i="80" s="1"/>
  <c r="E233" i="81" s="1"/>
  <c r="G233" i="81" s="1"/>
  <c r="J233" i="81" s="1"/>
  <c r="E233" i="82" s="1"/>
  <c r="G233" i="82" s="1"/>
  <c r="J233" i="82" s="1"/>
  <c r="E233" i="83" s="1"/>
  <c r="G233" i="83" s="1"/>
  <c r="J233" i="83" s="1"/>
  <c r="E233" i="84" s="1"/>
  <c r="E240" i="80"/>
  <c r="G240" i="80" s="1"/>
  <c r="J240" i="80" s="1"/>
  <c r="E240" i="81" s="1"/>
  <c r="G240" i="81" s="1"/>
  <c r="J240" i="81" s="1"/>
  <c r="E240" i="82" s="1"/>
  <c r="G240" i="82" s="1"/>
  <c r="J240" i="82" s="1"/>
  <c r="E240" i="83" s="1"/>
  <c r="G240" i="83" s="1"/>
  <c r="J240" i="83" s="1"/>
  <c r="E240" i="84" s="1"/>
  <c r="E247" i="84"/>
  <c r="G247" i="84" s="1"/>
  <c r="J247" i="84" s="1"/>
  <c r="E247" i="85" s="1"/>
  <c r="G247" i="85" s="1"/>
  <c r="J247" i="85" s="1"/>
  <c r="E252" i="82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31" i="80"/>
  <c r="G231" i="80" s="1"/>
  <c r="J231" i="80" s="1"/>
  <c r="E231" i="81" s="1"/>
  <c r="G231" i="81" s="1"/>
  <c r="J231" i="81" s="1"/>
  <c r="E231" i="82" s="1"/>
  <c r="G231" i="82" s="1"/>
  <c r="J231" i="82" s="1"/>
  <c r="E231" i="83" s="1"/>
  <c r="G231" i="83" s="1"/>
  <c r="J231" i="83" s="1"/>
  <c r="E231" i="84" s="1"/>
  <c r="E246" i="86"/>
  <c r="G246" i="86" s="1"/>
  <c r="J246" i="86" s="1"/>
  <c r="E251" i="84"/>
  <c r="G251" i="84" s="1"/>
  <c r="J251" i="84" s="1"/>
  <c r="E251" i="85" s="1"/>
  <c r="G251" i="85" s="1"/>
  <c r="J251" i="85" s="1"/>
  <c r="E241" i="80"/>
  <c r="G241" i="80" s="1"/>
  <c r="J241" i="80" s="1"/>
  <c r="E241" i="81" s="1"/>
  <c r="G241" i="81" s="1"/>
  <c r="J241" i="81" s="1"/>
  <c r="E241" i="82" s="1"/>
  <c r="G241" i="82" s="1"/>
  <c r="J241" i="82" s="1"/>
  <c r="E241" i="83" s="1"/>
  <c r="G241" i="83" s="1"/>
  <c r="J241" i="83" s="1"/>
  <c r="E241" i="84" s="1"/>
  <c r="E229" i="80"/>
  <c r="G229" i="80" s="1"/>
  <c r="J229" i="80" s="1"/>
  <c r="E229" i="81" s="1"/>
  <c r="G229" i="81" s="1"/>
  <c r="J229" i="81" s="1"/>
  <c r="E229" i="82" s="1"/>
  <c r="G229" i="82" s="1"/>
  <c r="J229" i="82" s="1"/>
  <c r="E229" i="83" s="1"/>
  <c r="G229" i="83" s="1"/>
  <c r="J229" i="83" s="1"/>
  <c r="E229" i="84" s="1"/>
  <c r="E234" i="80"/>
  <c r="G234" i="80" s="1"/>
  <c r="J234" i="80" s="1"/>
  <c r="E234" i="81" s="1"/>
  <c r="G234" i="81" s="1"/>
  <c r="J234" i="81" s="1"/>
  <c r="E234" i="82" s="1"/>
  <c r="G234" i="82" s="1"/>
  <c r="J234" i="82" s="1"/>
  <c r="E234" i="83" s="1"/>
  <c r="G234" i="83" s="1"/>
  <c r="J234" i="83" s="1"/>
  <c r="E234" i="84" s="1"/>
  <c r="E235" i="80"/>
  <c r="G235" i="80" s="1"/>
  <c r="J235" i="80" s="1"/>
  <c r="E235" i="81" s="1"/>
  <c r="G235" i="81" s="1"/>
  <c r="J235" i="81" s="1"/>
  <c r="E235" i="82" s="1"/>
  <c r="G235" i="82" s="1"/>
  <c r="J235" i="82" s="1"/>
  <c r="E235" i="83" s="1"/>
  <c r="G235" i="83" s="1"/>
  <c r="J235" i="83" s="1"/>
  <c r="E235" i="84" s="1"/>
  <c r="E230" i="80"/>
  <c r="G230" i="80" s="1"/>
  <c r="J230" i="80" s="1"/>
  <c r="E230" i="81" s="1"/>
  <c r="G230" i="81" s="1"/>
  <c r="J230" i="81" s="1"/>
  <c r="E230" i="82" s="1"/>
  <c r="G230" i="82" s="1"/>
  <c r="J230" i="82" s="1"/>
  <c r="E230" i="83" s="1"/>
  <c r="G230" i="83" s="1"/>
  <c r="J230" i="83" s="1"/>
  <c r="E230" i="84" s="1"/>
  <c r="E245" i="86"/>
  <c r="G245" i="86" s="1"/>
  <c r="J245" i="86" s="1"/>
  <c r="E248" i="84"/>
  <c r="G248" i="84" s="1"/>
  <c r="J248" i="84" s="1"/>
  <c r="E248" i="85" s="1"/>
  <c r="G248" i="85" s="1"/>
  <c r="J248" i="85" s="1"/>
  <c r="E232" i="80"/>
  <c r="G232" i="80" s="1"/>
  <c r="J232" i="80" s="1"/>
  <c r="E232" i="81" s="1"/>
  <c r="G232" i="81" s="1"/>
  <c r="J232" i="81" s="1"/>
  <c r="E232" i="82" s="1"/>
  <c r="G232" i="82" s="1"/>
  <c r="J232" i="82" s="1"/>
  <c r="E232" i="83" s="1"/>
  <c r="G232" i="83" s="1"/>
  <c r="J232" i="83" s="1"/>
  <c r="E232" i="84" s="1"/>
  <c r="E213" i="8"/>
  <c r="E213" i="77"/>
  <c r="E167" i="8"/>
  <c r="E167" i="77"/>
  <c r="E127" i="8"/>
  <c r="E127" i="77"/>
  <c r="E63" i="8"/>
  <c r="E63" i="77"/>
  <c r="E228" i="8"/>
  <c r="E228" i="77"/>
  <c r="E220" i="8"/>
  <c r="E220" i="77"/>
  <c r="E212" i="8"/>
  <c r="E212" i="77"/>
  <c r="E203" i="8"/>
  <c r="E203" i="77"/>
  <c r="E195" i="8"/>
  <c r="E195" i="77"/>
  <c r="E184" i="8"/>
  <c r="E184" i="77"/>
  <c r="E176" i="8"/>
  <c r="E176" i="77"/>
  <c r="E166" i="8"/>
  <c r="E166" i="77"/>
  <c r="E158" i="8"/>
  <c r="E158" i="77"/>
  <c r="E150" i="8"/>
  <c r="E150" i="77"/>
  <c r="E142" i="8"/>
  <c r="E142" i="77"/>
  <c r="E134" i="8"/>
  <c r="E134" i="77"/>
  <c r="E126" i="8"/>
  <c r="E126" i="77"/>
  <c r="E118" i="8"/>
  <c r="E118" i="77"/>
  <c r="E110" i="8"/>
  <c r="E110" i="77"/>
  <c r="E98" i="8"/>
  <c r="E98" i="77"/>
  <c r="E90" i="8"/>
  <c r="E90" i="77"/>
  <c r="E79" i="8"/>
  <c r="E79" i="77"/>
  <c r="E70" i="8"/>
  <c r="E70" i="77"/>
  <c r="E62" i="8"/>
  <c r="E62" i="77"/>
  <c r="E54" i="8"/>
  <c r="E54" i="77"/>
  <c r="E46" i="8"/>
  <c r="E46" i="77"/>
  <c r="E38" i="8"/>
  <c r="E38" i="77"/>
  <c r="E30" i="8"/>
  <c r="E30" i="77"/>
  <c r="E173" i="8"/>
  <c r="E173" i="77"/>
  <c r="E196" i="8"/>
  <c r="E196" i="77"/>
  <c r="E143" i="8"/>
  <c r="E143" i="77"/>
  <c r="E99" i="8"/>
  <c r="E99" i="77"/>
  <c r="E55" i="8"/>
  <c r="E55" i="77"/>
  <c r="E227" i="8"/>
  <c r="E227" i="77"/>
  <c r="E219" i="8"/>
  <c r="E219" i="77"/>
  <c r="E211" i="8"/>
  <c r="E211" i="77"/>
  <c r="E202" i="8"/>
  <c r="E202" i="77"/>
  <c r="E194" i="8"/>
  <c r="E194" i="77"/>
  <c r="E183" i="8"/>
  <c r="E183" i="77"/>
  <c r="E175" i="8"/>
  <c r="E175" i="77"/>
  <c r="E165" i="8"/>
  <c r="E165" i="77"/>
  <c r="E157" i="8"/>
  <c r="E157" i="77"/>
  <c r="E149" i="8"/>
  <c r="E149" i="77"/>
  <c r="E141" i="8"/>
  <c r="E141" i="77"/>
  <c r="E133" i="8"/>
  <c r="E133" i="77"/>
  <c r="E125" i="8"/>
  <c r="E125" i="77"/>
  <c r="E117" i="8"/>
  <c r="E117" i="77"/>
  <c r="E109" i="8"/>
  <c r="E109" i="77"/>
  <c r="E97" i="8"/>
  <c r="E97" i="77"/>
  <c r="E89" i="8"/>
  <c r="E89" i="77"/>
  <c r="E78" i="8"/>
  <c r="E78" i="77"/>
  <c r="E69" i="8"/>
  <c r="E69" i="77"/>
  <c r="E61" i="8"/>
  <c r="E61" i="77"/>
  <c r="E53" i="8"/>
  <c r="E53" i="77"/>
  <c r="E45" i="8"/>
  <c r="E45" i="77"/>
  <c r="E37" i="8"/>
  <c r="E37" i="77"/>
  <c r="E29" i="8"/>
  <c r="E29" i="77"/>
  <c r="E226" i="8"/>
  <c r="E226" i="77"/>
  <c r="E218" i="8"/>
  <c r="E218" i="77"/>
  <c r="E210" i="8"/>
  <c r="E210" i="77"/>
  <c r="E201" i="8"/>
  <c r="E201" i="77"/>
  <c r="E193" i="8"/>
  <c r="E193" i="77"/>
  <c r="E182" i="8"/>
  <c r="E182" i="77"/>
  <c r="E172" i="8"/>
  <c r="E172" i="77"/>
  <c r="E164" i="8"/>
  <c r="E164" i="77"/>
  <c r="E156" i="8"/>
  <c r="E156" i="77"/>
  <c r="E148" i="8"/>
  <c r="E148" i="77"/>
  <c r="E140" i="8"/>
  <c r="E140" i="77"/>
  <c r="E132" i="8"/>
  <c r="E132" i="77"/>
  <c r="E124" i="8"/>
  <c r="E124" i="77"/>
  <c r="E116" i="8"/>
  <c r="E116" i="77"/>
  <c r="E108" i="8"/>
  <c r="E108" i="77"/>
  <c r="E96" i="8"/>
  <c r="E96" i="77"/>
  <c r="E86" i="8"/>
  <c r="E86" i="77"/>
  <c r="E77" i="8"/>
  <c r="E77" i="77"/>
  <c r="E68" i="8"/>
  <c r="E68" i="77"/>
  <c r="E60" i="8"/>
  <c r="E60" i="77"/>
  <c r="E52" i="8"/>
  <c r="E52" i="77"/>
  <c r="E44" i="8"/>
  <c r="E44" i="77"/>
  <c r="E36" i="8"/>
  <c r="E36" i="77"/>
  <c r="E28" i="8"/>
  <c r="E28" i="77"/>
  <c r="E204" i="8"/>
  <c r="E204" i="77"/>
  <c r="E159" i="8"/>
  <c r="E159" i="77"/>
  <c r="E119" i="8"/>
  <c r="E119" i="77"/>
  <c r="E80" i="8"/>
  <c r="E80" i="77"/>
  <c r="E47" i="8"/>
  <c r="E47" i="77"/>
  <c r="E225" i="8"/>
  <c r="E225" i="77"/>
  <c r="E217" i="8"/>
  <c r="E217" i="77"/>
  <c r="E209" i="8"/>
  <c r="E209" i="77"/>
  <c r="E200" i="8"/>
  <c r="E200" i="77"/>
  <c r="E192" i="8"/>
  <c r="E192" i="77"/>
  <c r="E181" i="8"/>
  <c r="E181" i="77"/>
  <c r="E171" i="8"/>
  <c r="E171" i="77"/>
  <c r="E163" i="8"/>
  <c r="E163" i="77"/>
  <c r="E155" i="8"/>
  <c r="E155" i="77"/>
  <c r="E147" i="8"/>
  <c r="E147" i="77"/>
  <c r="E139" i="8"/>
  <c r="E139" i="77"/>
  <c r="E131" i="8"/>
  <c r="E131" i="77"/>
  <c r="E123" i="8"/>
  <c r="E123" i="77"/>
  <c r="E115" i="8"/>
  <c r="E115" i="77"/>
  <c r="E107" i="8"/>
  <c r="E107" i="77"/>
  <c r="E95" i="8"/>
  <c r="E95" i="77"/>
  <c r="E85" i="8"/>
  <c r="E85" i="77"/>
  <c r="E75" i="8"/>
  <c r="E75" i="77"/>
  <c r="E67" i="8"/>
  <c r="E67" i="77"/>
  <c r="E59" i="8"/>
  <c r="E59" i="77"/>
  <c r="E51" i="8"/>
  <c r="E51" i="77"/>
  <c r="E43" i="8"/>
  <c r="E43" i="77"/>
  <c r="E35" i="8"/>
  <c r="E35" i="77"/>
  <c r="E27" i="8"/>
  <c r="E27" i="77"/>
  <c r="E221" i="8"/>
  <c r="E221" i="77"/>
  <c r="E177" i="8"/>
  <c r="E177" i="77"/>
  <c r="E135" i="8"/>
  <c r="E135" i="77"/>
  <c r="E91" i="8"/>
  <c r="E91" i="77"/>
  <c r="E39" i="8"/>
  <c r="E39" i="77"/>
  <c r="E104" i="8"/>
  <c r="E104" i="77"/>
  <c r="E224" i="8"/>
  <c r="E224" i="77"/>
  <c r="E216" i="8"/>
  <c r="E216" i="77"/>
  <c r="E208" i="8"/>
  <c r="E208" i="77"/>
  <c r="E199" i="8"/>
  <c r="E199" i="77"/>
  <c r="E191" i="8"/>
  <c r="E191" i="77"/>
  <c r="E180" i="8"/>
  <c r="E180" i="77"/>
  <c r="E170" i="8"/>
  <c r="E170" i="77"/>
  <c r="E162" i="8"/>
  <c r="E162" i="77"/>
  <c r="E154" i="8"/>
  <c r="E154" i="77"/>
  <c r="E146" i="8"/>
  <c r="E146" i="77"/>
  <c r="E138" i="8"/>
  <c r="E138" i="77"/>
  <c r="E130" i="8"/>
  <c r="E130" i="77"/>
  <c r="E122" i="8"/>
  <c r="E122" i="77"/>
  <c r="E114" i="8"/>
  <c r="E114" i="77"/>
  <c r="E106" i="8"/>
  <c r="E106" i="77"/>
  <c r="E94" i="8"/>
  <c r="E94" i="77"/>
  <c r="E84" i="8"/>
  <c r="E84" i="77"/>
  <c r="E74" i="8"/>
  <c r="E74" i="77"/>
  <c r="E66" i="8"/>
  <c r="E66" i="77"/>
  <c r="E58" i="8"/>
  <c r="E58" i="77"/>
  <c r="E50" i="8"/>
  <c r="E50" i="77"/>
  <c r="E42" i="8"/>
  <c r="E42" i="77"/>
  <c r="E34" i="8"/>
  <c r="E34" i="77"/>
  <c r="E185" i="8"/>
  <c r="E185" i="77"/>
  <c r="E151" i="8"/>
  <c r="E151" i="77"/>
  <c r="E111" i="8"/>
  <c r="E111" i="77"/>
  <c r="E71" i="8"/>
  <c r="E71" i="77"/>
  <c r="E31" i="8"/>
  <c r="E31" i="77"/>
  <c r="E103" i="8"/>
  <c r="E103" i="77"/>
  <c r="E223" i="8"/>
  <c r="E223" i="77"/>
  <c r="E215" i="8"/>
  <c r="E215" i="77"/>
  <c r="E206" i="8"/>
  <c r="E206" i="77"/>
  <c r="E198" i="8"/>
  <c r="E198" i="77"/>
  <c r="E190" i="8"/>
  <c r="E190" i="77"/>
  <c r="E179" i="8"/>
  <c r="E179" i="77"/>
  <c r="E169" i="8"/>
  <c r="E169" i="77"/>
  <c r="E161" i="8"/>
  <c r="E161" i="77"/>
  <c r="E153" i="8"/>
  <c r="E153" i="77"/>
  <c r="E145" i="8"/>
  <c r="E145" i="77"/>
  <c r="E137" i="8"/>
  <c r="E137" i="77"/>
  <c r="E129" i="8"/>
  <c r="E129" i="77"/>
  <c r="E121" i="8"/>
  <c r="E121" i="77"/>
  <c r="E113" i="8"/>
  <c r="E113" i="77"/>
  <c r="E101" i="8"/>
  <c r="E101" i="77"/>
  <c r="E93" i="8"/>
  <c r="E93" i="77"/>
  <c r="E83" i="8"/>
  <c r="E83" i="77"/>
  <c r="E73" i="8"/>
  <c r="E73" i="77"/>
  <c r="E65" i="8"/>
  <c r="E65" i="77"/>
  <c r="E57" i="8"/>
  <c r="E57" i="77"/>
  <c r="E49" i="8"/>
  <c r="E49" i="77"/>
  <c r="E41" i="8"/>
  <c r="E41" i="77"/>
  <c r="E33" i="8"/>
  <c r="E33" i="77"/>
  <c r="E82" i="8"/>
  <c r="E82" i="77"/>
  <c r="E222" i="8"/>
  <c r="E222" i="77"/>
  <c r="E214" i="8"/>
  <c r="E214" i="77"/>
  <c r="E205" i="8"/>
  <c r="E205" i="77"/>
  <c r="E197" i="8"/>
  <c r="E197" i="77"/>
  <c r="E186" i="8"/>
  <c r="E186" i="77"/>
  <c r="E178" i="8"/>
  <c r="E178" i="77"/>
  <c r="E168" i="8"/>
  <c r="E168" i="77"/>
  <c r="E160" i="8"/>
  <c r="E160" i="77"/>
  <c r="E152" i="8"/>
  <c r="E152" i="77"/>
  <c r="E144" i="8"/>
  <c r="E144" i="77"/>
  <c r="E136" i="8"/>
  <c r="E136" i="77"/>
  <c r="E128" i="8"/>
  <c r="E128" i="77"/>
  <c r="E120" i="8"/>
  <c r="E120" i="77"/>
  <c r="E112" i="8"/>
  <c r="E112" i="77"/>
  <c r="E100" i="8"/>
  <c r="E100" i="77"/>
  <c r="E92" i="8"/>
  <c r="E92" i="77"/>
  <c r="E81" i="8"/>
  <c r="E81" i="77"/>
  <c r="E72" i="8"/>
  <c r="E72" i="77"/>
  <c r="E64" i="8"/>
  <c r="E64" i="77"/>
  <c r="E56" i="8"/>
  <c r="E56" i="77"/>
  <c r="E48" i="8"/>
  <c r="E48" i="77"/>
  <c r="E40" i="8"/>
  <c r="E40" i="77"/>
  <c r="E32" i="8"/>
  <c r="E32" i="77"/>
  <c r="P13" i="90"/>
  <c r="P21" i="90"/>
  <c r="P29" i="90"/>
  <c r="P46" i="90"/>
  <c r="P54" i="90"/>
  <c r="P62" i="90"/>
  <c r="P79" i="90"/>
  <c r="P90" i="90"/>
  <c r="P99" i="90"/>
  <c r="P111" i="90"/>
  <c r="P119" i="90"/>
  <c r="P127" i="90"/>
  <c r="P135" i="90"/>
  <c r="P143" i="90"/>
  <c r="P151" i="90"/>
  <c r="P159" i="90"/>
  <c r="P167" i="90"/>
  <c r="P177" i="90"/>
  <c r="P185" i="90"/>
  <c r="P196" i="90"/>
  <c r="P204" i="90"/>
  <c r="P213" i="90"/>
  <c r="P221" i="90"/>
  <c r="P229" i="90"/>
  <c r="P103" i="90"/>
  <c r="P6" i="90"/>
  <c r="P14" i="90"/>
  <c r="P22" i="90"/>
  <c r="P30" i="90"/>
  <c r="P39" i="90"/>
  <c r="P47" i="90"/>
  <c r="P55" i="90"/>
  <c r="P63" i="90"/>
  <c r="P71" i="90"/>
  <c r="P80" i="90"/>
  <c r="P91" i="90"/>
  <c r="P100" i="90"/>
  <c r="P112" i="90"/>
  <c r="P120" i="90"/>
  <c r="P128" i="90"/>
  <c r="P136" i="90"/>
  <c r="P144" i="90"/>
  <c r="P152" i="90"/>
  <c r="P160" i="90"/>
  <c r="P168" i="90"/>
  <c r="P178" i="90"/>
  <c r="P186" i="90"/>
  <c r="P197" i="90"/>
  <c r="P205" i="90"/>
  <c r="P214" i="90"/>
  <c r="P222" i="90"/>
  <c r="P230" i="90"/>
  <c r="P104" i="90"/>
  <c r="P7" i="90"/>
  <c r="P40" i="90"/>
  <c r="P92" i="90"/>
  <c r="P153" i="90"/>
  <c r="P215" i="90"/>
  <c r="P8" i="90"/>
  <c r="P16" i="90"/>
  <c r="P24" i="90"/>
  <c r="P32" i="90"/>
  <c r="P41" i="90"/>
  <c r="P49" i="90"/>
  <c r="P57" i="90"/>
  <c r="P65" i="90"/>
  <c r="P73" i="90"/>
  <c r="P83" i="90"/>
  <c r="P93" i="90"/>
  <c r="P106" i="90"/>
  <c r="P114" i="90"/>
  <c r="P122" i="90"/>
  <c r="P130" i="90"/>
  <c r="P138" i="90"/>
  <c r="P146" i="90"/>
  <c r="P154" i="90"/>
  <c r="P162" i="90"/>
  <c r="P170" i="90"/>
  <c r="P180" i="90"/>
  <c r="P191" i="90"/>
  <c r="P199" i="90"/>
  <c r="P208" i="90"/>
  <c r="P216" i="90"/>
  <c r="P224" i="90"/>
  <c r="P232" i="90"/>
  <c r="P187" i="90"/>
  <c r="P70" i="90"/>
  <c r="P9" i="90"/>
  <c r="P17" i="90"/>
  <c r="P25" i="90"/>
  <c r="P33" i="90"/>
  <c r="P42" i="90"/>
  <c r="P50" i="90"/>
  <c r="P58" i="90"/>
  <c r="P66" i="90"/>
  <c r="P74" i="90"/>
  <c r="P84" i="90"/>
  <c r="P95" i="90"/>
  <c r="P107" i="90"/>
  <c r="P115" i="90"/>
  <c r="P123" i="90"/>
  <c r="P131" i="90"/>
  <c r="P139" i="90"/>
  <c r="P147" i="90"/>
  <c r="P155" i="90"/>
  <c r="P163" i="90"/>
  <c r="P171" i="90"/>
  <c r="P181" i="90"/>
  <c r="P192" i="90"/>
  <c r="P200" i="90"/>
  <c r="P209" i="90"/>
  <c r="P217" i="90"/>
  <c r="P225" i="90"/>
  <c r="P233" i="90"/>
  <c r="P188" i="90"/>
  <c r="P23" i="90"/>
  <c r="P64" i="90"/>
  <c r="P101" i="90"/>
  <c r="P137" i="90"/>
  <c r="P179" i="90"/>
  <c r="P206" i="90"/>
  <c r="P223" i="90"/>
  <c r="P10" i="90"/>
  <c r="P18" i="90"/>
  <c r="P26" i="90"/>
  <c r="P34" i="90"/>
  <c r="P43" i="90"/>
  <c r="P51" i="90"/>
  <c r="P59" i="90"/>
  <c r="P67" i="90"/>
  <c r="P75" i="90"/>
  <c r="P85" i="90"/>
  <c r="P96" i="90"/>
  <c r="P108" i="90"/>
  <c r="P116" i="90"/>
  <c r="P124" i="90"/>
  <c r="P132" i="90"/>
  <c r="P140" i="90"/>
  <c r="P148" i="90"/>
  <c r="P164" i="90"/>
  <c r="P172" i="90"/>
  <c r="P182" i="90"/>
  <c r="P193" i="90"/>
  <c r="P201" i="90"/>
  <c r="P210" i="90"/>
  <c r="P218" i="90"/>
  <c r="P226" i="90"/>
  <c r="P234" i="90"/>
  <c r="P189" i="90"/>
  <c r="P31" i="90"/>
  <c r="P56" i="90"/>
  <c r="P81" i="90"/>
  <c r="P113" i="90"/>
  <c r="P129" i="90"/>
  <c r="P161" i="90"/>
  <c r="P198" i="90"/>
  <c r="P231" i="90"/>
  <c r="P11" i="90"/>
  <c r="P19" i="90"/>
  <c r="P27" i="90"/>
  <c r="P35" i="90"/>
  <c r="P44" i="90"/>
  <c r="P52" i="90"/>
  <c r="P60" i="90"/>
  <c r="P68" i="90"/>
  <c r="P77" i="90"/>
  <c r="P86" i="90"/>
  <c r="P97" i="90"/>
  <c r="P109" i="90"/>
  <c r="P117" i="90"/>
  <c r="P125" i="90"/>
  <c r="P133" i="90"/>
  <c r="P141" i="90"/>
  <c r="P149" i="90"/>
  <c r="P157" i="90"/>
  <c r="P165" i="90"/>
  <c r="P175" i="90"/>
  <c r="P183" i="90"/>
  <c r="P194" i="90"/>
  <c r="P202" i="90"/>
  <c r="P211" i="90"/>
  <c r="P219" i="90"/>
  <c r="P227" i="90"/>
  <c r="P173" i="90"/>
  <c r="P207" i="90"/>
  <c r="P38" i="90"/>
  <c r="P15" i="90"/>
  <c r="P48" i="90"/>
  <c r="P72" i="90"/>
  <c r="P121" i="90"/>
  <c r="P145" i="90"/>
  <c r="P169" i="90"/>
  <c r="P190" i="90"/>
  <c r="P105" i="90"/>
  <c r="P12" i="90"/>
  <c r="P20" i="90"/>
  <c r="P28" i="90"/>
  <c r="P36" i="90"/>
  <c r="P45" i="90"/>
  <c r="P53" i="90"/>
  <c r="P61" i="90"/>
  <c r="P69" i="90"/>
  <c r="P78" i="90"/>
  <c r="P89" i="90"/>
  <c r="P98" i="90"/>
  <c r="P110" i="90"/>
  <c r="P118" i="90"/>
  <c r="P126" i="90"/>
  <c r="P134" i="90"/>
  <c r="P142" i="90"/>
  <c r="P150" i="90"/>
  <c r="P158" i="90"/>
  <c r="P166" i="90"/>
  <c r="P176" i="90"/>
  <c r="P184" i="90"/>
  <c r="P195" i="90"/>
  <c r="P203" i="90"/>
  <c r="P212" i="90"/>
  <c r="P220" i="90"/>
  <c r="P228" i="90"/>
  <c r="P82" i="90"/>
  <c r="P76" i="90"/>
  <c r="J244" i="78"/>
  <c r="G253" i="82"/>
  <c r="J253" i="82" s="1"/>
  <c r="E253" i="83" s="1"/>
  <c r="G253" i="83" s="1"/>
  <c r="G243" i="80"/>
  <c r="J243" i="80" s="1"/>
  <c r="E243" i="81" s="1"/>
  <c r="G253" i="87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P68" i="85"/>
  <c r="P86" i="85"/>
  <c r="P97" i="85"/>
  <c r="P125" i="85"/>
  <c r="P141" i="85"/>
  <c r="P149" i="85"/>
  <c r="P165" i="85"/>
  <c r="P175" i="85"/>
  <c r="P183" i="85"/>
  <c r="P202" i="85"/>
  <c r="P211" i="85"/>
  <c r="P219" i="85"/>
  <c r="P227" i="85"/>
  <c r="P218" i="85"/>
  <c r="P44" i="85"/>
  <c r="P29" i="85"/>
  <c r="P45" i="85"/>
  <c r="P69" i="85"/>
  <c r="P89" i="85"/>
  <c r="P98" i="85"/>
  <c r="P118" i="85"/>
  <c r="P126" i="85"/>
  <c r="P142" i="85"/>
  <c r="P150" i="85"/>
  <c r="P166" i="85"/>
  <c r="P176" i="85"/>
  <c r="P203" i="85"/>
  <c r="P212" i="85"/>
  <c r="P220" i="85"/>
  <c r="P228" i="85"/>
  <c r="P173" i="85"/>
  <c r="P207" i="85"/>
  <c r="P62" i="85"/>
  <c r="P70" i="85"/>
  <c r="P90" i="85"/>
  <c r="P99" i="85"/>
  <c r="P119" i="85"/>
  <c r="P143" i="85"/>
  <c r="P151" i="85"/>
  <c r="P167" i="85"/>
  <c r="P177" i="85"/>
  <c r="P204" i="85"/>
  <c r="P213" i="85"/>
  <c r="P221" i="85"/>
  <c r="P229" i="85"/>
  <c r="P67" i="85"/>
  <c r="P140" i="85"/>
  <c r="P164" i="85"/>
  <c r="P182" i="85"/>
  <c r="P201" i="85"/>
  <c r="P226" i="85"/>
  <c r="P63" i="85"/>
  <c r="P91" i="85"/>
  <c r="P100" i="85"/>
  <c r="P120" i="85"/>
  <c r="P144" i="85"/>
  <c r="P152" i="85"/>
  <c r="P168" i="85"/>
  <c r="P178" i="85"/>
  <c r="P205" i="85"/>
  <c r="P214" i="85"/>
  <c r="P222" i="85"/>
  <c r="P230" i="85"/>
  <c r="P103" i="85"/>
  <c r="P64" i="85"/>
  <c r="P92" i="85"/>
  <c r="P101" i="85"/>
  <c r="P121" i="85"/>
  <c r="P145" i="85"/>
  <c r="P153" i="85"/>
  <c r="P169" i="85"/>
  <c r="P179" i="85"/>
  <c r="P206" i="85"/>
  <c r="P215" i="85"/>
  <c r="P223" i="85"/>
  <c r="P231" i="85"/>
  <c r="P104" i="85"/>
  <c r="P43" i="85"/>
  <c r="P85" i="85"/>
  <c r="P96" i="85"/>
  <c r="P124" i="85"/>
  <c r="P148" i="85"/>
  <c r="P172" i="85"/>
  <c r="P210" i="85"/>
  <c r="P65" i="85"/>
  <c r="P83" i="85"/>
  <c r="P93" i="85"/>
  <c r="P106" i="85"/>
  <c r="P122" i="85"/>
  <c r="P138" i="85"/>
  <c r="P146" i="85"/>
  <c r="P162" i="85"/>
  <c r="P170" i="85"/>
  <c r="P180" i="85"/>
  <c r="P208" i="85"/>
  <c r="P216" i="85"/>
  <c r="P224" i="85"/>
  <c r="P105" i="85"/>
  <c r="P42" i="85"/>
  <c r="P66" i="85"/>
  <c r="P84" i="85"/>
  <c r="P95" i="85"/>
  <c r="P107" i="85"/>
  <c r="P123" i="85"/>
  <c r="P139" i="85"/>
  <c r="P147" i="85"/>
  <c r="P163" i="85"/>
  <c r="P171" i="85"/>
  <c r="P181" i="85"/>
  <c r="P200" i="85"/>
  <c r="P209" i="85"/>
  <c r="P217" i="85"/>
  <c r="P225" i="85"/>
  <c r="P224" i="78"/>
  <c r="P58" i="78"/>
  <c r="P66" i="78"/>
  <c r="P84" i="78"/>
  <c r="P95" i="78"/>
  <c r="P123" i="78"/>
  <c r="P139" i="78"/>
  <c r="P147" i="78"/>
  <c r="P155" i="78"/>
  <c r="P163" i="78"/>
  <c r="P171" i="78"/>
  <c r="P181" i="78"/>
  <c r="P217" i="78"/>
  <c r="P225" i="78"/>
  <c r="P233" i="78"/>
  <c r="P187" i="78"/>
  <c r="P188" i="78"/>
  <c r="P57" i="78"/>
  <c r="P106" i="78"/>
  <c r="P122" i="78"/>
  <c r="P138" i="78"/>
  <c r="P162" i="78"/>
  <c r="P180" i="78"/>
  <c r="P105" i="78"/>
  <c r="P59" i="78"/>
  <c r="P67" i="78"/>
  <c r="P85" i="78"/>
  <c r="P96" i="78"/>
  <c r="P124" i="78"/>
  <c r="P148" i="78"/>
  <c r="P164" i="78"/>
  <c r="P182" i="78"/>
  <c r="P226" i="78"/>
  <c r="P60" i="78"/>
  <c r="P68" i="78"/>
  <c r="P86" i="78"/>
  <c r="P97" i="78"/>
  <c r="P117" i="78"/>
  <c r="P125" i="78"/>
  <c r="P141" i="78"/>
  <c r="P149" i="78"/>
  <c r="P157" i="78"/>
  <c r="P165" i="78"/>
  <c r="P175" i="78"/>
  <c r="P183" i="78"/>
  <c r="P202" i="78"/>
  <c r="P219" i="78"/>
  <c r="P227" i="78"/>
  <c r="P189" i="78"/>
  <c r="P65" i="78"/>
  <c r="P93" i="78"/>
  <c r="P146" i="78"/>
  <c r="P170" i="78"/>
  <c r="P191" i="78"/>
  <c r="P232" i="78"/>
  <c r="P140" i="78"/>
  <c r="P156" i="78"/>
  <c r="P172" i="78"/>
  <c r="P218" i="78"/>
  <c r="P37" i="78"/>
  <c r="P61" i="78"/>
  <c r="P69" i="78"/>
  <c r="P89" i="78"/>
  <c r="P98" i="78"/>
  <c r="P118" i="78"/>
  <c r="P126" i="78"/>
  <c r="P142" i="78"/>
  <c r="P150" i="78"/>
  <c r="P158" i="78"/>
  <c r="P166" i="78"/>
  <c r="P176" i="78"/>
  <c r="P184" i="78"/>
  <c r="P203" i="78"/>
  <c r="P220" i="78"/>
  <c r="P228" i="78"/>
  <c r="P173" i="78"/>
  <c r="P154" i="78"/>
  <c r="P62" i="78"/>
  <c r="P70" i="78"/>
  <c r="P90" i="78"/>
  <c r="P99" i="78"/>
  <c r="P119" i="78"/>
  <c r="P127" i="78"/>
  <c r="P143" i="78"/>
  <c r="P151" i="78"/>
  <c r="P159" i="78"/>
  <c r="P167" i="78"/>
  <c r="P177" i="78"/>
  <c r="P185" i="78"/>
  <c r="P204" i="78"/>
  <c r="P221" i="78"/>
  <c r="P229" i="78"/>
  <c r="P47" i="78"/>
  <c r="P55" i="78"/>
  <c r="P63" i="78"/>
  <c r="P71" i="78"/>
  <c r="P91" i="78"/>
  <c r="P100" i="78"/>
  <c r="P120" i="78"/>
  <c r="P128" i="78"/>
  <c r="P144" i="78"/>
  <c r="P152" i="78"/>
  <c r="P160" i="78"/>
  <c r="P168" i="78"/>
  <c r="P178" i="78"/>
  <c r="P186" i="78"/>
  <c r="P205" i="78"/>
  <c r="P222" i="78"/>
  <c r="P230" i="78"/>
  <c r="P103" i="78"/>
  <c r="P56" i="78"/>
  <c r="P64" i="78"/>
  <c r="P72" i="78"/>
  <c r="P92" i="78"/>
  <c r="P101" i="78"/>
  <c r="P121" i="78"/>
  <c r="P129" i="78"/>
  <c r="P145" i="78"/>
  <c r="P153" i="78"/>
  <c r="P161" i="78"/>
  <c r="P169" i="78"/>
  <c r="P179" i="78"/>
  <c r="P190" i="78"/>
  <c r="P223" i="78"/>
  <c r="P231" i="78"/>
  <c r="P104" i="78"/>
  <c r="N265" i="106"/>
  <c r="N271" i="106" s="1"/>
  <c r="N274" i="106" s="1"/>
  <c r="N265" i="105"/>
  <c r="N271" i="105" s="1"/>
  <c r="N273" i="105" s="1"/>
  <c r="P5" i="107"/>
  <c r="N265" i="107"/>
  <c r="N271" i="107" s="1"/>
  <c r="N274" i="107" s="1"/>
  <c r="N265" i="103"/>
  <c r="N271" i="103" s="1"/>
  <c r="N273" i="103" s="1"/>
  <c r="N265" i="104"/>
  <c r="N271" i="104" s="1"/>
  <c r="N273" i="104" s="1"/>
  <c r="P5" i="102"/>
  <c r="N264" i="102"/>
  <c r="N270" i="102" s="1"/>
  <c r="N273" i="102" s="1"/>
  <c r="G87" i="77"/>
  <c r="J87" i="77" s="1"/>
  <c r="E87" i="78" s="1"/>
  <c r="G257" i="78"/>
  <c r="J257" i="78" s="1"/>
  <c r="E257" i="79" s="1"/>
  <c r="G174" i="77"/>
  <c r="J174" i="77" s="1"/>
  <c r="E174" i="78" s="1"/>
  <c r="G102" i="77"/>
  <c r="J102" i="77" s="1"/>
  <c r="E102" i="78" s="1"/>
  <c r="N262" i="95"/>
  <c r="N268" i="95" s="1"/>
  <c r="N271" i="95" s="1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6" i="101"/>
  <c r="N272" i="101" s="1"/>
  <c r="N274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E254" i="90" l="1"/>
  <c r="G254" i="90" s="1"/>
  <c r="J254" i="90" s="1"/>
  <c r="E254" i="100"/>
  <c r="G254" i="100" s="1"/>
  <c r="J254" i="100" s="1"/>
  <c r="E252" i="86"/>
  <c r="G252" i="86" s="1"/>
  <c r="J252" i="86" s="1"/>
  <c r="E247" i="86"/>
  <c r="G247" i="86" s="1"/>
  <c r="J247" i="86" s="1"/>
  <c r="E251" i="86"/>
  <c r="G251" i="86" s="1"/>
  <c r="J251" i="86" s="1"/>
  <c r="E245" i="87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9" i="87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G112" i="8"/>
  <c r="J112" i="8"/>
  <c r="J73" i="8"/>
  <c r="G73" i="8"/>
  <c r="G221" i="8"/>
  <c r="J221" i="8"/>
  <c r="G48" i="8"/>
  <c r="J48" i="8"/>
  <c r="G81" i="8"/>
  <c r="J81" i="8"/>
  <c r="G120" i="8"/>
  <c r="J120" i="8"/>
  <c r="G152" i="8"/>
  <c r="J152" i="8"/>
  <c r="G186" i="8"/>
  <c r="J186" i="8"/>
  <c r="G222" i="8"/>
  <c r="J222" i="8"/>
  <c r="G49" i="8"/>
  <c r="J49" i="8"/>
  <c r="J83" i="8"/>
  <c r="G83" i="8"/>
  <c r="G121" i="8"/>
  <c r="J121" i="8"/>
  <c r="J153" i="8"/>
  <c r="G153" i="8"/>
  <c r="G190" i="8"/>
  <c r="J190" i="8"/>
  <c r="G223" i="8"/>
  <c r="J223" i="8"/>
  <c r="G111" i="8"/>
  <c r="J111" i="8"/>
  <c r="J42" i="8"/>
  <c r="G42" i="8"/>
  <c r="J74" i="8"/>
  <c r="G74" i="8"/>
  <c r="J114" i="8"/>
  <c r="G114" i="8"/>
  <c r="J146" i="8"/>
  <c r="G146" i="8"/>
  <c r="J180" i="8"/>
  <c r="G180" i="8"/>
  <c r="G216" i="8"/>
  <c r="J216" i="8"/>
  <c r="G91" i="8"/>
  <c r="J91" i="8"/>
  <c r="G27" i="8"/>
  <c r="J27" i="8"/>
  <c r="G59" i="8"/>
  <c r="J59" i="8"/>
  <c r="J95" i="8"/>
  <c r="G95" i="8"/>
  <c r="J131" i="8"/>
  <c r="G131" i="8"/>
  <c r="G163" i="8"/>
  <c r="J163" i="8"/>
  <c r="G200" i="8"/>
  <c r="J200" i="8"/>
  <c r="G47" i="8"/>
  <c r="J47" i="8"/>
  <c r="J204" i="8"/>
  <c r="G204" i="8"/>
  <c r="J52" i="8"/>
  <c r="G52" i="8"/>
  <c r="G86" i="8"/>
  <c r="J86" i="8"/>
  <c r="G124" i="8"/>
  <c r="J124" i="8"/>
  <c r="J156" i="8"/>
  <c r="G156" i="8"/>
  <c r="J193" i="8"/>
  <c r="G193" i="8"/>
  <c r="G226" i="8"/>
  <c r="J226" i="8"/>
  <c r="G53" i="8"/>
  <c r="J53" i="8"/>
  <c r="G89" i="8"/>
  <c r="J89" i="8"/>
  <c r="G125" i="8"/>
  <c r="J125" i="8"/>
  <c r="G157" i="8"/>
  <c r="J157" i="8"/>
  <c r="J194" i="8"/>
  <c r="G194" i="8"/>
  <c r="G227" i="8"/>
  <c r="J227" i="8"/>
  <c r="J196" i="8"/>
  <c r="G196" i="8"/>
  <c r="G46" i="8"/>
  <c r="J46" i="8"/>
  <c r="G79" i="8"/>
  <c r="J79" i="8"/>
  <c r="G118" i="8"/>
  <c r="J118" i="8"/>
  <c r="G150" i="8"/>
  <c r="J150" i="8"/>
  <c r="G184" i="8"/>
  <c r="J184" i="8"/>
  <c r="J220" i="8"/>
  <c r="G220" i="8"/>
  <c r="G167" i="8"/>
  <c r="J167" i="8"/>
  <c r="J72" i="8"/>
  <c r="G72" i="8"/>
  <c r="G138" i="8"/>
  <c r="J138" i="8"/>
  <c r="J144" i="8"/>
  <c r="G144" i="8"/>
  <c r="J41" i="8"/>
  <c r="G41" i="8"/>
  <c r="J145" i="8"/>
  <c r="G145" i="8"/>
  <c r="J51" i="8"/>
  <c r="G51" i="8"/>
  <c r="G56" i="8"/>
  <c r="J56" i="8"/>
  <c r="J92" i="8"/>
  <c r="G92" i="8"/>
  <c r="J128" i="8"/>
  <c r="G128" i="8"/>
  <c r="G160" i="8"/>
  <c r="J160" i="8"/>
  <c r="G197" i="8"/>
  <c r="J197" i="8"/>
  <c r="J82" i="8"/>
  <c r="G82" i="8"/>
  <c r="G57" i="8"/>
  <c r="J57" i="8"/>
  <c r="G93" i="8"/>
  <c r="J93" i="8"/>
  <c r="J129" i="8"/>
  <c r="G129" i="8"/>
  <c r="G161" i="8"/>
  <c r="J161" i="8"/>
  <c r="G198" i="8"/>
  <c r="J198" i="8"/>
  <c r="G103" i="8"/>
  <c r="J103" i="8"/>
  <c r="G151" i="8"/>
  <c r="J151" i="8"/>
  <c r="J50" i="8"/>
  <c r="G50" i="8"/>
  <c r="J84" i="8"/>
  <c r="G84" i="8"/>
  <c r="G122" i="8"/>
  <c r="J122" i="8"/>
  <c r="J154" i="8"/>
  <c r="G154" i="8"/>
  <c r="G191" i="8"/>
  <c r="J191" i="8"/>
  <c r="G224" i="8"/>
  <c r="J224" i="8"/>
  <c r="G135" i="8"/>
  <c r="J135" i="8"/>
  <c r="J35" i="8"/>
  <c r="G35" i="8"/>
  <c r="J67" i="8"/>
  <c r="G67" i="8"/>
  <c r="J107" i="8"/>
  <c r="G107" i="8"/>
  <c r="J139" i="8"/>
  <c r="G139" i="8"/>
  <c r="J171" i="8"/>
  <c r="G171" i="8"/>
  <c r="J209" i="8"/>
  <c r="G209" i="8"/>
  <c r="G80" i="8"/>
  <c r="J80" i="8"/>
  <c r="J28" i="8"/>
  <c r="G28" i="8"/>
  <c r="J60" i="8"/>
  <c r="G60" i="8"/>
  <c r="J96" i="8"/>
  <c r="G96" i="8"/>
  <c r="J132" i="8"/>
  <c r="G132" i="8"/>
  <c r="J164" i="8"/>
  <c r="G164" i="8"/>
  <c r="G201" i="8"/>
  <c r="J201" i="8"/>
  <c r="G29" i="8"/>
  <c r="J29" i="8"/>
  <c r="G61" i="8"/>
  <c r="J61" i="8"/>
  <c r="J97" i="8"/>
  <c r="G97" i="8"/>
  <c r="G133" i="8"/>
  <c r="J133" i="8"/>
  <c r="G165" i="8"/>
  <c r="J165" i="8"/>
  <c r="G202" i="8"/>
  <c r="J202" i="8"/>
  <c r="G55" i="8"/>
  <c r="J55" i="8"/>
  <c r="G173" i="8"/>
  <c r="J173" i="8"/>
  <c r="G54" i="8"/>
  <c r="J54" i="8"/>
  <c r="G90" i="8"/>
  <c r="J90" i="8"/>
  <c r="G126" i="8"/>
  <c r="J126" i="8"/>
  <c r="G158" i="8"/>
  <c r="J158" i="8"/>
  <c r="J195" i="8"/>
  <c r="G195" i="8"/>
  <c r="J228" i="8"/>
  <c r="G228" i="8"/>
  <c r="G213" i="8"/>
  <c r="J213" i="8"/>
  <c r="J178" i="8"/>
  <c r="G178" i="8"/>
  <c r="E244" i="79"/>
  <c r="G244" i="79" s="1"/>
  <c r="J244" i="79" s="1"/>
  <c r="J66" i="8"/>
  <c r="G66" i="8"/>
  <c r="J32" i="8"/>
  <c r="G32" i="8"/>
  <c r="J64" i="8"/>
  <c r="G64" i="8"/>
  <c r="J100" i="8"/>
  <c r="G100" i="8"/>
  <c r="G136" i="8"/>
  <c r="J136" i="8"/>
  <c r="J168" i="8"/>
  <c r="G168" i="8"/>
  <c r="G205" i="8"/>
  <c r="J205" i="8"/>
  <c r="J33" i="8"/>
  <c r="G33" i="8"/>
  <c r="J65" i="8"/>
  <c r="G65" i="8"/>
  <c r="G101" i="8"/>
  <c r="J101" i="8"/>
  <c r="G137" i="8"/>
  <c r="J137" i="8"/>
  <c r="J169" i="8"/>
  <c r="G169" i="8"/>
  <c r="G206" i="8"/>
  <c r="J206" i="8"/>
  <c r="J31" i="8"/>
  <c r="G31" i="8"/>
  <c r="G185" i="8"/>
  <c r="J185" i="8"/>
  <c r="G58" i="8"/>
  <c r="J58" i="8"/>
  <c r="G94" i="8"/>
  <c r="J94" i="8"/>
  <c r="J130" i="8"/>
  <c r="G130" i="8"/>
  <c r="G162" i="8"/>
  <c r="J162" i="8"/>
  <c r="G199" i="8"/>
  <c r="J199" i="8"/>
  <c r="J104" i="8"/>
  <c r="G104" i="8"/>
  <c r="G177" i="8"/>
  <c r="J177" i="8"/>
  <c r="J43" i="8"/>
  <c r="G43" i="8"/>
  <c r="J75" i="8"/>
  <c r="G75" i="8"/>
  <c r="J115" i="8"/>
  <c r="G115" i="8"/>
  <c r="J147" i="8"/>
  <c r="G147" i="8"/>
  <c r="G181" i="8"/>
  <c r="J181" i="8"/>
  <c r="J217" i="8"/>
  <c r="G217" i="8"/>
  <c r="G119" i="8"/>
  <c r="J119" i="8"/>
  <c r="J36" i="8"/>
  <c r="G36" i="8"/>
  <c r="J68" i="8"/>
  <c r="G68" i="8"/>
  <c r="J108" i="8"/>
  <c r="G108" i="8"/>
  <c r="J140" i="8"/>
  <c r="G140" i="8"/>
  <c r="J172" i="8"/>
  <c r="G172" i="8"/>
  <c r="J210" i="8"/>
  <c r="G210" i="8"/>
  <c r="G37" i="8"/>
  <c r="J37" i="8"/>
  <c r="G69" i="8"/>
  <c r="J69" i="8"/>
  <c r="G109" i="8"/>
  <c r="J109" i="8"/>
  <c r="G141" i="8"/>
  <c r="J141" i="8"/>
  <c r="G175" i="8"/>
  <c r="J175" i="8"/>
  <c r="J211" i="8"/>
  <c r="G211" i="8"/>
  <c r="J99" i="8"/>
  <c r="G99" i="8"/>
  <c r="G30" i="8"/>
  <c r="J30" i="8"/>
  <c r="G62" i="8"/>
  <c r="J62" i="8"/>
  <c r="J98" i="8"/>
  <c r="G98" i="8"/>
  <c r="G134" i="8"/>
  <c r="J134" i="8"/>
  <c r="G166" i="8"/>
  <c r="J166" i="8"/>
  <c r="J203" i="8"/>
  <c r="G203" i="8"/>
  <c r="J63" i="8"/>
  <c r="G63" i="8"/>
  <c r="J40" i="8"/>
  <c r="G40" i="8"/>
  <c r="G214" i="8"/>
  <c r="J214" i="8"/>
  <c r="G113" i="8"/>
  <c r="J113" i="8"/>
  <c r="J179" i="8"/>
  <c r="G179" i="8"/>
  <c r="G215" i="8"/>
  <c r="J215" i="8"/>
  <c r="G71" i="8"/>
  <c r="J71" i="8"/>
  <c r="J34" i="8"/>
  <c r="G34" i="8"/>
  <c r="J106" i="8"/>
  <c r="G106" i="8"/>
  <c r="J170" i="8"/>
  <c r="G170" i="8"/>
  <c r="J208" i="8"/>
  <c r="G208" i="8"/>
  <c r="G39" i="8"/>
  <c r="J39" i="8"/>
  <c r="G85" i="8"/>
  <c r="J85" i="8"/>
  <c r="G123" i="8"/>
  <c r="J123" i="8"/>
  <c r="J155" i="8"/>
  <c r="G155" i="8"/>
  <c r="J192" i="8"/>
  <c r="G192" i="8"/>
  <c r="G225" i="8"/>
  <c r="J225" i="8"/>
  <c r="G159" i="8"/>
  <c r="J159" i="8"/>
  <c r="J44" i="8"/>
  <c r="G44" i="8"/>
  <c r="G77" i="8"/>
  <c r="J77" i="8"/>
  <c r="J116" i="8"/>
  <c r="G116" i="8"/>
  <c r="J148" i="8"/>
  <c r="G148" i="8"/>
  <c r="G182" i="8"/>
  <c r="J182" i="8"/>
  <c r="J218" i="8"/>
  <c r="G218" i="8"/>
  <c r="G45" i="8"/>
  <c r="J45" i="8"/>
  <c r="G78" i="8"/>
  <c r="J78" i="8"/>
  <c r="G117" i="8"/>
  <c r="J117" i="8"/>
  <c r="G149" i="8"/>
  <c r="J149" i="8"/>
  <c r="G183" i="8"/>
  <c r="J183" i="8"/>
  <c r="J219" i="8"/>
  <c r="G219" i="8"/>
  <c r="G143" i="8"/>
  <c r="J143" i="8"/>
  <c r="G38" i="8"/>
  <c r="J38" i="8"/>
  <c r="G70" i="8"/>
  <c r="J70" i="8"/>
  <c r="G110" i="8"/>
  <c r="J110" i="8"/>
  <c r="G142" i="8"/>
  <c r="J142" i="8"/>
  <c r="G176" i="8"/>
  <c r="J176" i="8"/>
  <c r="J212" i="8"/>
  <c r="G212" i="8"/>
  <c r="G127" i="8"/>
  <c r="J127" i="8"/>
  <c r="E248" i="86"/>
  <c r="G248" i="86" s="1"/>
  <c r="J248" i="86" s="1"/>
  <c r="E246" i="87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50" i="87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G233" i="84"/>
  <c r="J233" i="84" s="1"/>
  <c r="G240" i="84"/>
  <c r="J240" i="84" s="1"/>
  <c r="G241" i="84"/>
  <c r="J241" i="84" s="1"/>
  <c r="G229" i="84"/>
  <c r="J229" i="84" s="1"/>
  <c r="G235" i="84"/>
  <c r="J235" i="84" s="1"/>
  <c r="G239" i="84"/>
  <c r="J239" i="84" s="1"/>
  <c r="G237" i="84"/>
  <c r="J237" i="84" s="1"/>
  <c r="G242" i="84"/>
  <c r="J242" i="84" s="1"/>
  <c r="G234" i="84"/>
  <c r="J234" i="84" s="1"/>
  <c r="G238" i="84"/>
  <c r="J238" i="84" s="1"/>
  <c r="G230" i="84"/>
  <c r="J230" i="84" s="1"/>
  <c r="G231" i="84"/>
  <c r="J231" i="84" s="1"/>
  <c r="G232" i="84"/>
  <c r="J232" i="84" s="1"/>
  <c r="G236" i="84"/>
  <c r="J236" i="84" s="1"/>
  <c r="G243" i="81"/>
  <c r="J243" i="81" s="1"/>
  <c r="E243" i="82" s="1"/>
  <c r="G88" i="78"/>
  <c r="J88" i="78" s="1"/>
  <c r="E88" i="79" s="1"/>
  <c r="N274" i="103"/>
  <c r="N275" i="101"/>
  <c r="N271" i="96"/>
  <c r="N273" i="106"/>
  <c r="N271" i="93"/>
  <c r="N272" i="102"/>
  <c r="N271" i="89"/>
  <c r="N270" i="86"/>
  <c r="N274" i="105"/>
  <c r="N270" i="92"/>
  <c r="N271" i="91"/>
  <c r="N270" i="85"/>
  <c r="N270" i="83"/>
  <c r="N271" i="81"/>
  <c r="N274" i="104"/>
  <c r="N271" i="99"/>
  <c r="N270" i="79"/>
  <c r="N270" i="78"/>
  <c r="G186" i="77"/>
  <c r="J186" i="77" s="1"/>
  <c r="E186" i="78" s="1"/>
  <c r="N270" i="96"/>
  <c r="N270" i="90"/>
  <c r="N270" i="100"/>
  <c r="N270" i="82"/>
  <c r="N270" i="87"/>
  <c r="N270" i="95"/>
  <c r="N273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E254" i="101" l="1"/>
  <c r="G254" i="101" s="1"/>
  <c r="J254" i="101" s="1"/>
  <c r="E254" i="91"/>
  <c r="G254" i="91" s="1"/>
  <c r="J254" i="91" s="1"/>
  <c r="E254" i="92" s="1"/>
  <c r="G254" i="92" s="1"/>
  <c r="J254" i="92" s="1"/>
  <c r="E245" i="92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6" i="92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7" i="87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51" i="87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48" i="87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4" i="80"/>
  <c r="G244" i="80" s="1"/>
  <c r="J244" i="80" s="1"/>
  <c r="E244" i="81" s="1"/>
  <c r="E249" i="92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52" i="87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42" i="85"/>
  <c r="G242" i="85" s="1"/>
  <c r="J242" i="85" s="1"/>
  <c r="E242" i="86" s="1"/>
  <c r="E237" i="85"/>
  <c r="G237" i="85" s="1"/>
  <c r="J237" i="85" s="1"/>
  <c r="E237" i="86" s="1"/>
  <c r="E236" i="85"/>
  <c r="G236" i="85" s="1"/>
  <c r="J236" i="85" s="1"/>
  <c r="E236" i="86" s="1"/>
  <c r="E239" i="85"/>
  <c r="G239" i="85" s="1"/>
  <c r="J239" i="85" s="1"/>
  <c r="E239" i="86" s="1"/>
  <c r="E232" i="85"/>
  <c r="G232" i="85" s="1"/>
  <c r="J232" i="85" s="1"/>
  <c r="E232" i="86" s="1"/>
  <c r="E235" i="85"/>
  <c r="G235" i="85" s="1"/>
  <c r="J235" i="85" s="1"/>
  <c r="E235" i="86" s="1"/>
  <c r="E231" i="85"/>
  <c r="G231" i="85" s="1"/>
  <c r="J231" i="85" s="1"/>
  <c r="E231" i="86" s="1"/>
  <c r="E229" i="85"/>
  <c r="G229" i="85" s="1"/>
  <c r="J229" i="85" s="1"/>
  <c r="E229" i="86" s="1"/>
  <c r="E230" i="85"/>
  <c r="G230" i="85" s="1"/>
  <c r="J230" i="85" s="1"/>
  <c r="E230" i="86" s="1"/>
  <c r="E241" i="85"/>
  <c r="G241" i="85" s="1"/>
  <c r="J241" i="85" s="1"/>
  <c r="E241" i="86" s="1"/>
  <c r="E238" i="85"/>
  <c r="G238" i="85" s="1"/>
  <c r="J238" i="85" s="1"/>
  <c r="E238" i="86" s="1"/>
  <c r="E240" i="85"/>
  <c r="G240" i="85" s="1"/>
  <c r="J240" i="85" s="1"/>
  <c r="E240" i="86" s="1"/>
  <c r="E234" i="85"/>
  <c r="G234" i="85" s="1"/>
  <c r="J234" i="85" s="1"/>
  <c r="E234" i="86" s="1"/>
  <c r="E233" i="85"/>
  <c r="G233" i="85" s="1"/>
  <c r="J233" i="85" s="1"/>
  <c r="E233" i="86" s="1"/>
  <c r="G243" i="82"/>
  <c r="J243" i="82" s="1"/>
  <c r="E243" i="83" s="1"/>
  <c r="G186" i="78"/>
  <c r="J186" i="78" s="1"/>
  <c r="E186" i="79" s="1"/>
  <c r="P136" i="77"/>
  <c r="P134" i="77"/>
  <c r="P135" i="77"/>
  <c r="Y35" i="8"/>
  <c r="E254" i="93" l="1"/>
  <c r="G254" i="93" s="1"/>
  <c r="J254" i="93" s="1"/>
  <c r="E252" i="92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G240" i="86"/>
  <c r="J240" i="86" s="1"/>
  <c r="E240" i="87" s="1"/>
  <c r="G239" i="86"/>
  <c r="J239" i="86" s="1"/>
  <c r="E239" i="87" s="1"/>
  <c r="G233" i="86"/>
  <c r="J233" i="86" s="1"/>
  <c r="E233" i="87" s="1"/>
  <c r="G235" i="86"/>
  <c r="J235" i="86" s="1"/>
  <c r="E235" i="87" s="1"/>
  <c r="G241" i="86"/>
  <c r="J241" i="86" s="1"/>
  <c r="E241" i="87" s="1"/>
  <c r="G236" i="86"/>
  <c r="J236" i="86" s="1"/>
  <c r="E236" i="87" s="1"/>
  <c r="G229" i="86"/>
  <c r="J229" i="86" s="1"/>
  <c r="E229" i="87" s="1"/>
  <c r="G232" i="86"/>
  <c r="J232" i="86" s="1"/>
  <c r="E232" i="87" s="1"/>
  <c r="G237" i="86"/>
  <c r="J237" i="86" s="1"/>
  <c r="E237" i="87" s="1"/>
  <c r="G231" i="86"/>
  <c r="J231" i="86" s="1"/>
  <c r="E231" i="87" s="1"/>
  <c r="G238" i="86"/>
  <c r="J238" i="86" s="1"/>
  <c r="E238" i="87" s="1"/>
  <c r="G242" i="86"/>
  <c r="J242" i="86" s="1"/>
  <c r="E242" i="87" s="1"/>
  <c r="G244" i="81"/>
  <c r="J244" i="81" s="1"/>
  <c r="E244" i="82" s="1"/>
  <c r="G234" i="86"/>
  <c r="J234" i="86" s="1"/>
  <c r="E234" i="87" s="1"/>
  <c r="G230" i="86"/>
  <c r="J230" i="86" s="1"/>
  <c r="E230" i="87" s="1"/>
  <c r="G243" i="83"/>
  <c r="J243" i="83" s="1"/>
  <c r="E243" i="84" s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E254" i="94" l="1"/>
  <c r="G254" i="94" s="1"/>
  <c r="G236" i="87"/>
  <c r="J236" i="87" s="1"/>
  <c r="G241" i="87"/>
  <c r="J241" i="87" s="1"/>
  <c r="G229" i="87"/>
  <c r="J229" i="87" s="1"/>
  <c r="G244" i="82"/>
  <c r="J244" i="82" s="1"/>
  <c r="G242" i="87"/>
  <c r="J242" i="87" s="1"/>
  <c r="G235" i="87"/>
  <c r="J235" i="87" s="1"/>
  <c r="G232" i="87"/>
  <c r="J232" i="87" s="1"/>
  <c r="G234" i="87"/>
  <c r="J234" i="87" s="1"/>
  <c r="G238" i="87"/>
  <c r="J238" i="87" s="1"/>
  <c r="G231" i="87"/>
  <c r="J231" i="87" s="1"/>
  <c r="G239" i="87"/>
  <c r="J239" i="87" s="1"/>
  <c r="G230" i="87"/>
  <c r="J230" i="87" s="1"/>
  <c r="G233" i="87"/>
  <c r="J233" i="87" s="1"/>
  <c r="G237" i="87"/>
  <c r="J237" i="87" s="1"/>
  <c r="G240" i="87"/>
  <c r="J240" i="87" s="1"/>
  <c r="G243" i="84"/>
  <c r="J243" i="84" s="1"/>
  <c r="E243" i="85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I5" i="8"/>
  <c r="F5" i="8"/>
  <c r="G35" i="77"/>
  <c r="J35" i="77" s="1"/>
  <c r="E35" i="78" s="1"/>
  <c r="G45" i="77"/>
  <c r="J45" i="77" s="1"/>
  <c r="E45" i="78" s="1"/>
  <c r="G60" i="77"/>
  <c r="J60" i="77" s="1"/>
  <c r="E60" i="78" s="1"/>
  <c r="G63" i="77"/>
  <c r="J63" i="77" s="1"/>
  <c r="E63" i="78" s="1"/>
  <c r="G75" i="77"/>
  <c r="J75" i="77" s="1"/>
  <c r="E75" i="78" s="1"/>
  <c r="G94" i="77"/>
  <c r="J94" i="77" s="1"/>
  <c r="E94" i="78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E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M111" i="77"/>
  <c r="M111" i="8" s="1"/>
  <c r="M110" i="77"/>
  <c r="M110" i="8" s="1"/>
  <c r="M109" i="77"/>
  <c r="M109" i="8" s="1"/>
  <c r="M108" i="77"/>
  <c r="M108" i="8" s="1"/>
  <c r="M107" i="77"/>
  <c r="M107" i="8" s="1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2" i="74"/>
  <c r="R60" i="74"/>
  <c r="R63" i="74"/>
  <c r="M63" i="74"/>
  <c r="P63" i="74" s="1"/>
  <c r="M169" i="74"/>
  <c r="P169" i="74" s="1"/>
  <c r="R169" i="74"/>
  <c r="E234" i="88" l="1"/>
  <c r="G234" i="88" s="1"/>
  <c r="J234" i="88" s="1"/>
  <c r="E240" i="88"/>
  <c r="G240" i="88" s="1"/>
  <c r="J240" i="88" s="1"/>
  <c r="E232" i="88"/>
  <c r="G232" i="88" s="1"/>
  <c r="J232" i="88" s="1"/>
  <c r="E237" i="88"/>
  <c r="G237" i="88" s="1"/>
  <c r="J237" i="88" s="1"/>
  <c r="E235" i="88"/>
  <c r="G235" i="88" s="1"/>
  <c r="J235" i="88" s="1"/>
  <c r="E233" i="88"/>
  <c r="G233" i="88" s="1"/>
  <c r="J233" i="88" s="1"/>
  <c r="E242" i="88"/>
  <c r="G242" i="88" s="1"/>
  <c r="J242" i="88" s="1"/>
  <c r="E230" i="88"/>
  <c r="G230" i="88" s="1"/>
  <c r="J230" i="88" s="1"/>
  <c r="E239" i="88"/>
  <c r="G239" i="88" s="1"/>
  <c r="J239" i="88" s="1"/>
  <c r="E229" i="88"/>
  <c r="G229" i="88" s="1"/>
  <c r="J229" i="88" s="1"/>
  <c r="E231" i="88"/>
  <c r="G231" i="88" s="1"/>
  <c r="J231" i="88" s="1"/>
  <c r="E241" i="88"/>
  <c r="G241" i="88" s="1"/>
  <c r="J241" i="88" s="1"/>
  <c r="E238" i="88"/>
  <c r="G238" i="88" s="1"/>
  <c r="J238" i="88" s="1"/>
  <c r="E236" i="88"/>
  <c r="G236" i="88" s="1"/>
  <c r="J236" i="88" s="1"/>
  <c r="E244" i="83"/>
  <c r="G244" i="83" s="1"/>
  <c r="J244" i="83" s="1"/>
  <c r="E244" i="84" s="1"/>
  <c r="P16" i="77"/>
  <c r="P20" i="77"/>
  <c r="P24" i="77"/>
  <c r="P17" i="77"/>
  <c r="P21" i="77"/>
  <c r="P25" i="77"/>
  <c r="P14" i="77"/>
  <c r="P18" i="77"/>
  <c r="P22" i="77"/>
  <c r="P26" i="77"/>
  <c r="P15" i="77"/>
  <c r="P19" i="77"/>
  <c r="P23" i="77"/>
  <c r="P27" i="77"/>
  <c r="P112" i="77"/>
  <c r="P50" i="77"/>
  <c r="P107" i="77"/>
  <c r="P108" i="77"/>
  <c r="P114" i="77"/>
  <c r="P113" i="77"/>
  <c r="P109" i="77"/>
  <c r="P106" i="77"/>
  <c r="P116" i="77"/>
  <c r="P115" i="77"/>
  <c r="P111" i="77"/>
  <c r="P110" i="77"/>
  <c r="G243" i="85"/>
  <c r="J243" i="85" s="1"/>
  <c r="E243" i="86" s="1"/>
  <c r="P184" i="77"/>
  <c r="P210" i="77"/>
  <c r="P214" i="77"/>
  <c r="P234" i="77"/>
  <c r="P77" i="77"/>
  <c r="P7" i="77"/>
  <c r="P44" i="77"/>
  <c r="P78" i="77"/>
  <c r="P83" i="77"/>
  <c r="P5" i="8"/>
  <c r="P73" i="77"/>
  <c r="P185" i="77"/>
  <c r="P206" i="77"/>
  <c r="P211" i="77"/>
  <c r="P215" i="77"/>
  <c r="P49" i="77"/>
  <c r="P53" i="77"/>
  <c r="P8" i="77"/>
  <c r="P28" i="77"/>
  <c r="P41" i="77"/>
  <c r="P45" i="77"/>
  <c r="P79" i="77"/>
  <c r="P81" i="77"/>
  <c r="P46" i="77"/>
  <c r="P54" i="77"/>
  <c r="P74" i="77"/>
  <c r="P191" i="77"/>
  <c r="P208" i="77"/>
  <c r="P212" i="77"/>
  <c r="P216" i="77"/>
  <c r="P76" i="77"/>
  <c r="P29" i="77"/>
  <c r="P80" i="77"/>
  <c r="P48" i="77"/>
  <c r="P52" i="77"/>
  <c r="P56" i="77"/>
  <c r="P47" i="77"/>
  <c r="P51" i="77"/>
  <c r="P55" i="77"/>
  <c r="P75" i="77"/>
  <c r="P183" i="77"/>
  <c r="P213" i="77"/>
  <c r="P209" i="77"/>
  <c r="P30" i="77"/>
  <c r="P34" i="77"/>
  <c r="P35" i="77"/>
  <c r="P31" i="77"/>
  <c r="P40" i="77"/>
  <c r="P38" i="77"/>
  <c r="P32" i="77"/>
  <c r="P36" i="77"/>
  <c r="P33" i="77"/>
  <c r="P37" i="77"/>
  <c r="P39" i="77"/>
  <c r="P6" i="77"/>
  <c r="G94" i="78"/>
  <c r="J94" i="78" s="1"/>
  <c r="G75" i="78"/>
  <c r="J75" i="78" s="1"/>
  <c r="G60" i="78"/>
  <c r="J60" i="78" s="1"/>
  <c r="G178" i="78"/>
  <c r="J178" i="78" s="1"/>
  <c r="G45" i="78"/>
  <c r="J45" i="78" s="1"/>
  <c r="P57" i="77"/>
  <c r="P61" i="77"/>
  <c r="P65" i="77"/>
  <c r="P69" i="77"/>
  <c r="P131" i="77"/>
  <c r="P139" i="77"/>
  <c r="P143" i="77"/>
  <c r="P147" i="77"/>
  <c r="P151" i="77"/>
  <c r="P155" i="77"/>
  <c r="P159" i="77"/>
  <c r="P163" i="77"/>
  <c r="P167" i="77"/>
  <c r="P171" i="77"/>
  <c r="P178" i="77"/>
  <c r="P12" i="77"/>
  <c r="P84" i="77"/>
  <c r="P93" i="77"/>
  <c r="P98" i="77"/>
  <c r="P118" i="77"/>
  <c r="P122" i="77"/>
  <c r="P127" i="77"/>
  <c r="P179" i="77"/>
  <c r="P192" i="77"/>
  <c r="P196" i="77"/>
  <c r="P200" i="77"/>
  <c r="P204" i="77"/>
  <c r="P217" i="77"/>
  <c r="P221" i="77"/>
  <c r="P225" i="77"/>
  <c r="P229" i="77"/>
  <c r="P233" i="77"/>
  <c r="P124" i="77"/>
  <c r="P99" i="77"/>
  <c r="P137" i="77"/>
  <c r="P58" i="77"/>
  <c r="P62" i="77"/>
  <c r="P66" i="77"/>
  <c r="P70" i="77"/>
  <c r="P132" i="77"/>
  <c r="P140" i="77"/>
  <c r="P144" i="77"/>
  <c r="P148" i="77"/>
  <c r="P152" i="77"/>
  <c r="P156" i="77"/>
  <c r="P160" i="77"/>
  <c r="P164" i="77"/>
  <c r="P168" i="77"/>
  <c r="P172" i="77"/>
  <c r="P9" i="77"/>
  <c r="P13" i="77"/>
  <c r="P42" i="77"/>
  <c r="P85" i="77"/>
  <c r="P95" i="77"/>
  <c r="P119" i="77"/>
  <c r="P123" i="77"/>
  <c r="P128" i="77"/>
  <c r="P180" i="77"/>
  <c r="P193" i="77"/>
  <c r="P197" i="77"/>
  <c r="P201" i="77"/>
  <c r="P205" i="77"/>
  <c r="P218" i="77"/>
  <c r="P222" i="77"/>
  <c r="P226" i="77"/>
  <c r="P230" i="77"/>
  <c r="P89" i="77"/>
  <c r="P100" i="77"/>
  <c r="P86" i="77"/>
  <c r="P59" i="77"/>
  <c r="P63" i="77"/>
  <c r="P67" i="77"/>
  <c r="P71" i="77"/>
  <c r="P133" i="77"/>
  <c r="P141" i="77"/>
  <c r="P145" i="77"/>
  <c r="P149" i="77"/>
  <c r="P153" i="77"/>
  <c r="P157" i="77"/>
  <c r="P161" i="77"/>
  <c r="P165" i="77"/>
  <c r="P169" i="77"/>
  <c r="P175" i="77"/>
  <c r="P10" i="77"/>
  <c r="P43" i="77"/>
  <c r="P91" i="77"/>
  <c r="P96" i="77"/>
  <c r="P120" i="77"/>
  <c r="P125" i="77"/>
  <c r="P129" i="77"/>
  <c r="P181" i="77"/>
  <c r="P194" i="77"/>
  <c r="P198" i="77"/>
  <c r="P202" i="77"/>
  <c r="P219" i="77"/>
  <c r="P223" i="77"/>
  <c r="P227" i="77"/>
  <c r="P231" i="77"/>
  <c r="P101" i="77"/>
  <c r="P60" i="77"/>
  <c r="P64" i="77"/>
  <c r="P68" i="77"/>
  <c r="P72" i="77"/>
  <c r="P130" i="77"/>
  <c r="P138" i="77"/>
  <c r="P142" i="77"/>
  <c r="P146" i="77"/>
  <c r="P150" i="77"/>
  <c r="P154" i="77"/>
  <c r="P158" i="77"/>
  <c r="P162" i="77"/>
  <c r="P166" i="77"/>
  <c r="P170" i="77"/>
  <c r="P177" i="77"/>
  <c r="P11" i="77"/>
  <c r="P92" i="77"/>
  <c r="P97" i="77"/>
  <c r="P117" i="77"/>
  <c r="P121" i="77"/>
  <c r="P126" i="77"/>
  <c r="P182" i="77"/>
  <c r="P195" i="77"/>
  <c r="P199" i="77"/>
  <c r="P203" i="77"/>
  <c r="P220" i="77"/>
  <c r="P224" i="77"/>
  <c r="P228" i="77"/>
  <c r="P232" i="77"/>
  <c r="P90" i="77"/>
  <c r="P176" i="77"/>
  <c r="G114" i="78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1" i="77"/>
  <c r="N267" i="77" s="1"/>
  <c r="AB5" i="8"/>
  <c r="M5" i="8"/>
  <c r="AB35" i="8"/>
  <c r="W7" i="8"/>
  <c r="AB7" i="8" s="1"/>
  <c r="P5" i="77"/>
  <c r="R260" i="78"/>
  <c r="R260" i="80"/>
  <c r="R259" i="77"/>
  <c r="R260" i="79"/>
  <c r="R260" i="81"/>
  <c r="R260" i="85"/>
  <c r="R260" i="97"/>
  <c r="R260" i="86"/>
  <c r="R260" i="84"/>
  <c r="R260" i="88"/>
  <c r="R260" i="90"/>
  <c r="R260" i="98"/>
  <c r="R260" i="87"/>
  <c r="R260" i="96"/>
  <c r="R263" i="107"/>
  <c r="P8" i="8"/>
  <c r="R260" i="99"/>
  <c r="R264" i="101"/>
  <c r="R260" i="100"/>
  <c r="R263" i="104"/>
  <c r="R263" i="103"/>
  <c r="R263" i="105"/>
  <c r="R263" i="106"/>
  <c r="R260" i="89"/>
  <c r="R260" i="91"/>
  <c r="R260" i="92"/>
  <c r="R260" i="93"/>
  <c r="R260" i="94"/>
  <c r="R260" i="95"/>
  <c r="R260" i="82"/>
  <c r="R260" i="83"/>
  <c r="R35" i="74"/>
  <c r="E242" i="89" l="1"/>
  <c r="G242" i="89" s="1"/>
  <c r="J242" i="89" s="1"/>
  <c r="E233" i="89"/>
  <c r="G233" i="89" s="1"/>
  <c r="J233" i="89" s="1"/>
  <c r="E238" i="89"/>
  <c r="G238" i="89" s="1"/>
  <c r="J238" i="89" s="1"/>
  <c r="E235" i="89"/>
  <c r="G235" i="89" s="1"/>
  <c r="J235" i="89" s="1"/>
  <c r="E241" i="89"/>
  <c r="G241" i="89" s="1"/>
  <c r="J241" i="89" s="1"/>
  <c r="E237" i="89"/>
  <c r="G237" i="89" s="1"/>
  <c r="J237" i="89" s="1"/>
  <c r="E230" i="89"/>
  <c r="G230" i="89" s="1"/>
  <c r="J230" i="89" s="1"/>
  <c r="E231" i="89"/>
  <c r="G231" i="89" s="1"/>
  <c r="J231" i="89" s="1"/>
  <c r="E232" i="89"/>
  <c r="G232" i="89" s="1"/>
  <c r="J232" i="89" s="1"/>
  <c r="E236" i="89"/>
  <c r="G236" i="89" s="1"/>
  <c r="J236" i="89" s="1"/>
  <c r="E229" i="89"/>
  <c r="G229" i="89" s="1"/>
  <c r="J229" i="89" s="1"/>
  <c r="E240" i="89"/>
  <c r="G240" i="89" s="1"/>
  <c r="J240" i="89" s="1"/>
  <c r="E239" i="89"/>
  <c r="G239" i="89" s="1"/>
  <c r="J239" i="89" s="1"/>
  <c r="E234" i="89"/>
  <c r="G234" i="89" s="1"/>
  <c r="J234" i="89" s="1"/>
  <c r="E94" i="79"/>
  <c r="G94" i="79" s="1"/>
  <c r="J94" i="79" s="1"/>
  <c r="E94" i="80" s="1"/>
  <c r="G94" i="80" s="1"/>
  <c r="J94" i="80" s="1"/>
  <c r="E94" i="81" s="1"/>
  <c r="E75" i="79"/>
  <c r="G75" i="79" s="1"/>
  <c r="J75" i="79" s="1"/>
  <c r="E75" i="80" s="1"/>
  <c r="G75" i="80" s="1"/>
  <c r="J75" i="80" s="1"/>
  <c r="E75" i="81" s="1"/>
  <c r="E60" i="79"/>
  <c r="G60" i="79" s="1"/>
  <c r="J60" i="79" s="1"/>
  <c r="E60" i="80" s="1"/>
  <c r="G60" i="80" s="1"/>
  <c r="E45" i="79"/>
  <c r="G45" i="79" s="1"/>
  <c r="J45" i="79" s="1"/>
  <c r="E45" i="80" s="1"/>
  <c r="G45" i="80" s="1"/>
  <c r="J45" i="80" s="1"/>
  <c r="E45" i="81" s="1"/>
  <c r="E178" i="79"/>
  <c r="G178" i="79" s="1"/>
  <c r="J178" i="79" s="1"/>
  <c r="E178" i="80" s="1"/>
  <c r="G178" i="80" s="1"/>
  <c r="J178" i="80" s="1"/>
  <c r="E178" i="81" s="1"/>
  <c r="G244" i="84"/>
  <c r="J244" i="84" s="1"/>
  <c r="G243" i="86"/>
  <c r="J243" i="86" s="1"/>
  <c r="E243" i="87" s="1"/>
  <c r="J114" i="78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69" i="78"/>
  <c r="J169" i="78" s="1"/>
  <c r="E169" i="79" s="1"/>
  <c r="N270" i="77"/>
  <c r="N269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235" i="90" l="1"/>
  <c r="G235" i="90" s="1"/>
  <c r="J235" i="90" s="1"/>
  <c r="E237" i="90"/>
  <c r="G237" i="90" s="1"/>
  <c r="J237" i="90" s="1"/>
  <c r="E229" i="90"/>
  <c r="G229" i="90" s="1"/>
  <c r="J229" i="90" s="1"/>
  <c r="E238" i="90"/>
  <c r="G238" i="90" s="1"/>
  <c r="J238" i="90" s="1"/>
  <c r="E233" i="90"/>
  <c r="G233" i="90" s="1"/>
  <c r="J233" i="90" s="1"/>
  <c r="E240" i="90"/>
  <c r="G240" i="90" s="1"/>
  <c r="J240" i="90" s="1"/>
  <c r="E236" i="90"/>
  <c r="G236" i="90" s="1"/>
  <c r="J236" i="90" s="1"/>
  <c r="E234" i="90"/>
  <c r="G234" i="90" s="1"/>
  <c r="J234" i="90" s="1"/>
  <c r="E231" i="90"/>
  <c r="G231" i="90" s="1"/>
  <c r="J231" i="90" s="1"/>
  <c r="E230" i="90"/>
  <c r="G230" i="90" s="1"/>
  <c r="J230" i="90" s="1"/>
  <c r="E232" i="90"/>
  <c r="G232" i="90" s="1"/>
  <c r="J232" i="90" s="1"/>
  <c r="E114" i="79"/>
  <c r="G114" i="79" s="1"/>
  <c r="J114" i="79" s="1"/>
  <c r="E114" i="80" s="1"/>
  <c r="G114" i="80" s="1"/>
  <c r="J114" i="80" s="1"/>
  <c r="E114" i="81" s="1"/>
  <c r="E242" i="90"/>
  <c r="G242" i="90" s="1"/>
  <c r="J242" i="90" s="1"/>
  <c r="E241" i="90"/>
  <c r="G241" i="90" s="1"/>
  <c r="J241" i="90" s="1"/>
  <c r="E12" i="8"/>
  <c r="E12" i="77"/>
  <c r="G12" i="77" s="1"/>
  <c r="J12" i="77" s="1"/>
  <c r="E12" i="78" s="1"/>
  <c r="E239" i="90"/>
  <c r="G239" i="90" s="1"/>
  <c r="J239" i="90" s="1"/>
  <c r="E244" i="85"/>
  <c r="G244" i="85" s="1"/>
  <c r="J244" i="85" s="1"/>
  <c r="E244" i="86" s="1"/>
  <c r="G243" i="87"/>
  <c r="J243" i="87" s="1"/>
  <c r="E243" i="88" s="1"/>
  <c r="J60" i="80"/>
  <c r="E60" i="81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75" i="81"/>
  <c r="J75" i="81" s="1"/>
  <c r="E75" i="82" s="1"/>
  <c r="G63" i="80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E240" i="91" l="1"/>
  <c r="G240" i="91" s="1"/>
  <c r="J240" i="91" s="1"/>
  <c r="E240" i="92" s="1"/>
  <c r="G240" i="92" s="1"/>
  <c r="J240" i="92" s="1"/>
  <c r="E234" i="91"/>
  <c r="G234" i="91" s="1"/>
  <c r="J234" i="91" s="1"/>
  <c r="E234" i="92" s="1"/>
  <c r="G234" i="92" s="1"/>
  <c r="J234" i="92" s="1"/>
  <c r="E230" i="91"/>
  <c r="G230" i="91" s="1"/>
  <c r="J230" i="91" s="1"/>
  <c r="E230" i="92" s="1"/>
  <c r="G230" i="92" s="1"/>
  <c r="J230" i="92" s="1"/>
  <c r="E241" i="91"/>
  <c r="G241" i="91" s="1"/>
  <c r="J241" i="91" s="1"/>
  <c r="E241" i="92" s="1"/>
  <c r="G241" i="92" s="1"/>
  <c r="J241" i="92" s="1"/>
  <c r="E236" i="91"/>
  <c r="G236" i="91" s="1"/>
  <c r="J236" i="91" s="1"/>
  <c r="E236" i="92" s="1"/>
  <c r="G236" i="92" s="1"/>
  <c r="J236" i="92" s="1"/>
  <c r="E233" i="91"/>
  <c r="G233" i="91" s="1"/>
  <c r="J233" i="91" s="1"/>
  <c r="E233" i="92" s="1"/>
  <c r="G233" i="92" s="1"/>
  <c r="J233" i="92" s="1"/>
  <c r="E238" i="91"/>
  <c r="G238" i="91" s="1"/>
  <c r="J238" i="91" s="1"/>
  <c r="E238" i="92" s="1"/>
  <c r="G238" i="92" s="1"/>
  <c r="J238" i="92" s="1"/>
  <c r="E237" i="91"/>
  <c r="G237" i="91" s="1"/>
  <c r="J237" i="91" s="1"/>
  <c r="E237" i="92" s="1"/>
  <c r="G237" i="92" s="1"/>
  <c r="J237" i="92" s="1"/>
  <c r="E232" i="91"/>
  <c r="G232" i="91" s="1"/>
  <c r="J232" i="91" s="1"/>
  <c r="E232" i="92" s="1"/>
  <c r="G232" i="92" s="1"/>
  <c r="J232" i="92" s="1"/>
  <c r="E239" i="91"/>
  <c r="G239" i="91" s="1"/>
  <c r="J239" i="91" s="1"/>
  <c r="E239" i="92" s="1"/>
  <c r="G239" i="92" s="1"/>
  <c r="J239" i="92" s="1"/>
  <c r="E229" i="91"/>
  <c r="G229" i="91" s="1"/>
  <c r="J229" i="91" s="1"/>
  <c r="E229" i="92" s="1"/>
  <c r="G229" i="92" s="1"/>
  <c r="J229" i="92" s="1"/>
  <c r="E235" i="91"/>
  <c r="G235" i="91" s="1"/>
  <c r="J235" i="91" s="1"/>
  <c r="E235" i="92" s="1"/>
  <c r="G235" i="92" s="1"/>
  <c r="J235" i="92" s="1"/>
  <c r="J12" i="8"/>
  <c r="G12" i="8"/>
  <c r="E242" i="91"/>
  <c r="G242" i="91" s="1"/>
  <c r="J242" i="91" s="1"/>
  <c r="E242" i="92" s="1"/>
  <c r="G242" i="92" s="1"/>
  <c r="J242" i="92" s="1"/>
  <c r="E231" i="91"/>
  <c r="G231" i="91" s="1"/>
  <c r="J231" i="91" s="1"/>
  <c r="E231" i="92" s="1"/>
  <c r="G231" i="92" s="1"/>
  <c r="J231" i="92" s="1"/>
  <c r="G244" i="86"/>
  <c r="J244" i="86" s="1"/>
  <c r="E244" i="87" s="1"/>
  <c r="G60" i="81"/>
  <c r="J60" i="81" s="1"/>
  <c r="G243" i="88"/>
  <c r="J243" i="88" s="1"/>
  <c r="J63" i="80"/>
  <c r="E63" i="81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E75" i="83" s="1"/>
  <c r="G169" i="80"/>
  <c r="J169" i="80" s="1"/>
  <c r="E169" i="81" s="1"/>
  <c r="G94" i="82"/>
  <c r="J94" i="82" s="1"/>
  <c r="E94" i="83" s="1"/>
  <c r="G109" i="81"/>
  <c r="J109" i="81" s="1"/>
  <c r="E109" i="82" s="1"/>
  <c r="G12" i="78"/>
  <c r="J12" i="78" s="1"/>
  <c r="E12" i="79" s="1"/>
  <c r="E237" i="93" l="1"/>
  <c r="G237" i="93" s="1"/>
  <c r="J237" i="93" s="1"/>
  <c r="E238" i="93"/>
  <c r="G238" i="93" s="1"/>
  <c r="J238" i="93" s="1"/>
  <c r="E241" i="93"/>
  <c r="G241" i="93" s="1"/>
  <c r="J241" i="93" s="1"/>
  <c r="E236" i="93"/>
  <c r="G236" i="93" s="1"/>
  <c r="J236" i="93" s="1"/>
  <c r="E235" i="93"/>
  <c r="G235" i="93" s="1"/>
  <c r="J235" i="93" s="1"/>
  <c r="E230" i="93"/>
  <c r="G230" i="93" s="1"/>
  <c r="J230" i="93" s="1"/>
  <c r="E233" i="93"/>
  <c r="G233" i="93" s="1"/>
  <c r="J233" i="93" s="1"/>
  <c r="E229" i="93"/>
  <c r="G229" i="93" s="1"/>
  <c r="J229" i="93" s="1"/>
  <c r="E239" i="93"/>
  <c r="G239" i="93" s="1"/>
  <c r="J239" i="93" s="1"/>
  <c r="E231" i="93"/>
  <c r="G231" i="93" s="1"/>
  <c r="J231" i="93" s="1"/>
  <c r="E234" i="93"/>
  <c r="G234" i="93" s="1"/>
  <c r="J234" i="93" s="1"/>
  <c r="E240" i="93"/>
  <c r="G240" i="93" s="1"/>
  <c r="J240" i="93" s="1"/>
  <c r="E60" i="82"/>
  <c r="G60" i="82" s="1"/>
  <c r="J60" i="82" s="1"/>
  <c r="E60" i="83" s="1"/>
  <c r="G60" i="83" s="1"/>
  <c r="J60" i="83" s="1"/>
  <c r="E60" i="84" s="1"/>
  <c r="E242" i="93"/>
  <c r="G242" i="93" s="1"/>
  <c r="J242" i="93" s="1"/>
  <c r="E243" i="89"/>
  <c r="G243" i="89" s="1"/>
  <c r="J243" i="89" s="1"/>
  <c r="E243" i="90" s="1"/>
  <c r="G243" i="90" s="1"/>
  <c r="J243" i="90" s="1"/>
  <c r="E243" i="91" s="1"/>
  <c r="E232" i="93"/>
  <c r="G232" i="93" s="1"/>
  <c r="J232" i="93" s="1"/>
  <c r="G244" i="87"/>
  <c r="J244" i="87" s="1"/>
  <c r="G63" i="81"/>
  <c r="J63" i="81" s="1"/>
  <c r="G75" i="83"/>
  <c r="J75" i="83" s="1"/>
  <c r="E75" i="84" s="1"/>
  <c r="G94" i="83"/>
  <c r="J94" i="83" s="1"/>
  <c r="E94" i="84" s="1"/>
  <c r="G169" i="81"/>
  <c r="J169" i="81" s="1"/>
  <c r="E169" i="82" s="1"/>
  <c r="G178" i="83"/>
  <c r="J178" i="83" s="1"/>
  <c r="E178" i="84" s="1"/>
  <c r="G114" i="82"/>
  <c r="J114" i="82" s="1"/>
  <c r="E114" i="83" s="1"/>
  <c r="G45" i="83"/>
  <c r="J45" i="83" s="1"/>
  <c r="E45" i="84" s="1"/>
  <c r="G129" i="82"/>
  <c r="J129" i="82" s="1"/>
  <c r="E129" i="83" s="1"/>
  <c r="G109" i="82"/>
  <c r="J109" i="82" s="1"/>
  <c r="E109" i="83" s="1"/>
  <c r="G35" i="82"/>
  <c r="J35" i="82" s="1"/>
  <c r="E35" i="83" s="1"/>
  <c r="G12" i="79"/>
  <c r="J12" i="79" s="1"/>
  <c r="E12" i="80" s="1"/>
  <c r="R214" i="74"/>
  <c r="M214" i="74"/>
  <c r="P214" i="74" s="1"/>
  <c r="R133" i="74"/>
  <c r="M133" i="74"/>
  <c r="P133" i="74" s="1"/>
  <c r="E229" i="94" l="1"/>
  <c r="G229" i="94" s="1"/>
  <c r="J229" i="94" s="1"/>
  <c r="E233" i="94"/>
  <c r="G233" i="94" s="1"/>
  <c r="J233" i="94" s="1"/>
  <c r="E236" i="94"/>
  <c r="G236" i="94" s="1"/>
  <c r="J236" i="94" s="1"/>
  <c r="E234" i="94"/>
  <c r="G234" i="94" s="1"/>
  <c r="J234" i="94" s="1"/>
  <c r="E241" i="94"/>
  <c r="G241" i="94" s="1"/>
  <c r="J241" i="94" s="1"/>
  <c r="E232" i="94"/>
  <c r="G232" i="94" s="1"/>
  <c r="J232" i="94" s="1"/>
  <c r="E242" i="94"/>
  <c r="G242" i="94" s="1"/>
  <c r="J242" i="94" s="1"/>
  <c r="E235" i="94"/>
  <c r="G235" i="94" s="1"/>
  <c r="J235" i="94" s="1"/>
  <c r="E238" i="94"/>
  <c r="G238" i="94" s="1"/>
  <c r="J238" i="94" s="1"/>
  <c r="E230" i="94"/>
  <c r="G230" i="94" s="1"/>
  <c r="J230" i="94" s="1"/>
  <c r="E240" i="94"/>
  <c r="G240" i="94" s="1"/>
  <c r="J240" i="94" s="1"/>
  <c r="E231" i="94"/>
  <c r="G231" i="94" s="1"/>
  <c r="J231" i="94" s="1"/>
  <c r="E239" i="94"/>
  <c r="G239" i="94" s="1"/>
  <c r="J239" i="94" s="1"/>
  <c r="E237" i="94"/>
  <c r="G237" i="94" s="1"/>
  <c r="J237" i="94" s="1"/>
  <c r="E63" i="82"/>
  <c r="G63" i="82" s="1"/>
  <c r="J63" i="82" s="1"/>
  <c r="E63" i="83" s="1"/>
  <c r="G63" i="83" s="1"/>
  <c r="J63" i="83" s="1"/>
  <c r="E63" i="84" s="1"/>
  <c r="E244" i="88"/>
  <c r="G244" i="88" s="1"/>
  <c r="J244" i="88" s="1"/>
  <c r="G243" i="91"/>
  <c r="J243" i="91" s="1"/>
  <c r="E243" i="92" s="1"/>
  <c r="G169" i="82"/>
  <c r="J169" i="82" s="1"/>
  <c r="G94" i="84"/>
  <c r="J94" i="84" s="1"/>
  <c r="G178" i="84"/>
  <c r="J178" i="84" s="1"/>
  <c r="G75" i="84"/>
  <c r="J75" i="84" s="1"/>
  <c r="E75" i="85" s="1"/>
  <c r="G60" i="84"/>
  <c r="J60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12" i="80"/>
  <c r="J12" i="80" s="1"/>
  <c r="E12" i="81" s="1"/>
  <c r="E237" i="95" l="1"/>
  <c r="G237" i="95" s="1"/>
  <c r="J237" i="95" s="1"/>
  <c r="E239" i="95"/>
  <c r="G239" i="95" s="1"/>
  <c r="J239" i="95" s="1"/>
  <c r="E234" i="95"/>
  <c r="G234" i="95" s="1"/>
  <c r="J234" i="95" s="1"/>
  <c r="E230" i="95"/>
  <c r="G230" i="95" s="1"/>
  <c r="J230" i="95" s="1"/>
  <c r="E233" i="95"/>
  <c r="G233" i="95" s="1"/>
  <c r="J233" i="95" s="1"/>
  <c r="E244" i="89"/>
  <c r="G244" i="89" s="1"/>
  <c r="J244" i="89" s="1"/>
  <c r="E235" i="95"/>
  <c r="G235" i="95" s="1"/>
  <c r="J235" i="95" s="1"/>
  <c r="E242" i="95"/>
  <c r="G242" i="95" s="1"/>
  <c r="J242" i="95" s="1"/>
  <c r="E232" i="95"/>
  <c r="G232" i="95" s="1"/>
  <c r="J232" i="95" s="1"/>
  <c r="E241" i="95"/>
  <c r="G241" i="95" s="1"/>
  <c r="J241" i="95" s="1"/>
  <c r="E231" i="95"/>
  <c r="G231" i="95" s="1"/>
  <c r="J231" i="95" s="1"/>
  <c r="E240" i="95"/>
  <c r="G240" i="95" s="1"/>
  <c r="J240" i="95" s="1"/>
  <c r="E236" i="95"/>
  <c r="G236" i="95" s="1"/>
  <c r="J236" i="95" s="1"/>
  <c r="E238" i="95"/>
  <c r="G238" i="95" s="1"/>
  <c r="J238" i="95" s="1"/>
  <c r="E229" i="95"/>
  <c r="G229" i="95" s="1"/>
  <c r="J229" i="95" s="1"/>
  <c r="E60" i="85"/>
  <c r="G60" i="85" s="1"/>
  <c r="J60" i="85" s="1"/>
  <c r="E178" i="85"/>
  <c r="G178" i="85" s="1"/>
  <c r="J178" i="85" s="1"/>
  <c r="E94" i="85"/>
  <c r="G94" i="85" s="1"/>
  <c r="J94" i="85" s="1"/>
  <c r="E169" i="83"/>
  <c r="G169" i="83" s="1"/>
  <c r="J169" i="83" s="1"/>
  <c r="G243" i="92"/>
  <c r="J243" i="92" s="1"/>
  <c r="E243" i="93" s="1"/>
  <c r="G75" i="85"/>
  <c r="J75" i="85" s="1"/>
  <c r="E75" i="86" s="1"/>
  <c r="G114" i="84"/>
  <c r="J114" i="84" s="1"/>
  <c r="E114" i="85" s="1"/>
  <c r="G45" i="85"/>
  <c r="J45" i="85" s="1"/>
  <c r="E45" i="86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E10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244" i="90" l="1"/>
  <c r="G244" i="90" s="1"/>
  <c r="J244" i="90" s="1"/>
  <c r="E240" i="96"/>
  <c r="G240" i="96" s="1"/>
  <c r="J240" i="96" s="1"/>
  <c r="E231" i="96"/>
  <c r="G231" i="96" s="1"/>
  <c r="J231" i="96" s="1"/>
  <c r="E241" i="96"/>
  <c r="G241" i="96" s="1"/>
  <c r="J241" i="96" s="1"/>
  <c r="E230" i="96"/>
  <c r="G230" i="96" s="1"/>
  <c r="J230" i="96" s="1"/>
  <c r="E234" i="96"/>
  <c r="G234" i="96" s="1"/>
  <c r="J234" i="96" s="1"/>
  <c r="E235" i="96"/>
  <c r="G235" i="96" s="1"/>
  <c r="J235" i="96" s="1"/>
  <c r="E229" i="96"/>
  <c r="G229" i="96" s="1"/>
  <c r="J229" i="96" s="1"/>
  <c r="E239" i="96"/>
  <c r="G239" i="96" s="1"/>
  <c r="J239" i="96" s="1"/>
  <c r="E238" i="96"/>
  <c r="G238" i="96" s="1"/>
  <c r="J238" i="96" s="1"/>
  <c r="E242" i="96"/>
  <c r="G242" i="96" s="1"/>
  <c r="J242" i="96" s="1"/>
  <c r="E237" i="96"/>
  <c r="G237" i="96" s="1"/>
  <c r="J237" i="96" s="1"/>
  <c r="E178" i="86"/>
  <c r="G178" i="86" s="1"/>
  <c r="J178" i="86" s="1"/>
  <c r="E178" i="87" s="1"/>
  <c r="G178" i="87" s="1"/>
  <c r="J178" i="87" s="1"/>
  <c r="E178" i="88" s="1"/>
  <c r="E60" i="86"/>
  <c r="G60" i="86" s="1"/>
  <c r="J60" i="86" s="1"/>
  <c r="E60" i="87" s="1"/>
  <c r="G60" i="87" s="1"/>
  <c r="J60" i="87" s="1"/>
  <c r="E60" i="88" s="1"/>
  <c r="E169" i="84"/>
  <c r="G169" i="84" s="1"/>
  <c r="J169" i="84" s="1"/>
  <c r="E169" i="85" s="1"/>
  <c r="G169" i="85" s="1"/>
  <c r="J169" i="85" s="1"/>
  <c r="E169" i="86" s="1"/>
  <c r="E94" i="86"/>
  <c r="G94" i="86" s="1"/>
  <c r="J94" i="86" s="1"/>
  <c r="E94" i="87" s="1"/>
  <c r="G94" i="87" s="1"/>
  <c r="J94" i="87" s="1"/>
  <c r="E94" i="88" s="1"/>
  <c r="E236" i="96"/>
  <c r="G236" i="96" s="1"/>
  <c r="J236" i="96" s="1"/>
  <c r="E232" i="96"/>
  <c r="G232" i="96" s="1"/>
  <c r="J232" i="96" s="1"/>
  <c r="E233" i="96"/>
  <c r="G233" i="96" s="1"/>
  <c r="J233" i="96" s="1"/>
  <c r="G243" i="93"/>
  <c r="J243" i="93" s="1"/>
  <c r="E243" i="94" s="1"/>
  <c r="G75" i="86"/>
  <c r="J75" i="86" s="1"/>
  <c r="E75" i="87" s="1"/>
  <c r="G109" i="85"/>
  <c r="J109" i="85" s="1"/>
  <c r="E109" i="86" s="1"/>
  <c r="G45" i="86"/>
  <c r="J45" i="86" s="1"/>
  <c r="E45" i="87" s="1"/>
  <c r="G114" i="85"/>
  <c r="J114" i="85" s="1"/>
  <c r="E114" i="86" s="1"/>
  <c r="G129" i="85"/>
  <c r="J129" i="85" s="1"/>
  <c r="E129" i="86" s="1"/>
  <c r="G63" i="85"/>
  <c r="J63" i="85" s="1"/>
  <c r="E63" i="86" s="1"/>
  <c r="G35" i="85"/>
  <c r="J35" i="85" s="1"/>
  <c r="E35" i="86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235" i="97" l="1"/>
  <c r="G235" i="97" s="1"/>
  <c r="J235" i="97" s="1"/>
  <c r="E234" i="97"/>
  <c r="G234" i="97" s="1"/>
  <c r="J234" i="97" s="1"/>
  <c r="E233" i="97"/>
  <c r="G233" i="97" s="1"/>
  <c r="J233" i="97" s="1"/>
  <c r="E230" i="97"/>
  <c r="G230" i="97" s="1"/>
  <c r="J230" i="97" s="1"/>
  <c r="E229" i="97"/>
  <c r="G229" i="97" s="1"/>
  <c r="J229" i="97" s="1"/>
  <c r="E237" i="97"/>
  <c r="G237" i="97" s="1"/>
  <c r="J237" i="97" s="1"/>
  <c r="E241" i="97"/>
  <c r="G241" i="97" s="1"/>
  <c r="J241" i="97" s="1"/>
  <c r="E242" i="97"/>
  <c r="G242" i="97" s="1"/>
  <c r="J242" i="97" s="1"/>
  <c r="E231" i="97"/>
  <c r="G231" i="97" s="1"/>
  <c r="J231" i="97" s="1"/>
  <c r="E236" i="97"/>
  <c r="G236" i="97" s="1"/>
  <c r="J236" i="97" s="1"/>
  <c r="E238" i="97"/>
  <c r="G238" i="97" s="1"/>
  <c r="J238" i="97" s="1"/>
  <c r="E240" i="97"/>
  <c r="G240" i="97" s="1"/>
  <c r="J240" i="97" s="1"/>
  <c r="E239" i="97"/>
  <c r="G239" i="97" s="1"/>
  <c r="J239" i="97" s="1"/>
  <c r="E244" i="91"/>
  <c r="G244" i="91" s="1"/>
  <c r="J244" i="91" s="1"/>
  <c r="E244" i="92" s="1"/>
  <c r="E232" i="97"/>
  <c r="G232" i="97" s="1"/>
  <c r="J232" i="97" s="1"/>
  <c r="G75" i="87"/>
  <c r="J75" i="87" s="1"/>
  <c r="G243" i="94"/>
  <c r="J243" i="94" s="1"/>
  <c r="E243" i="95" s="1"/>
  <c r="G60" i="88"/>
  <c r="J60" i="88" s="1"/>
  <c r="E60" i="89" s="1"/>
  <c r="G114" i="86"/>
  <c r="J114" i="86" s="1"/>
  <c r="E114" i="87" s="1"/>
  <c r="G45" i="87"/>
  <c r="J45" i="87" s="1"/>
  <c r="E45" i="88" s="1"/>
  <c r="G109" i="86"/>
  <c r="J109" i="86" s="1"/>
  <c r="E109" i="87" s="1"/>
  <c r="G178" i="88"/>
  <c r="J178" i="88" s="1"/>
  <c r="E178" i="89" s="1"/>
  <c r="G94" i="88"/>
  <c r="J94" i="88" s="1"/>
  <c r="G129" i="86"/>
  <c r="J129" i="86" s="1"/>
  <c r="E129" i="87" s="1"/>
  <c r="G63" i="86"/>
  <c r="J63" i="86" s="1"/>
  <c r="E63" i="87" s="1"/>
  <c r="G169" i="86"/>
  <c r="J169" i="86" s="1"/>
  <c r="E169" i="87" s="1"/>
  <c r="G35" i="86"/>
  <c r="J35" i="86" s="1"/>
  <c r="E35" i="87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237" i="98" l="1"/>
  <c r="G237" i="98" s="1"/>
  <c r="J237" i="98" s="1"/>
  <c r="E229" i="98"/>
  <c r="G229" i="98" s="1"/>
  <c r="J229" i="98" s="1"/>
  <c r="E230" i="98"/>
  <c r="G230" i="98" s="1"/>
  <c r="J230" i="98" s="1"/>
  <c r="E236" i="98"/>
  <c r="G236" i="98" s="1"/>
  <c r="J236" i="98" s="1"/>
  <c r="E240" i="98"/>
  <c r="G240" i="98" s="1"/>
  <c r="J240" i="98" s="1"/>
  <c r="E231" i="98"/>
  <c r="G231" i="98" s="1"/>
  <c r="J231" i="98" s="1"/>
  <c r="E242" i="98"/>
  <c r="G242" i="98" s="1"/>
  <c r="J242" i="98" s="1"/>
  <c r="E234" i="98"/>
  <c r="G234" i="98" s="1"/>
  <c r="J234" i="98" s="1"/>
  <c r="E239" i="98"/>
  <c r="G239" i="98" s="1"/>
  <c r="J239" i="98" s="1"/>
  <c r="E235" i="98"/>
  <c r="G235" i="98" s="1"/>
  <c r="J235" i="98" s="1"/>
  <c r="E232" i="98"/>
  <c r="G232" i="98" s="1"/>
  <c r="J232" i="98" s="1"/>
  <c r="E238" i="98"/>
  <c r="G238" i="98" s="1"/>
  <c r="J238" i="98" s="1"/>
  <c r="E241" i="98"/>
  <c r="G241" i="98" s="1"/>
  <c r="J241" i="98" s="1"/>
  <c r="E233" i="98"/>
  <c r="G233" i="98" s="1"/>
  <c r="J233" i="98" s="1"/>
  <c r="E94" i="89"/>
  <c r="G94" i="89" s="1"/>
  <c r="J94" i="89" s="1"/>
  <c r="E75" i="88"/>
  <c r="G75" i="88" s="1"/>
  <c r="J75" i="88" s="1"/>
  <c r="G244" i="92"/>
  <c r="J244" i="92" s="1"/>
  <c r="G169" i="87"/>
  <c r="J169" i="87" s="1"/>
  <c r="G243" i="95"/>
  <c r="J243" i="95" s="1"/>
  <c r="E243" i="96" s="1"/>
  <c r="G109" i="87"/>
  <c r="J109" i="87" s="1"/>
  <c r="E109" i="88" s="1"/>
  <c r="G129" i="87"/>
  <c r="J129" i="87" s="1"/>
  <c r="E129" i="88" s="1"/>
  <c r="G114" i="87"/>
  <c r="J114" i="87" s="1"/>
  <c r="E114" i="88" s="1"/>
  <c r="G45" i="88"/>
  <c r="J45" i="88" s="1"/>
  <c r="E45" i="89" s="1"/>
  <c r="G63" i="87"/>
  <c r="J63" i="87" s="1"/>
  <c r="E63" i="88" s="1"/>
  <c r="G60" i="89"/>
  <c r="J60" i="89" s="1"/>
  <c r="E60" i="90" s="1"/>
  <c r="G178" i="89"/>
  <c r="J178" i="89" s="1"/>
  <c r="E178" i="90" s="1"/>
  <c r="G35" i="87"/>
  <c r="J35" i="87" s="1"/>
  <c r="E35" i="88" s="1"/>
  <c r="G12" i="84"/>
  <c r="J12" i="84" s="1"/>
  <c r="E12" i="85" s="1"/>
  <c r="E94" i="90" l="1"/>
  <c r="G94" i="90" s="1"/>
  <c r="J94" i="90" s="1"/>
  <c r="E231" i="99"/>
  <c r="G231" i="99" s="1"/>
  <c r="J231" i="99" s="1"/>
  <c r="E234" i="99"/>
  <c r="G234" i="99" s="1"/>
  <c r="J234" i="99" s="1"/>
  <c r="E233" i="99"/>
  <c r="G233" i="99" s="1"/>
  <c r="J233" i="99" s="1"/>
  <c r="E240" i="99"/>
  <c r="G240" i="99" s="1"/>
  <c r="J240" i="99" s="1"/>
  <c r="E236" i="99"/>
  <c r="G236" i="99" s="1"/>
  <c r="J236" i="99" s="1"/>
  <c r="E230" i="99"/>
  <c r="G230" i="99" s="1"/>
  <c r="J230" i="99" s="1"/>
  <c r="E229" i="99"/>
  <c r="G229" i="99" s="1"/>
  <c r="J229" i="99" s="1"/>
  <c r="E75" i="89"/>
  <c r="G75" i="89" s="1"/>
  <c r="J75" i="89" s="1"/>
  <c r="E242" i="99"/>
  <c r="G242" i="99" s="1"/>
  <c r="J242" i="99" s="1"/>
  <c r="E241" i="99"/>
  <c r="G241" i="99" s="1"/>
  <c r="J241" i="99" s="1"/>
  <c r="E238" i="99"/>
  <c r="G238" i="99" s="1"/>
  <c r="J238" i="99" s="1"/>
  <c r="E232" i="99"/>
  <c r="G232" i="99" s="1"/>
  <c r="J232" i="99" s="1"/>
  <c r="E235" i="99"/>
  <c r="G235" i="99" s="1"/>
  <c r="J235" i="99" s="1"/>
  <c r="E239" i="99"/>
  <c r="G239" i="99" s="1"/>
  <c r="J239" i="99" s="1"/>
  <c r="E237" i="99"/>
  <c r="G237" i="99" s="1"/>
  <c r="J237" i="99" s="1"/>
  <c r="E169" i="88"/>
  <c r="G169" i="88" s="1"/>
  <c r="J169" i="88" s="1"/>
  <c r="E169" i="89" s="1"/>
  <c r="G169" i="89" s="1"/>
  <c r="J169" i="89" s="1"/>
  <c r="E244" i="93"/>
  <c r="G244" i="93" s="1"/>
  <c r="J244" i="93" s="1"/>
  <c r="G243" i="96"/>
  <c r="J243" i="96" s="1"/>
  <c r="E243" i="97" s="1"/>
  <c r="G178" i="90"/>
  <c r="J178" i="90" s="1"/>
  <c r="G60" i="90"/>
  <c r="J60" i="90" s="1"/>
  <c r="G45" i="89"/>
  <c r="J45" i="89" s="1"/>
  <c r="E45" i="90" s="1"/>
  <c r="G129" i="88"/>
  <c r="J129" i="88" s="1"/>
  <c r="E129" i="89" s="1"/>
  <c r="G35" i="88"/>
  <c r="J35" i="88" s="1"/>
  <c r="E35" i="89" s="1"/>
  <c r="G63" i="88"/>
  <c r="J63" i="88" s="1"/>
  <c r="E63" i="89" s="1"/>
  <c r="G114" i="88"/>
  <c r="J114" i="88" s="1"/>
  <c r="E114" i="89" s="1"/>
  <c r="G109" i="88"/>
  <c r="J109" i="88" s="1"/>
  <c r="E109" i="89" s="1"/>
  <c r="G12" i="85"/>
  <c r="J12" i="85" s="1"/>
  <c r="E12" i="86" s="1"/>
  <c r="E230" i="100" l="1"/>
  <c r="G230" i="100" s="1"/>
  <c r="J230" i="100" s="1"/>
  <c r="E238" i="100"/>
  <c r="G238" i="100" s="1"/>
  <c r="J238" i="100" s="1"/>
  <c r="E236" i="100"/>
  <c r="G236" i="100" s="1"/>
  <c r="J236" i="100" s="1"/>
  <c r="E234" i="100"/>
  <c r="G234" i="100" s="1"/>
  <c r="J234" i="100" s="1"/>
  <c r="E239" i="100"/>
  <c r="G239" i="100" s="1"/>
  <c r="J239" i="100" s="1"/>
  <c r="E235" i="100"/>
  <c r="G235" i="100" s="1"/>
  <c r="J235" i="100" s="1"/>
  <c r="E244" i="94"/>
  <c r="G244" i="94" s="1"/>
  <c r="J244" i="94" s="1"/>
  <c r="E233" i="100"/>
  <c r="G233" i="100" s="1"/>
  <c r="J233" i="100" s="1"/>
  <c r="E241" i="100"/>
  <c r="G241" i="100" s="1"/>
  <c r="J241" i="100" s="1"/>
  <c r="E242" i="100"/>
  <c r="G242" i="100" s="1"/>
  <c r="J242" i="100" s="1"/>
  <c r="E231" i="100"/>
  <c r="G231" i="100" s="1"/>
  <c r="J231" i="100" s="1"/>
  <c r="E229" i="100"/>
  <c r="G229" i="100" s="1"/>
  <c r="J229" i="100" s="1"/>
  <c r="E240" i="100"/>
  <c r="G240" i="100" s="1"/>
  <c r="J240" i="100" s="1"/>
  <c r="E237" i="100"/>
  <c r="G237" i="100" s="1"/>
  <c r="J237" i="100" s="1"/>
  <c r="E75" i="90"/>
  <c r="G75" i="90" s="1"/>
  <c r="J75" i="90" s="1"/>
  <c r="E94" i="91"/>
  <c r="G94" i="91" s="1"/>
  <c r="J94" i="91" s="1"/>
  <c r="E94" i="92" s="1"/>
  <c r="G94" i="92" s="1"/>
  <c r="J94" i="92" s="1"/>
  <c r="E60" i="91"/>
  <c r="G60" i="91" s="1"/>
  <c r="J60" i="91" s="1"/>
  <c r="E60" i="92" s="1"/>
  <c r="G60" i="92" s="1"/>
  <c r="J60" i="92" s="1"/>
  <c r="E178" i="91"/>
  <c r="G178" i="91" s="1"/>
  <c r="J178" i="91" s="1"/>
  <c r="E178" i="92" s="1"/>
  <c r="G178" i="92" s="1"/>
  <c r="J178" i="92" s="1"/>
  <c r="E169" i="90"/>
  <c r="G169" i="90" s="1"/>
  <c r="J169" i="90" s="1"/>
  <c r="E169" i="91" s="1"/>
  <c r="G169" i="91" s="1"/>
  <c r="J169" i="91" s="1"/>
  <c r="E169" i="92" s="1"/>
  <c r="E232" i="100"/>
  <c r="G232" i="100" s="1"/>
  <c r="J232" i="100" s="1"/>
  <c r="G243" i="97"/>
  <c r="J243" i="97" s="1"/>
  <c r="E243" i="98" s="1"/>
  <c r="G109" i="89"/>
  <c r="J109" i="89" s="1"/>
  <c r="E109" i="90" s="1"/>
  <c r="G63" i="89"/>
  <c r="J63" i="89" s="1"/>
  <c r="E63" i="90" s="1"/>
  <c r="G129" i="89"/>
  <c r="J129" i="89" s="1"/>
  <c r="E129" i="90" s="1"/>
  <c r="G114" i="89"/>
  <c r="J114" i="89" s="1"/>
  <c r="E114" i="90" s="1"/>
  <c r="G35" i="89"/>
  <c r="J35" i="89" s="1"/>
  <c r="E35" i="90" s="1"/>
  <c r="G45" i="90"/>
  <c r="J45" i="90" s="1"/>
  <c r="E45" i="91" s="1"/>
  <c r="G12" i="86"/>
  <c r="J12" i="86" s="1"/>
  <c r="E12" i="87" s="1"/>
  <c r="G9" i="74"/>
  <c r="J9" i="74" s="1"/>
  <c r="G11" i="74"/>
  <c r="J11" i="74" s="1"/>
  <c r="G10" i="74"/>
  <c r="J10" i="74" s="1"/>
  <c r="E237" i="101" l="1"/>
  <c r="G237" i="101" s="1"/>
  <c r="J237" i="101" s="1"/>
  <c r="G237" i="102" s="1"/>
  <c r="J237" i="102" s="1"/>
  <c r="G237" i="103" s="1"/>
  <c r="J237" i="103" s="1"/>
  <c r="G237" i="104" s="1"/>
  <c r="J237" i="104" s="1"/>
  <c r="G237" i="105" s="1"/>
  <c r="J237" i="105" s="1"/>
  <c r="G237" i="106" s="1"/>
  <c r="J237" i="106" s="1"/>
  <c r="E75" i="9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E240" i="101"/>
  <c r="G240" i="101" s="1"/>
  <c r="J240" i="101" s="1"/>
  <c r="G240" i="102" s="1"/>
  <c r="J240" i="102" s="1"/>
  <c r="G240" i="103" s="1"/>
  <c r="J240" i="103" s="1"/>
  <c r="G240" i="104" s="1"/>
  <c r="J240" i="104" s="1"/>
  <c r="G240" i="105" s="1"/>
  <c r="J240" i="105" s="1"/>
  <c r="G240" i="106" s="1"/>
  <c r="J240" i="106" s="1"/>
  <c r="E178" i="93"/>
  <c r="G178" i="93" s="1"/>
  <c r="J178" i="93" s="1"/>
  <c r="E94" i="93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E233" i="101"/>
  <c r="G233" i="101" s="1"/>
  <c r="J233" i="101" s="1"/>
  <c r="G233" i="102" s="1"/>
  <c r="J233" i="102" s="1"/>
  <c r="G233" i="103" s="1"/>
  <c r="J233" i="103" s="1"/>
  <c r="G233" i="104" s="1"/>
  <c r="J233" i="104" s="1"/>
  <c r="G233" i="105" s="1"/>
  <c r="J233" i="105" s="1"/>
  <c r="G233" i="106" s="1"/>
  <c r="J233" i="106" s="1"/>
  <c r="E235" i="101"/>
  <c r="G235" i="101" s="1"/>
  <c r="J235" i="101" s="1"/>
  <c r="G235" i="102" s="1"/>
  <c r="J235" i="102" s="1"/>
  <c r="G235" i="103" s="1"/>
  <c r="J235" i="103" s="1"/>
  <c r="G235" i="104" s="1"/>
  <c r="J235" i="104" s="1"/>
  <c r="G235" i="105" s="1"/>
  <c r="J235" i="105" s="1"/>
  <c r="G235" i="106" s="1"/>
  <c r="J235" i="106" s="1"/>
  <c r="E234" i="101"/>
  <c r="G234" i="101" s="1"/>
  <c r="J234" i="101" s="1"/>
  <c r="G234" i="102" s="1"/>
  <c r="J234" i="102" s="1"/>
  <c r="G234" i="103" s="1"/>
  <c r="J234" i="103" s="1"/>
  <c r="G234" i="104" s="1"/>
  <c r="J234" i="104" s="1"/>
  <c r="G234" i="105" s="1"/>
  <c r="J234" i="105" s="1"/>
  <c r="G234" i="106" s="1"/>
  <c r="J234" i="106" s="1"/>
  <c r="E231" i="101"/>
  <c r="G231" i="101" s="1"/>
  <c r="J231" i="101" s="1"/>
  <c r="G231" i="102" s="1"/>
  <c r="J231" i="102" s="1"/>
  <c r="G231" i="103" s="1"/>
  <c r="J231" i="103" s="1"/>
  <c r="G231" i="104" s="1"/>
  <c r="J231" i="104" s="1"/>
  <c r="G231" i="105" s="1"/>
  <c r="J231" i="105" s="1"/>
  <c r="G231" i="106" s="1"/>
  <c r="J231" i="106" s="1"/>
  <c r="E238" i="101"/>
  <c r="G238" i="101" s="1"/>
  <c r="J238" i="101" s="1"/>
  <c r="G238" i="102" s="1"/>
  <c r="J238" i="102" s="1"/>
  <c r="G238" i="103" s="1"/>
  <c r="J238" i="103" s="1"/>
  <c r="G238" i="104" s="1"/>
  <c r="J238" i="104" s="1"/>
  <c r="G238" i="105" s="1"/>
  <c r="J238" i="105" s="1"/>
  <c r="G238" i="106" s="1"/>
  <c r="J238" i="106" s="1"/>
  <c r="E244" i="95"/>
  <c r="G244" i="95" s="1"/>
  <c r="J244" i="95" s="1"/>
  <c r="E232" i="101"/>
  <c r="G232" i="101" s="1"/>
  <c r="J232" i="101" s="1"/>
  <c r="G232" i="102" s="1"/>
  <c r="J232" i="102" s="1"/>
  <c r="G232" i="103" s="1"/>
  <c r="J232" i="103" s="1"/>
  <c r="G232" i="104" s="1"/>
  <c r="J232" i="104" s="1"/>
  <c r="G232" i="105" s="1"/>
  <c r="J232" i="105" s="1"/>
  <c r="G232" i="106" s="1"/>
  <c r="J232" i="106" s="1"/>
  <c r="E239" i="101"/>
  <c r="G239" i="101" s="1"/>
  <c r="J239" i="101" s="1"/>
  <c r="G239" i="102" s="1"/>
  <c r="J239" i="102" s="1"/>
  <c r="G239" i="103" s="1"/>
  <c r="J239" i="103" s="1"/>
  <c r="G239" i="104" s="1"/>
  <c r="J239" i="104" s="1"/>
  <c r="G239" i="105" s="1"/>
  <c r="J239" i="105" s="1"/>
  <c r="G239" i="106" s="1"/>
  <c r="J239" i="106" s="1"/>
  <c r="E229" i="101"/>
  <c r="G229" i="101" s="1"/>
  <c r="J229" i="101" s="1"/>
  <c r="G229" i="102" s="1"/>
  <c r="J229" i="102" s="1"/>
  <c r="G229" i="103" s="1"/>
  <c r="J229" i="103" s="1"/>
  <c r="G229" i="104" s="1"/>
  <c r="J229" i="104" s="1"/>
  <c r="G229" i="105" s="1"/>
  <c r="J229" i="105" s="1"/>
  <c r="G229" i="106" s="1"/>
  <c r="J229" i="106" s="1"/>
  <c r="E236" i="101"/>
  <c r="G236" i="101" s="1"/>
  <c r="J236" i="101" s="1"/>
  <c r="G236" i="102" s="1"/>
  <c r="J236" i="102" s="1"/>
  <c r="G236" i="103" s="1"/>
  <c r="J236" i="103" s="1"/>
  <c r="G236" i="104" s="1"/>
  <c r="J236" i="104" s="1"/>
  <c r="G236" i="105" s="1"/>
  <c r="J236" i="105" s="1"/>
  <c r="G236" i="106" s="1"/>
  <c r="J236" i="106" s="1"/>
  <c r="E242" i="101"/>
  <c r="G242" i="101" s="1"/>
  <c r="J242" i="101" s="1"/>
  <c r="G242" i="102" s="1"/>
  <c r="J242" i="102" s="1"/>
  <c r="G242" i="103" s="1"/>
  <c r="J242" i="103" s="1"/>
  <c r="G242" i="104" s="1"/>
  <c r="J242" i="104" s="1"/>
  <c r="G242" i="105" s="1"/>
  <c r="J242" i="105" s="1"/>
  <c r="G242" i="106" s="1"/>
  <c r="J242" i="106" s="1"/>
  <c r="E60" i="93"/>
  <c r="G60" i="93" s="1"/>
  <c r="J60" i="93" s="1"/>
  <c r="E241" i="101"/>
  <c r="G241" i="101" s="1"/>
  <c r="J241" i="101" s="1"/>
  <c r="G241" i="102" s="1"/>
  <c r="J241" i="102" s="1"/>
  <c r="G241" i="103" s="1"/>
  <c r="J241" i="103" s="1"/>
  <c r="G241" i="104" s="1"/>
  <c r="J241" i="104" s="1"/>
  <c r="G241" i="105" s="1"/>
  <c r="J241" i="105" s="1"/>
  <c r="G241" i="106" s="1"/>
  <c r="J241" i="106" s="1"/>
  <c r="E230" i="101"/>
  <c r="G230" i="101" s="1"/>
  <c r="J230" i="101" s="1"/>
  <c r="G230" i="102" s="1"/>
  <c r="J230" i="102" s="1"/>
  <c r="G230" i="103" s="1"/>
  <c r="J230" i="103" s="1"/>
  <c r="G230" i="104" s="1"/>
  <c r="J230" i="104" s="1"/>
  <c r="G230" i="105" s="1"/>
  <c r="J230" i="105" s="1"/>
  <c r="G230" i="106" s="1"/>
  <c r="J230" i="106" s="1"/>
  <c r="E9" i="8"/>
  <c r="E9" i="77"/>
  <c r="G9" i="77" s="1"/>
  <c r="J9" i="77" s="1"/>
  <c r="E9" i="78" s="1"/>
  <c r="E11" i="8"/>
  <c r="E11" i="77"/>
  <c r="G11" i="77" s="1"/>
  <c r="J11" i="77" s="1"/>
  <c r="E11" i="78" s="1"/>
  <c r="E10" i="8"/>
  <c r="E10" i="77"/>
  <c r="G243" i="98"/>
  <c r="J243" i="98" s="1"/>
  <c r="E243" i="99" s="1"/>
  <c r="G45" i="91"/>
  <c r="J45" i="91" s="1"/>
  <c r="E45" i="92" s="1"/>
  <c r="G114" i="90"/>
  <c r="G63" i="90"/>
  <c r="J63" i="90" s="1"/>
  <c r="E63" i="91" s="1"/>
  <c r="G35" i="90"/>
  <c r="J35" i="90" s="1"/>
  <c r="E35" i="91" s="1"/>
  <c r="G129" i="90"/>
  <c r="J129" i="90" s="1"/>
  <c r="E129" i="91" s="1"/>
  <c r="G109" i="90"/>
  <c r="G10" i="77"/>
  <c r="J10" i="77" s="1"/>
  <c r="E10" i="78" s="1"/>
  <c r="G12" i="87"/>
  <c r="J12" i="87" s="1"/>
  <c r="G226" i="77"/>
  <c r="J226" i="77" s="1"/>
  <c r="E226" i="78" s="1"/>
  <c r="G213" i="77"/>
  <c r="J213" i="77" s="1"/>
  <c r="E213" i="78" s="1"/>
  <c r="G152" i="77"/>
  <c r="J152" i="77" s="1"/>
  <c r="E152" i="78" s="1"/>
  <c r="G151" i="77"/>
  <c r="J151" i="77" s="1"/>
  <c r="E151" i="78" s="1"/>
  <c r="G206" i="77"/>
  <c r="J206" i="77" s="1"/>
  <c r="E206" i="78" s="1"/>
  <c r="G205" i="77"/>
  <c r="J205" i="77" s="1"/>
  <c r="E205" i="78" s="1"/>
  <c r="G127" i="77"/>
  <c r="J127" i="77" s="1"/>
  <c r="E127" i="78" s="1"/>
  <c r="G83" i="77"/>
  <c r="J83" i="77" s="1"/>
  <c r="E83" i="78" s="1"/>
  <c r="G39" i="77"/>
  <c r="J39" i="77" s="1"/>
  <c r="E39" i="78" s="1"/>
  <c r="G153" i="77"/>
  <c r="J153" i="77" s="1"/>
  <c r="E153" i="78" s="1"/>
  <c r="G193" i="77"/>
  <c r="J193" i="77" s="1"/>
  <c r="E193" i="78" s="1"/>
  <c r="G177" i="77"/>
  <c r="J177" i="77" s="1"/>
  <c r="E177" i="78" s="1"/>
  <c r="G208" i="77"/>
  <c r="J208" i="77" s="1"/>
  <c r="E208" i="78" s="1"/>
  <c r="G155" i="77"/>
  <c r="J155" i="77" s="1"/>
  <c r="E155" i="78" s="1"/>
  <c r="G194" i="77"/>
  <c r="J194" i="77" s="1"/>
  <c r="E194" i="78" s="1"/>
  <c r="G169" i="92"/>
  <c r="J169" i="92" s="1"/>
  <c r="E169" i="93" s="1"/>
  <c r="G181" i="77"/>
  <c r="J181" i="77" s="1"/>
  <c r="E181" i="78" s="1"/>
  <c r="G84" i="77"/>
  <c r="J84" i="77" s="1"/>
  <c r="E84" i="78" s="1"/>
  <c r="G126" i="77"/>
  <c r="J126" i="77" s="1"/>
  <c r="E126" i="78" s="1"/>
  <c r="G125" i="77"/>
  <c r="J125" i="77" s="1"/>
  <c r="E125" i="78" s="1"/>
  <c r="G148" i="77"/>
  <c r="J148" i="77" s="1"/>
  <c r="E148" i="78" s="1"/>
  <c r="E178" i="94" l="1"/>
  <c r="G178" i="94" s="1"/>
  <c r="J178" i="94" s="1"/>
  <c r="E244" i="96"/>
  <c r="G244" i="96" s="1"/>
  <c r="J244" i="96" s="1"/>
  <c r="E60" i="94"/>
  <c r="G60" i="94" s="1"/>
  <c r="J60" i="94" s="1"/>
  <c r="G9" i="8"/>
  <c r="J9" i="8"/>
  <c r="J10" i="8"/>
  <c r="G10" i="8"/>
  <c r="E12" i="88"/>
  <c r="G12" i="88" s="1"/>
  <c r="J12" i="88" s="1"/>
  <c r="E12" i="89" s="1"/>
  <c r="G12" i="89" s="1"/>
  <c r="J12" i="89" s="1"/>
  <c r="J11" i="8"/>
  <c r="G11" i="8"/>
  <c r="G243" i="99"/>
  <c r="J243" i="99" s="1"/>
  <c r="E243" i="100" s="1"/>
  <c r="J109" i="90"/>
  <c r="J114" i="90"/>
  <c r="G129" i="91"/>
  <c r="J129" i="91" s="1"/>
  <c r="E129" i="92" s="1"/>
  <c r="G35" i="91"/>
  <c r="J35" i="91" s="1"/>
  <c r="E35" i="92" s="1"/>
  <c r="G63" i="91"/>
  <c r="J63" i="91" s="1"/>
  <c r="E63" i="92" s="1"/>
  <c r="G45" i="92"/>
  <c r="J45" i="92" s="1"/>
  <c r="G213" i="78"/>
  <c r="J213" i="78" s="1"/>
  <c r="G206" i="78"/>
  <c r="J206" i="78" s="1"/>
  <c r="G153" i="78"/>
  <c r="J153" i="78" s="1"/>
  <c r="G152" i="78"/>
  <c r="J152" i="78" s="1"/>
  <c r="G155" i="78"/>
  <c r="J155" i="78" s="1"/>
  <c r="G83" i="78"/>
  <c r="J83" i="78" s="1"/>
  <c r="G181" i="78"/>
  <c r="J181" i="78" s="1"/>
  <c r="G84" i="78"/>
  <c r="J84" i="78" s="1"/>
  <c r="G148" i="78"/>
  <c r="J148" i="78" s="1"/>
  <c r="G126" i="78"/>
  <c r="J126" i="78" s="1"/>
  <c r="G177" i="78"/>
  <c r="J177" i="78" s="1"/>
  <c r="G205" i="78"/>
  <c r="J205" i="78" s="1"/>
  <c r="G257" i="79"/>
  <c r="J257" i="79" s="1"/>
  <c r="E257" i="80" s="1"/>
  <c r="G257" i="80" s="1"/>
  <c r="J257" i="8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211" i="77"/>
  <c r="J211" i="77" s="1"/>
  <c r="E211" i="78" s="1"/>
  <c r="G197" i="77"/>
  <c r="J197" i="77" s="1"/>
  <c r="E197" i="78" s="1"/>
  <c r="G202" i="77"/>
  <c r="J202" i="77" s="1"/>
  <c r="E20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E244" i="97" l="1"/>
  <c r="G244" i="97" s="1"/>
  <c r="J244" i="97" s="1"/>
  <c r="E12" i="90"/>
  <c r="G12" i="90" s="1"/>
  <c r="J12" i="90" s="1"/>
  <c r="E12" i="91" s="1"/>
  <c r="G12" i="91" s="1"/>
  <c r="J12" i="91" s="1"/>
  <c r="E12" i="92" s="1"/>
  <c r="E257" i="81"/>
  <c r="G257" i="81" s="1"/>
  <c r="J257" i="81" s="1"/>
  <c r="E257" i="82" s="1"/>
  <c r="E60" i="95"/>
  <c r="G60" i="95" s="1"/>
  <c r="J60" i="95" s="1"/>
  <c r="E178" i="95"/>
  <c r="G178" i="95" s="1"/>
  <c r="J178" i="95" s="1"/>
  <c r="E148" i="79"/>
  <c r="G148" i="79" s="1"/>
  <c r="J148" i="79" s="1"/>
  <c r="E148" i="80" s="1"/>
  <c r="G148" i="80" s="1"/>
  <c r="J148" i="80" s="1"/>
  <c r="E148" i="81" s="1"/>
  <c r="E213" i="79"/>
  <c r="G213" i="79" s="1"/>
  <c r="J213" i="79" s="1"/>
  <c r="E213" i="80" s="1"/>
  <c r="G213" i="80" s="1"/>
  <c r="J213" i="80" s="1"/>
  <c r="E213" i="81" s="1"/>
  <c r="E84" i="79"/>
  <c r="G84" i="79" s="1"/>
  <c r="J84" i="79" s="1"/>
  <c r="E84" i="80" s="1"/>
  <c r="G84" i="80" s="1"/>
  <c r="J84" i="80" s="1"/>
  <c r="E84" i="81" s="1"/>
  <c r="E45" i="93"/>
  <c r="G45" i="93" s="1"/>
  <c r="J45" i="93" s="1"/>
  <c r="E126" i="79"/>
  <c r="G126" i="79" s="1"/>
  <c r="J126" i="79" s="1"/>
  <c r="E126" i="80" s="1"/>
  <c r="G126" i="80" s="1"/>
  <c r="J126" i="80" s="1"/>
  <c r="E126" i="81" s="1"/>
  <c r="E181" i="79"/>
  <c r="G181" i="79" s="1"/>
  <c r="J181" i="79" s="1"/>
  <c r="E181" i="80" s="1"/>
  <c r="G181" i="80" s="1"/>
  <c r="J181" i="80" s="1"/>
  <c r="E181" i="81" s="1"/>
  <c r="E206" i="79"/>
  <c r="G206" i="79" s="1"/>
  <c r="J206" i="79" s="1"/>
  <c r="E206" i="80" s="1"/>
  <c r="G206" i="80" s="1"/>
  <c r="J206" i="80" s="1"/>
  <c r="E206" i="81" s="1"/>
  <c r="E83" i="79"/>
  <c r="G83" i="79" s="1"/>
  <c r="J83" i="79" s="1"/>
  <c r="E83" i="80" s="1"/>
  <c r="G83" i="80" s="1"/>
  <c r="J83" i="80" s="1"/>
  <c r="E83" i="81" s="1"/>
  <c r="E155" i="79"/>
  <c r="G155" i="79" s="1"/>
  <c r="J155" i="79" s="1"/>
  <c r="E155" i="80" s="1"/>
  <c r="G155" i="80" s="1"/>
  <c r="J155" i="80" s="1"/>
  <c r="E155" i="81" s="1"/>
  <c r="E205" i="79"/>
  <c r="G205" i="79" s="1"/>
  <c r="J205" i="79" s="1"/>
  <c r="E205" i="80" s="1"/>
  <c r="G205" i="80" s="1"/>
  <c r="J205" i="80" s="1"/>
  <c r="E205" i="81" s="1"/>
  <c r="E152" i="79"/>
  <c r="G152" i="79" s="1"/>
  <c r="J152" i="79" s="1"/>
  <c r="E152" i="80" s="1"/>
  <c r="G152" i="80" s="1"/>
  <c r="J152" i="80" s="1"/>
  <c r="E152" i="81" s="1"/>
  <c r="E114" i="91"/>
  <c r="G114" i="91" s="1"/>
  <c r="J114" i="91" s="1"/>
  <c r="E114" i="92" s="1"/>
  <c r="G114" i="92" s="1"/>
  <c r="J114" i="92" s="1"/>
  <c r="E177" i="79"/>
  <c r="G177" i="79" s="1"/>
  <c r="J177" i="79" s="1"/>
  <c r="E177" i="80" s="1"/>
  <c r="G177" i="80" s="1"/>
  <c r="J177" i="80" s="1"/>
  <c r="E177" i="81" s="1"/>
  <c r="E153" i="79"/>
  <c r="G153" i="79" s="1"/>
  <c r="J153" i="79" s="1"/>
  <c r="E153" i="80" s="1"/>
  <c r="G153" i="80" s="1"/>
  <c r="J153" i="80" s="1"/>
  <c r="E153" i="81" s="1"/>
  <c r="E109" i="91"/>
  <c r="G109" i="91" s="1"/>
  <c r="J109" i="91" s="1"/>
  <c r="E109" i="92" s="1"/>
  <c r="G109" i="92" s="1"/>
  <c r="J109" i="92" s="1"/>
  <c r="G243" i="100"/>
  <c r="J243" i="100" s="1"/>
  <c r="E243" i="101" s="1"/>
  <c r="G63" i="92"/>
  <c r="J63" i="92" s="1"/>
  <c r="G35" i="92"/>
  <c r="J35" i="92" s="1"/>
  <c r="E35" i="93" s="1"/>
  <c r="G129" i="92"/>
  <c r="J129" i="92" s="1"/>
  <c r="G226" i="79"/>
  <c r="J226" i="79" s="1"/>
  <c r="E226" i="80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E125" i="80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G75" i="97"/>
  <c r="J75" i="97" s="1"/>
  <c r="E75" i="98" s="1"/>
  <c r="G94" i="98"/>
  <c r="J94" i="98" s="1"/>
  <c r="E9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45" i="94" l="1"/>
  <c r="G45" i="94" s="1"/>
  <c r="J45" i="94" s="1"/>
  <c r="E178" i="96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78" i="101" s="1"/>
  <c r="E109" i="93"/>
  <c r="G109" i="93" s="1"/>
  <c r="J109" i="93" s="1"/>
  <c r="E60" i="96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E114" i="93"/>
  <c r="G114" i="93" s="1"/>
  <c r="J114" i="93" s="1"/>
  <c r="E244" i="98"/>
  <c r="G244" i="98" s="1"/>
  <c r="J244" i="98" s="1"/>
  <c r="E129" i="93"/>
  <c r="G129" i="93" s="1"/>
  <c r="J129" i="93" s="1"/>
  <c r="E63" i="93"/>
  <c r="G63" i="93" s="1"/>
  <c r="J63" i="93" s="1"/>
  <c r="G148" i="81"/>
  <c r="J148" i="81" s="1"/>
  <c r="G84" i="81"/>
  <c r="J84" i="81" s="1"/>
  <c r="E84" i="82" s="1"/>
  <c r="G205" i="81"/>
  <c r="J205" i="81" s="1"/>
  <c r="E205" i="82" s="1"/>
  <c r="G205" i="82" s="1"/>
  <c r="J205" i="82" s="1"/>
  <c r="E205" i="83" s="1"/>
  <c r="G177" i="81"/>
  <c r="J177" i="81" s="1"/>
  <c r="G155" i="81"/>
  <c r="J155" i="81" s="1"/>
  <c r="G153" i="81"/>
  <c r="J153" i="81" s="1"/>
  <c r="E153" i="82" s="1"/>
  <c r="G153" i="82" s="1"/>
  <c r="J153" i="82" s="1"/>
  <c r="E153" i="83" s="1"/>
  <c r="G213" i="81"/>
  <c r="J213" i="81" s="1"/>
  <c r="E213" i="82" s="1"/>
  <c r="G213" i="82" s="1"/>
  <c r="J213" i="82" s="1"/>
  <c r="E213" i="83" s="1"/>
  <c r="G181" i="81"/>
  <c r="J181" i="81" s="1"/>
  <c r="G152" i="81"/>
  <c r="J152" i="81" s="1"/>
  <c r="G83" i="81"/>
  <c r="J83" i="81" s="1"/>
  <c r="G126" i="81"/>
  <c r="J126" i="81" s="1"/>
  <c r="G206" i="81"/>
  <c r="J206" i="81" s="1"/>
  <c r="G243" i="101"/>
  <c r="J243" i="101" s="1"/>
  <c r="J113" i="78"/>
  <c r="G35" i="93"/>
  <c r="J35" i="93" s="1"/>
  <c r="E35" i="94" s="1"/>
  <c r="G125" i="80"/>
  <c r="J125" i="80" s="1"/>
  <c r="E125" i="81" s="1"/>
  <c r="G257" i="82"/>
  <c r="J257" i="82" s="1"/>
  <c r="E257" i="83" s="1"/>
  <c r="G257" i="83" s="1"/>
  <c r="G39" i="80"/>
  <c r="J39" i="80" s="1"/>
  <c r="E39" i="81" s="1"/>
  <c r="G151" i="80"/>
  <c r="J151" i="80" s="1"/>
  <c r="E151" i="81" s="1"/>
  <c r="G193" i="80"/>
  <c r="J193" i="80" s="1"/>
  <c r="E193" i="81" s="1"/>
  <c r="G203" i="79"/>
  <c r="J203" i="79" s="1"/>
  <c r="E203" i="80" s="1"/>
  <c r="G127" i="80"/>
  <c r="J127" i="80" s="1"/>
  <c r="E127" i="81" s="1"/>
  <c r="G12" i="92"/>
  <c r="J12" i="92" s="1"/>
  <c r="E12" i="93" s="1"/>
  <c r="G208" i="80"/>
  <c r="J208" i="80" s="1"/>
  <c r="E208" i="81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E194" i="81" s="1"/>
  <c r="G226" i="80"/>
  <c r="J226" i="80" s="1"/>
  <c r="E226" i="81" s="1"/>
  <c r="G198" i="79"/>
  <c r="J198" i="79" s="1"/>
  <c r="E198" i="80" s="1"/>
  <c r="G202" i="79"/>
  <c r="J202" i="79" s="1"/>
  <c r="E202" i="80" s="1"/>
  <c r="G147" i="79"/>
  <c r="J147" i="79" s="1"/>
  <c r="E147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75" i="98"/>
  <c r="J75" i="98" s="1"/>
  <c r="E75" i="99" s="1"/>
  <c r="G169" i="95"/>
  <c r="J169" i="95" s="1"/>
  <c r="E169" i="96" s="1"/>
  <c r="G94" i="99"/>
  <c r="J94" i="99" s="1"/>
  <c r="E94" i="100" s="1"/>
  <c r="G11" i="80"/>
  <c r="J11" i="80" s="1"/>
  <c r="E11" i="81" s="1"/>
  <c r="G84" i="82"/>
  <c r="J84" i="82" s="1"/>
  <c r="E84" i="83" s="1"/>
  <c r="G10" i="80"/>
  <c r="J10" i="80" s="1"/>
  <c r="E10" i="81" s="1"/>
  <c r="G9" i="80"/>
  <c r="J9" i="80" s="1"/>
  <c r="E9" i="81" s="1"/>
  <c r="N268" i="74"/>
  <c r="N265" i="74"/>
  <c r="M5" i="74"/>
  <c r="N263" i="74" s="1"/>
  <c r="E244" i="99" l="1"/>
  <c r="G244" i="99" s="1"/>
  <c r="J244" i="99" s="1"/>
  <c r="E114" i="94"/>
  <c r="G114" i="94" s="1"/>
  <c r="J114" i="94" s="1"/>
  <c r="E63" i="94"/>
  <c r="G63" i="94" s="1"/>
  <c r="J63" i="94" s="1"/>
  <c r="E45" i="95"/>
  <c r="G45" i="95" s="1"/>
  <c r="J45" i="95" s="1"/>
  <c r="E113" i="79"/>
  <c r="G113" i="79" s="1"/>
  <c r="J113" i="79" s="1"/>
  <c r="E113" i="80" s="1"/>
  <c r="G113" i="80" s="1"/>
  <c r="J113" i="80" s="1"/>
  <c r="E113" i="81" s="1"/>
  <c r="E155" i="82"/>
  <c r="G155" i="82" s="1"/>
  <c r="J155" i="82" s="1"/>
  <c r="E155" i="83" s="1"/>
  <c r="G155" i="83" s="1"/>
  <c r="J155" i="83" s="1"/>
  <c r="E155" i="84" s="1"/>
  <c r="E129" i="94"/>
  <c r="G129" i="94" s="1"/>
  <c r="J129" i="94" s="1"/>
  <c r="E109" i="94"/>
  <c r="G109" i="94" s="1"/>
  <c r="J109" i="94" s="1"/>
  <c r="E181" i="82"/>
  <c r="G181" i="82" s="1"/>
  <c r="J181" i="82" s="1"/>
  <c r="E181" i="83" s="1"/>
  <c r="G181" i="83" s="1"/>
  <c r="J181" i="83" s="1"/>
  <c r="E181" i="84" s="1"/>
  <c r="E206" i="82"/>
  <c r="G206" i="82" s="1"/>
  <c r="J206" i="82" s="1"/>
  <c r="E206" i="83" s="1"/>
  <c r="G206" i="83" s="1"/>
  <c r="J206" i="83" s="1"/>
  <c r="E206" i="84" s="1"/>
  <c r="E177" i="82"/>
  <c r="G177" i="82" s="1"/>
  <c r="J177" i="82" s="1"/>
  <c r="E177" i="83" s="1"/>
  <c r="G177" i="83" s="1"/>
  <c r="J177" i="83" s="1"/>
  <c r="E177" i="84" s="1"/>
  <c r="E126" i="82"/>
  <c r="G126" i="82" s="1"/>
  <c r="J126" i="82" s="1"/>
  <c r="E126" i="83" s="1"/>
  <c r="G126" i="83" s="1"/>
  <c r="J126" i="83" s="1"/>
  <c r="E126" i="84" s="1"/>
  <c r="E83" i="82"/>
  <c r="G83" i="82" s="1"/>
  <c r="J83" i="82" s="1"/>
  <c r="E83" i="83" s="1"/>
  <c r="G83" i="83" s="1"/>
  <c r="J83" i="83" s="1"/>
  <c r="E83" i="84" s="1"/>
  <c r="E152" i="82"/>
  <c r="G152" i="82" s="1"/>
  <c r="J152" i="82" s="1"/>
  <c r="E152" i="83" s="1"/>
  <c r="G152" i="83" s="1"/>
  <c r="J152" i="83" s="1"/>
  <c r="E152" i="84" s="1"/>
  <c r="E148" i="82"/>
  <c r="G148" i="82" s="1"/>
  <c r="J148" i="82" s="1"/>
  <c r="E148" i="83" s="1"/>
  <c r="G148" i="83" s="1"/>
  <c r="J148" i="83" s="1"/>
  <c r="E148" i="84" s="1"/>
  <c r="G243" i="102"/>
  <c r="J243" i="102" s="1"/>
  <c r="G125" i="81"/>
  <c r="J125" i="81" s="1"/>
  <c r="E125" i="82" s="1"/>
  <c r="G35" i="94"/>
  <c r="J35" i="94" s="1"/>
  <c r="G151" i="81"/>
  <c r="J151" i="81" s="1"/>
  <c r="E151" i="82" s="1"/>
  <c r="G39" i="81"/>
  <c r="J39" i="81" s="1"/>
  <c r="E39" i="82" s="1"/>
  <c r="G208" i="81"/>
  <c r="J208" i="81" s="1"/>
  <c r="E208" i="82" s="1"/>
  <c r="G193" i="81"/>
  <c r="J193" i="81" s="1"/>
  <c r="E193" i="82" s="1"/>
  <c r="G127" i="81"/>
  <c r="J127" i="81" s="1"/>
  <c r="E127" i="82" s="1"/>
  <c r="G194" i="81"/>
  <c r="J194" i="81" s="1"/>
  <c r="E194" i="82" s="1"/>
  <c r="G226" i="81"/>
  <c r="J226" i="81" s="1"/>
  <c r="E226" i="82" s="1"/>
  <c r="G203" i="80"/>
  <c r="J203" i="80" s="1"/>
  <c r="E203" i="81" s="1"/>
  <c r="J257" i="83"/>
  <c r="E257" i="84" s="1"/>
  <c r="G169" i="96"/>
  <c r="J169" i="96" s="1"/>
  <c r="E169" i="97" s="1"/>
  <c r="G156" i="80"/>
  <c r="J156" i="80" s="1"/>
  <c r="E156" i="81" s="1"/>
  <c r="G149" i="80"/>
  <c r="J149" i="80" s="1"/>
  <c r="E149" i="81" s="1"/>
  <c r="G211" i="80"/>
  <c r="J211" i="80" s="1"/>
  <c r="E211" i="81" s="1"/>
  <c r="G204" i="80"/>
  <c r="J204" i="80" s="1"/>
  <c r="E204" i="81" s="1"/>
  <c r="G147" i="80"/>
  <c r="J147" i="80" s="1"/>
  <c r="E147" i="81" s="1"/>
  <c r="G150" i="80"/>
  <c r="J150" i="80" s="1"/>
  <c r="E150" i="81" s="1"/>
  <c r="G210" i="80"/>
  <c r="J210" i="80" s="1"/>
  <c r="E210" i="81" s="1"/>
  <c r="G202" i="80"/>
  <c r="J202" i="80" s="1"/>
  <c r="E202" i="81" s="1"/>
  <c r="G212" i="80"/>
  <c r="J212" i="80" s="1"/>
  <c r="E212" i="81" s="1"/>
  <c r="G182" i="80"/>
  <c r="J182" i="80" s="1"/>
  <c r="E182" i="81" s="1"/>
  <c r="G198" i="80"/>
  <c r="J198" i="80" s="1"/>
  <c r="E198" i="81" s="1"/>
  <c r="G196" i="80"/>
  <c r="J196" i="80" s="1"/>
  <c r="E196" i="81" s="1"/>
  <c r="G195" i="80"/>
  <c r="J195" i="80" s="1"/>
  <c r="E195" i="81" s="1"/>
  <c r="G12" i="93"/>
  <c r="J12" i="93" s="1"/>
  <c r="E12" i="94" s="1"/>
  <c r="G157" i="80"/>
  <c r="J157" i="80" s="1"/>
  <c r="E157" i="81" s="1"/>
  <c r="G209" i="80"/>
  <c r="J209" i="80" s="1"/>
  <c r="E209" i="81" s="1"/>
  <c r="G128" i="80"/>
  <c r="J128" i="80" s="1"/>
  <c r="E128" i="81" s="1"/>
  <c r="G197" i="80"/>
  <c r="J197" i="80" s="1"/>
  <c r="E197" i="81" s="1"/>
  <c r="G178" i="101"/>
  <c r="J178" i="101" s="1"/>
  <c r="G60" i="101"/>
  <c r="J60" i="101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10" i="81"/>
  <c r="J10" i="81" s="1"/>
  <c r="E10" i="82" s="1"/>
  <c r="G153" i="83"/>
  <c r="J153" i="83" s="1"/>
  <c r="E153" i="84" s="1"/>
  <c r="G84" i="83"/>
  <c r="J84" i="83" s="1"/>
  <c r="E84" i="84" s="1"/>
  <c r="G205" i="83"/>
  <c r="J205" i="83" s="1"/>
  <c r="E205" i="84" s="1"/>
  <c r="G11" i="81"/>
  <c r="J11" i="81" s="1"/>
  <c r="E11" i="82" s="1"/>
  <c r="G213" i="83"/>
  <c r="J213" i="83" s="1"/>
  <c r="E213" i="84" s="1"/>
  <c r="G9" i="81"/>
  <c r="J9" i="81" s="1"/>
  <c r="E9" i="82" s="1"/>
  <c r="P5" i="74"/>
  <c r="R261" i="74"/>
  <c r="E45" i="96" l="1"/>
  <c r="G45" i="96" s="1"/>
  <c r="J45" i="96" s="1"/>
  <c r="E63" i="95"/>
  <c r="G63" i="95" s="1"/>
  <c r="J63" i="95" s="1"/>
  <c r="E129" i="95"/>
  <c r="G129" i="95" s="1"/>
  <c r="J129" i="95" s="1"/>
  <c r="E114" i="95"/>
  <c r="G114" i="95" s="1"/>
  <c r="J114" i="95" s="1"/>
  <c r="E109" i="95"/>
  <c r="G109" i="95" s="1"/>
  <c r="J109" i="95" s="1"/>
  <c r="E244" i="100"/>
  <c r="G244" i="100" s="1"/>
  <c r="J244" i="100" s="1"/>
  <c r="E35" i="95"/>
  <c r="G35" i="95" s="1"/>
  <c r="J35" i="95" s="1"/>
  <c r="G125" i="82"/>
  <c r="J125" i="82" s="1"/>
  <c r="G243" i="103"/>
  <c r="J243" i="103" s="1"/>
  <c r="G208" i="82"/>
  <c r="J208" i="82" s="1"/>
  <c r="G39" i="82"/>
  <c r="J39" i="82" s="1"/>
  <c r="G127" i="82"/>
  <c r="J127" i="82" s="1"/>
  <c r="G151" i="82"/>
  <c r="J151" i="82" s="1"/>
  <c r="G194" i="82"/>
  <c r="J194" i="82" s="1"/>
  <c r="G193" i="82"/>
  <c r="J193" i="82" s="1"/>
  <c r="G203" i="81"/>
  <c r="J203" i="81" s="1"/>
  <c r="E203" i="82" s="1"/>
  <c r="G226" i="82"/>
  <c r="J226" i="82" s="1"/>
  <c r="G128" i="81"/>
  <c r="J128" i="81" s="1"/>
  <c r="E128" i="82" s="1"/>
  <c r="G212" i="81"/>
  <c r="J212" i="81" s="1"/>
  <c r="E212" i="82" s="1"/>
  <c r="G156" i="81"/>
  <c r="J156" i="81" s="1"/>
  <c r="E156" i="82" s="1"/>
  <c r="G209" i="81"/>
  <c r="J209" i="81" s="1"/>
  <c r="E209" i="82" s="1"/>
  <c r="G202" i="81"/>
  <c r="J202" i="81" s="1"/>
  <c r="E202" i="82" s="1"/>
  <c r="G169" i="97"/>
  <c r="J169" i="97" s="1"/>
  <c r="G157" i="81"/>
  <c r="J157" i="81" s="1"/>
  <c r="E157" i="82" s="1"/>
  <c r="G210" i="81"/>
  <c r="J210" i="81" s="1"/>
  <c r="E210" i="82" s="1"/>
  <c r="G149" i="81"/>
  <c r="J149" i="81" s="1"/>
  <c r="E149" i="82" s="1"/>
  <c r="G150" i="81"/>
  <c r="J150" i="81" s="1"/>
  <c r="E150" i="82" s="1"/>
  <c r="G113" i="81"/>
  <c r="J113" i="81" s="1"/>
  <c r="E113" i="82" s="1"/>
  <c r="G195" i="81"/>
  <c r="J195" i="81" s="1"/>
  <c r="E195" i="82" s="1"/>
  <c r="G147" i="81"/>
  <c r="J147" i="81" s="1"/>
  <c r="E147" i="82" s="1"/>
  <c r="G196" i="81"/>
  <c r="J196" i="81" s="1"/>
  <c r="E196" i="82" s="1"/>
  <c r="G204" i="81"/>
  <c r="J204" i="81" s="1"/>
  <c r="E204" i="82" s="1"/>
  <c r="G182" i="81"/>
  <c r="J182" i="81" s="1"/>
  <c r="E182" i="82" s="1"/>
  <c r="G197" i="81"/>
  <c r="J197" i="81" s="1"/>
  <c r="E197" i="82" s="1"/>
  <c r="G198" i="81"/>
  <c r="J198" i="81" s="1"/>
  <c r="E198" i="82" s="1"/>
  <c r="G211" i="81"/>
  <c r="J211" i="81" s="1"/>
  <c r="E211" i="82" s="1"/>
  <c r="G257" i="84"/>
  <c r="J257" i="84" s="1"/>
  <c r="E257" i="85" s="1"/>
  <c r="G257" i="85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78" i="102"/>
  <c r="J178" i="102" s="1"/>
  <c r="G75" i="100"/>
  <c r="J75" i="100" s="1"/>
  <c r="E75" i="101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9" i="74"/>
  <c r="X13" i="8"/>
  <c r="E35" i="96" l="1"/>
  <c r="G35" i="96" s="1"/>
  <c r="J35" i="96" s="1"/>
  <c r="E109" i="96"/>
  <c r="G109" i="96" s="1"/>
  <c r="J109" i="96" s="1"/>
  <c r="E129" i="96"/>
  <c r="G129" i="96" s="1"/>
  <c r="J129" i="96" s="1"/>
  <c r="E63" i="96"/>
  <c r="G63" i="96" s="1"/>
  <c r="J63" i="96" s="1"/>
  <c r="E244" i="101"/>
  <c r="G244" i="101" s="1"/>
  <c r="J244" i="101" s="1"/>
  <c r="G244" i="102" s="1"/>
  <c r="J244" i="102" s="1"/>
  <c r="G244" i="103" s="1"/>
  <c r="E114" i="96"/>
  <c r="G114" i="96" s="1"/>
  <c r="J114" i="96" s="1"/>
  <c r="E45" i="97"/>
  <c r="G45" i="97" s="1"/>
  <c r="J45" i="97" s="1"/>
  <c r="E169" i="98"/>
  <c r="G169" i="98" s="1"/>
  <c r="J169" i="98" s="1"/>
  <c r="E169" i="99" s="1"/>
  <c r="G169" i="99" s="1"/>
  <c r="J169" i="99" s="1"/>
  <c r="E169" i="100" s="1"/>
  <c r="E125" i="83"/>
  <c r="G125" i="83" s="1"/>
  <c r="J125" i="83" s="1"/>
  <c r="E151" i="83"/>
  <c r="G151" i="83" s="1"/>
  <c r="J151" i="83" s="1"/>
  <c r="E127" i="83"/>
  <c r="G127" i="83" s="1"/>
  <c r="J127" i="83" s="1"/>
  <c r="E39" i="83"/>
  <c r="G39" i="83" s="1"/>
  <c r="J39" i="83" s="1"/>
  <c r="E39" i="84" s="1"/>
  <c r="E208" i="83"/>
  <c r="G208" i="83" s="1"/>
  <c r="J208" i="83" s="1"/>
  <c r="E226" i="83"/>
  <c r="G226" i="83" s="1"/>
  <c r="J226" i="83" s="1"/>
  <c r="G203" i="82"/>
  <c r="J203" i="82" s="1"/>
  <c r="E193" i="83"/>
  <c r="G193" i="83" s="1"/>
  <c r="J193" i="83" s="1"/>
  <c r="E194" i="83"/>
  <c r="G194" i="83" s="1"/>
  <c r="J194" i="83" s="1"/>
  <c r="G243" i="104"/>
  <c r="J243" i="104" s="1"/>
  <c r="G157" i="82"/>
  <c r="J157" i="82" s="1"/>
  <c r="G202" i="82"/>
  <c r="J202" i="82" s="1"/>
  <c r="G210" i="82"/>
  <c r="J210" i="82" s="1"/>
  <c r="G196" i="82"/>
  <c r="J196" i="82" s="1"/>
  <c r="G211" i="82"/>
  <c r="J211" i="82" s="1"/>
  <c r="G156" i="82"/>
  <c r="J156" i="82" s="1"/>
  <c r="G182" i="82"/>
  <c r="J182" i="82" s="1"/>
  <c r="G204" i="82"/>
  <c r="J204" i="82" s="1"/>
  <c r="G147" i="82"/>
  <c r="J147" i="82" s="1"/>
  <c r="G195" i="82"/>
  <c r="J195" i="82" s="1"/>
  <c r="G150" i="82"/>
  <c r="J150" i="82" s="1"/>
  <c r="G209" i="82"/>
  <c r="J209" i="82" s="1"/>
  <c r="G113" i="82"/>
  <c r="J113" i="82" s="1"/>
  <c r="G198" i="82"/>
  <c r="J198" i="82" s="1"/>
  <c r="G212" i="82"/>
  <c r="J212" i="82" s="1"/>
  <c r="G197" i="82"/>
  <c r="J197" i="82" s="1"/>
  <c r="G149" i="82"/>
  <c r="J149" i="82" s="1"/>
  <c r="G128" i="82"/>
  <c r="J128" i="82" s="1"/>
  <c r="J257" i="85"/>
  <c r="E257" i="86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94" i="102"/>
  <c r="J94" i="102" s="1"/>
  <c r="G178" i="103"/>
  <c r="J178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81" i="84"/>
  <c r="J181" i="84" s="1"/>
  <c r="E181" i="85" s="1"/>
  <c r="G152" i="84"/>
  <c r="J152" i="84" s="1"/>
  <c r="E152" i="85" s="1"/>
  <c r="G148" i="84"/>
  <c r="J148" i="84" s="1"/>
  <c r="E148" i="85" s="1"/>
  <c r="G153" i="84"/>
  <c r="J153" i="84" s="1"/>
  <c r="E153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9" i="83"/>
  <c r="J9" i="83" s="1"/>
  <c r="E9" i="84" s="1"/>
  <c r="N272" i="74"/>
  <c r="N271" i="74"/>
  <c r="X15" i="8"/>
  <c r="Y36" i="8"/>
  <c r="X10" i="8"/>
  <c r="X12" i="8"/>
  <c r="S36" i="8"/>
  <c r="X9" i="8"/>
  <c r="V36" i="8"/>
  <c r="W36" i="8"/>
  <c r="T36" i="8"/>
  <c r="X11" i="8"/>
  <c r="U36" i="8"/>
  <c r="E114" i="97" l="1"/>
  <c r="G114" i="97" s="1"/>
  <c r="J114" i="97" s="1"/>
  <c r="E45" i="98"/>
  <c r="G45" i="98" s="1"/>
  <c r="J45" i="98" s="1"/>
  <c r="E63" i="97"/>
  <c r="G63" i="97" s="1"/>
  <c r="J63" i="97" s="1"/>
  <c r="E129" i="97"/>
  <c r="G129" i="97" s="1"/>
  <c r="J129" i="97" s="1"/>
  <c r="E109" i="97"/>
  <c r="G109" i="97" s="1"/>
  <c r="J109" i="97" s="1"/>
  <c r="E35" i="97"/>
  <c r="G35" i="97" s="1"/>
  <c r="J35" i="97" s="1"/>
  <c r="E226" i="84"/>
  <c r="G226" i="84" s="1"/>
  <c r="J226" i="84" s="1"/>
  <c r="E226" i="85" s="1"/>
  <c r="G226" i="85" s="1"/>
  <c r="J226" i="85" s="1"/>
  <c r="E226" i="86" s="1"/>
  <c r="E208" i="84"/>
  <c r="G208" i="84" s="1"/>
  <c r="J208" i="84" s="1"/>
  <c r="E208" i="85" s="1"/>
  <c r="G208" i="85" s="1"/>
  <c r="J208" i="85" s="1"/>
  <c r="E208" i="86" s="1"/>
  <c r="E127" i="84"/>
  <c r="G127" i="84" s="1"/>
  <c r="J127" i="84" s="1"/>
  <c r="E127" i="85" s="1"/>
  <c r="G127" i="85" s="1"/>
  <c r="J127" i="85" s="1"/>
  <c r="E127" i="86" s="1"/>
  <c r="E193" i="84"/>
  <c r="G193" i="84" s="1"/>
  <c r="J193" i="84" s="1"/>
  <c r="E193" i="85" s="1"/>
  <c r="G193" i="85" s="1"/>
  <c r="J193" i="85" s="1"/>
  <c r="E193" i="86" s="1"/>
  <c r="E151" i="84"/>
  <c r="G151" i="84" s="1"/>
  <c r="J151" i="84" s="1"/>
  <c r="E151" i="85" s="1"/>
  <c r="G151" i="85" s="1"/>
  <c r="J151" i="85" s="1"/>
  <c r="E151" i="86" s="1"/>
  <c r="E194" i="84"/>
  <c r="G194" i="84" s="1"/>
  <c r="J194" i="84" s="1"/>
  <c r="E194" i="85" s="1"/>
  <c r="G194" i="85" s="1"/>
  <c r="J194" i="85" s="1"/>
  <c r="E194" i="86" s="1"/>
  <c r="E125" i="84"/>
  <c r="G125" i="84" s="1"/>
  <c r="J125" i="84" s="1"/>
  <c r="E125" i="85" s="1"/>
  <c r="G125" i="85" s="1"/>
  <c r="J125" i="85" s="1"/>
  <c r="E125" i="86" s="1"/>
  <c r="E203" i="83"/>
  <c r="G203" i="83" s="1"/>
  <c r="J203" i="83" s="1"/>
  <c r="G39" i="84"/>
  <c r="J39" i="84" s="1"/>
  <c r="E39" i="85" s="1"/>
  <c r="G39" i="85" s="1"/>
  <c r="J39" i="85" s="1"/>
  <c r="E39" i="86" s="1"/>
  <c r="E209" i="83"/>
  <c r="G209" i="83" s="1"/>
  <c r="J209" i="83" s="1"/>
  <c r="G257" i="86"/>
  <c r="J257" i="86" s="1"/>
  <c r="E257" i="87" s="1"/>
  <c r="E150" i="83"/>
  <c r="G150" i="83" s="1"/>
  <c r="J150" i="83" s="1"/>
  <c r="E210" i="83"/>
  <c r="G210" i="83" s="1"/>
  <c r="J210" i="83" s="1"/>
  <c r="E128" i="83"/>
  <c r="G128" i="83" s="1"/>
  <c r="J128" i="83" s="1"/>
  <c r="E195" i="83"/>
  <c r="G195" i="83" s="1"/>
  <c r="J195" i="83" s="1"/>
  <c r="E202" i="83"/>
  <c r="G202" i="83" s="1"/>
  <c r="J202" i="83" s="1"/>
  <c r="E149" i="83"/>
  <c r="G149" i="83" s="1"/>
  <c r="J149" i="83" s="1"/>
  <c r="E147" i="83"/>
  <c r="G147" i="83" s="1"/>
  <c r="J147" i="83" s="1"/>
  <c r="E157" i="83"/>
  <c r="G157" i="83" s="1"/>
  <c r="J157" i="83" s="1"/>
  <c r="E197" i="83"/>
  <c r="G197" i="83" s="1"/>
  <c r="J197" i="83" s="1"/>
  <c r="E204" i="83"/>
  <c r="G204" i="83" s="1"/>
  <c r="J204" i="83" s="1"/>
  <c r="E196" i="83"/>
  <c r="G196" i="83" s="1"/>
  <c r="J196" i="83" s="1"/>
  <c r="E212" i="83"/>
  <c r="G212" i="83" s="1"/>
  <c r="J212" i="83" s="1"/>
  <c r="E182" i="83"/>
  <c r="G182" i="83" s="1"/>
  <c r="J182" i="83" s="1"/>
  <c r="E198" i="83"/>
  <c r="G198" i="83" s="1"/>
  <c r="J198" i="83" s="1"/>
  <c r="E156" i="83"/>
  <c r="G156" i="83" s="1"/>
  <c r="J156" i="83" s="1"/>
  <c r="E113" i="83"/>
  <c r="G113" i="83" s="1"/>
  <c r="J113" i="83" s="1"/>
  <c r="E211" i="83"/>
  <c r="G211" i="83" s="1"/>
  <c r="J211" i="83" s="1"/>
  <c r="J244" i="103"/>
  <c r="G244" i="104" s="1"/>
  <c r="G243" i="105"/>
  <c r="J243" i="105" s="1"/>
  <c r="G169" i="100"/>
  <c r="J169" i="100" s="1"/>
  <c r="E169" i="101" s="1"/>
  <c r="G12" i="96"/>
  <c r="J12" i="96" s="1"/>
  <c r="E12" i="97" s="1"/>
  <c r="G70" i="80"/>
  <c r="J70" i="80" s="1"/>
  <c r="E70" i="81" s="1"/>
  <c r="G175" i="80"/>
  <c r="J175" i="80" s="1"/>
  <c r="E175" i="81" s="1"/>
  <c r="G71" i="80"/>
  <c r="J71" i="80" s="1"/>
  <c r="E71" i="81" s="1"/>
  <c r="G83" i="85"/>
  <c r="J83" i="85" s="1"/>
  <c r="E83" i="86" s="1"/>
  <c r="G213" i="85"/>
  <c r="J213" i="85" s="1"/>
  <c r="E213" i="86" s="1"/>
  <c r="G148" i="85"/>
  <c r="J148" i="85" s="1"/>
  <c r="E148" i="86" s="1"/>
  <c r="G205" i="85"/>
  <c r="J205" i="85" s="1"/>
  <c r="E205" i="86" s="1"/>
  <c r="G84" i="85"/>
  <c r="J84" i="85" s="1"/>
  <c r="E84" i="86" s="1"/>
  <c r="G155" i="85"/>
  <c r="J155" i="85" s="1"/>
  <c r="E155" i="86" s="1"/>
  <c r="G152" i="85"/>
  <c r="J152" i="85" s="1"/>
  <c r="E152" i="86" s="1"/>
  <c r="G206" i="85"/>
  <c r="J206" i="85" s="1"/>
  <c r="E206" i="86" s="1"/>
  <c r="G181" i="85"/>
  <c r="J181" i="85" s="1"/>
  <c r="E181" i="86" s="1"/>
  <c r="G153" i="85"/>
  <c r="J153" i="85" s="1"/>
  <c r="E153" i="86" s="1"/>
  <c r="G126" i="85"/>
  <c r="J126" i="85" s="1"/>
  <c r="E126" i="86" s="1"/>
  <c r="G177" i="85"/>
  <c r="J177" i="85" s="1"/>
  <c r="E177" i="86" s="1"/>
  <c r="G178" i="104"/>
  <c r="J178" i="104" s="1"/>
  <c r="G60" i="104"/>
  <c r="J60" i="104" s="1"/>
  <c r="G75" i="102"/>
  <c r="J75" i="102" s="1"/>
  <c r="G94" i="103"/>
  <c r="J94" i="103" s="1"/>
  <c r="G10" i="84"/>
  <c r="J10" i="84" s="1"/>
  <c r="E10" i="85" s="1"/>
  <c r="G11" i="84"/>
  <c r="J11" i="84" s="1"/>
  <c r="E11" i="85" s="1"/>
  <c r="G9" i="84"/>
  <c r="J9" i="84" s="1"/>
  <c r="E9" i="85" s="1"/>
  <c r="X36" i="8"/>
  <c r="E35" i="98" l="1"/>
  <c r="G35" i="98" s="1"/>
  <c r="J35" i="98" s="1"/>
  <c r="E129" i="98"/>
  <c r="G129" i="98" s="1"/>
  <c r="J129" i="98" s="1"/>
  <c r="E63" i="98"/>
  <c r="G63" i="98" s="1"/>
  <c r="J63" i="98" s="1"/>
  <c r="E45" i="99"/>
  <c r="G45" i="99" s="1"/>
  <c r="J45" i="99" s="1"/>
  <c r="E45" i="100" s="1"/>
  <c r="G45" i="100" s="1"/>
  <c r="J45" i="100" s="1"/>
  <c r="E45" i="101" s="1"/>
  <c r="G45" i="101" s="1"/>
  <c r="J45" i="101" s="1"/>
  <c r="G45" i="102" s="1"/>
  <c r="J45" i="102" s="1"/>
  <c r="G45" i="103" s="1"/>
  <c r="J45" i="103" s="1"/>
  <c r="G45" i="104" s="1"/>
  <c r="J45" i="104" s="1"/>
  <c r="G45" i="105" s="1"/>
  <c r="J45" i="105" s="1"/>
  <c r="G45" i="106" s="1"/>
  <c r="J45" i="106" s="1"/>
  <c r="E109" i="98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G109" i="102" s="1"/>
  <c r="J109" i="102" s="1"/>
  <c r="G109" i="103" s="1"/>
  <c r="J109" i="103" s="1"/>
  <c r="G109" i="104" s="1"/>
  <c r="J109" i="104" s="1"/>
  <c r="E114" i="98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G114" i="102" s="1"/>
  <c r="J114" i="102" s="1"/>
  <c r="G114" i="103" s="1"/>
  <c r="J114" i="103" s="1"/>
  <c r="G114" i="104" s="1"/>
  <c r="J114" i="104" s="1"/>
  <c r="E210" i="84"/>
  <c r="G210" i="84" s="1"/>
  <c r="J210" i="84" s="1"/>
  <c r="E210" i="85" s="1"/>
  <c r="G210" i="85" s="1"/>
  <c r="J210" i="85" s="1"/>
  <c r="E210" i="86" s="1"/>
  <c r="E211" i="84"/>
  <c r="G211" i="84" s="1"/>
  <c r="J211" i="84" s="1"/>
  <c r="E211" i="85" s="1"/>
  <c r="G211" i="85" s="1"/>
  <c r="J211" i="85" s="1"/>
  <c r="E211" i="86" s="1"/>
  <c r="E197" i="84"/>
  <c r="G197" i="84" s="1"/>
  <c r="J197" i="84" s="1"/>
  <c r="E197" i="85" s="1"/>
  <c r="G197" i="85" s="1"/>
  <c r="J197" i="85" s="1"/>
  <c r="E197" i="86" s="1"/>
  <c r="E150" i="84"/>
  <c r="G150" i="84" s="1"/>
  <c r="J150" i="84" s="1"/>
  <c r="E150" i="85" s="1"/>
  <c r="G150" i="85" s="1"/>
  <c r="J150" i="85" s="1"/>
  <c r="E150" i="86" s="1"/>
  <c r="E113" i="84"/>
  <c r="G113" i="84" s="1"/>
  <c r="J113" i="84" s="1"/>
  <c r="E113" i="85" s="1"/>
  <c r="G113" i="85" s="1"/>
  <c r="J113" i="85" s="1"/>
  <c r="E113" i="86" s="1"/>
  <c r="E157" i="84"/>
  <c r="G157" i="84" s="1"/>
  <c r="J157" i="84" s="1"/>
  <c r="E157" i="85" s="1"/>
  <c r="G157" i="85" s="1"/>
  <c r="J157" i="85" s="1"/>
  <c r="E157" i="86" s="1"/>
  <c r="E156" i="84"/>
  <c r="G156" i="84" s="1"/>
  <c r="J156" i="84" s="1"/>
  <c r="E156" i="85" s="1"/>
  <c r="G156" i="85" s="1"/>
  <c r="J156" i="85" s="1"/>
  <c r="E156" i="86" s="1"/>
  <c r="E147" i="84"/>
  <c r="G147" i="84" s="1"/>
  <c r="J147" i="84" s="1"/>
  <c r="E147" i="85" s="1"/>
  <c r="G147" i="85" s="1"/>
  <c r="J147" i="85" s="1"/>
  <c r="E147" i="86" s="1"/>
  <c r="E209" i="84"/>
  <c r="G209" i="84" s="1"/>
  <c r="J209" i="84" s="1"/>
  <c r="E209" i="85" s="1"/>
  <c r="G209" i="85" s="1"/>
  <c r="J209" i="85" s="1"/>
  <c r="E209" i="86" s="1"/>
  <c r="E198" i="84"/>
  <c r="G198" i="84" s="1"/>
  <c r="J198" i="84" s="1"/>
  <c r="E198" i="85" s="1"/>
  <c r="G198" i="85" s="1"/>
  <c r="J198" i="85" s="1"/>
  <c r="E198" i="86" s="1"/>
  <c r="E149" i="84"/>
  <c r="G149" i="84" s="1"/>
  <c r="J149" i="84" s="1"/>
  <c r="E149" i="85" s="1"/>
  <c r="G149" i="85" s="1"/>
  <c r="J149" i="85" s="1"/>
  <c r="E149" i="86" s="1"/>
  <c r="E204" i="84"/>
  <c r="G204" i="84" s="1"/>
  <c r="J204" i="84" s="1"/>
  <c r="E204" i="85" s="1"/>
  <c r="G204" i="85" s="1"/>
  <c r="J204" i="85" s="1"/>
  <c r="E204" i="86" s="1"/>
  <c r="E182" i="84"/>
  <c r="G182" i="84" s="1"/>
  <c r="J182" i="84" s="1"/>
  <c r="E182" i="85" s="1"/>
  <c r="G182" i="85" s="1"/>
  <c r="J182" i="85" s="1"/>
  <c r="E182" i="86" s="1"/>
  <c r="E202" i="84"/>
  <c r="G202" i="84" s="1"/>
  <c r="J202" i="84" s="1"/>
  <c r="E202" i="85" s="1"/>
  <c r="G202" i="85" s="1"/>
  <c r="J202" i="85" s="1"/>
  <c r="E202" i="86" s="1"/>
  <c r="E203" i="84"/>
  <c r="G203" i="84" s="1"/>
  <c r="J203" i="84" s="1"/>
  <c r="E203" i="85" s="1"/>
  <c r="G203" i="85" s="1"/>
  <c r="J203" i="85" s="1"/>
  <c r="E203" i="86" s="1"/>
  <c r="E212" i="84"/>
  <c r="G212" i="84" s="1"/>
  <c r="J212" i="84" s="1"/>
  <c r="E212" i="85" s="1"/>
  <c r="G212" i="85" s="1"/>
  <c r="J212" i="85" s="1"/>
  <c r="E212" i="86" s="1"/>
  <c r="E195" i="84"/>
  <c r="G195" i="84" s="1"/>
  <c r="J195" i="84" s="1"/>
  <c r="E195" i="85" s="1"/>
  <c r="G195" i="85" s="1"/>
  <c r="J195" i="85" s="1"/>
  <c r="E195" i="86" s="1"/>
  <c r="E196" i="84"/>
  <c r="G196" i="84" s="1"/>
  <c r="J196" i="84" s="1"/>
  <c r="E196" i="85" s="1"/>
  <c r="G196" i="85" s="1"/>
  <c r="J196" i="85" s="1"/>
  <c r="E196" i="86" s="1"/>
  <c r="E128" i="84"/>
  <c r="G128" i="84" s="1"/>
  <c r="J128" i="84" s="1"/>
  <c r="E128" i="85" s="1"/>
  <c r="G128" i="85" s="1"/>
  <c r="J128" i="85" s="1"/>
  <c r="E128" i="86" s="1"/>
  <c r="J244" i="104"/>
  <c r="G244" i="105" s="1"/>
  <c r="G243" i="106"/>
  <c r="J243" i="106" s="1"/>
  <c r="G169" i="101"/>
  <c r="J169" i="101" s="1"/>
  <c r="G193" i="86"/>
  <c r="J193" i="86" s="1"/>
  <c r="E193" i="87" s="1"/>
  <c r="G152" i="86"/>
  <c r="J152" i="86" s="1"/>
  <c r="E152" i="87" s="1"/>
  <c r="G71" i="81"/>
  <c r="J71" i="81" s="1"/>
  <c r="E71" i="82" s="1"/>
  <c r="G206" i="86"/>
  <c r="J206" i="86" s="1"/>
  <c r="E206" i="87" s="1"/>
  <c r="G153" i="86"/>
  <c r="J153" i="86" s="1"/>
  <c r="E153" i="87" s="1"/>
  <c r="G155" i="86"/>
  <c r="J155" i="86" s="1"/>
  <c r="E155" i="87" s="1"/>
  <c r="G175" i="81"/>
  <c r="J175" i="81" s="1"/>
  <c r="E175" i="82" s="1"/>
  <c r="G126" i="86"/>
  <c r="J126" i="86" s="1"/>
  <c r="E126" i="87" s="1"/>
  <c r="G125" i="86"/>
  <c r="J125" i="86" s="1"/>
  <c r="E125" i="87" s="1"/>
  <c r="G84" i="86"/>
  <c r="J84" i="86" s="1"/>
  <c r="E84" i="87" s="1"/>
  <c r="G70" i="81"/>
  <c r="J70" i="81" s="1"/>
  <c r="E70" i="82" s="1"/>
  <c r="G181" i="86"/>
  <c r="J181" i="86" s="1"/>
  <c r="E181" i="87" s="1"/>
  <c r="G194" i="86"/>
  <c r="J194" i="86" s="1"/>
  <c r="E194" i="87" s="1"/>
  <c r="G83" i="86"/>
  <c r="J83" i="86" s="1"/>
  <c r="E83" i="87" s="1"/>
  <c r="G151" i="86"/>
  <c r="J151" i="86" s="1"/>
  <c r="E151" i="87" s="1"/>
  <c r="G205" i="86"/>
  <c r="J205" i="86" s="1"/>
  <c r="E205" i="87" s="1"/>
  <c r="G177" i="86"/>
  <c r="J177" i="86" s="1"/>
  <c r="E177" i="87" s="1"/>
  <c r="G226" i="86"/>
  <c r="J226" i="86" s="1"/>
  <c r="E226" i="87" s="1"/>
  <c r="G148" i="86"/>
  <c r="J148" i="86" s="1"/>
  <c r="E148" i="87" s="1"/>
  <c r="G127" i="86"/>
  <c r="J127" i="86" s="1"/>
  <c r="E127" i="87" s="1"/>
  <c r="G208" i="86"/>
  <c r="J208" i="86" s="1"/>
  <c r="E208" i="87" s="1"/>
  <c r="G213" i="86"/>
  <c r="J213" i="86" s="1"/>
  <c r="E213" i="87" s="1"/>
  <c r="G12" i="97"/>
  <c r="J12" i="97" s="1"/>
  <c r="G257" i="87"/>
  <c r="J257" i="87" s="1"/>
  <c r="G178" i="105"/>
  <c r="J178" i="105" s="1"/>
  <c r="G94" i="104"/>
  <c r="J94" i="104" s="1"/>
  <c r="G75" i="103"/>
  <c r="J75" i="103" s="1"/>
  <c r="G60" i="105"/>
  <c r="J60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3" i="99" l="1"/>
  <c r="G63" i="99" s="1"/>
  <c r="J63" i="99" s="1"/>
  <c r="E63" i="100" s="1"/>
  <c r="G63" i="100" s="1"/>
  <c r="J63" i="100" s="1"/>
  <c r="E63" i="101" s="1"/>
  <c r="G63" i="101" s="1"/>
  <c r="J63" i="101" s="1"/>
  <c r="G63" i="102" s="1"/>
  <c r="J63" i="102" s="1"/>
  <c r="G63" i="103" s="1"/>
  <c r="J63" i="103" s="1"/>
  <c r="G63" i="104" s="1"/>
  <c r="J63" i="104" s="1"/>
  <c r="G63" i="105" s="1"/>
  <c r="J63" i="105" s="1"/>
  <c r="G63" i="106" s="1"/>
  <c r="J63" i="106" s="1"/>
  <c r="E35" i="99"/>
  <c r="G35" i="99" s="1"/>
  <c r="J35" i="99" s="1"/>
  <c r="E257" i="88"/>
  <c r="G257" i="88" s="1"/>
  <c r="J257" i="88" s="1"/>
  <c r="E12" i="98"/>
  <c r="G12" i="98" s="1"/>
  <c r="J12" i="98" s="1"/>
  <c r="E12" i="99" s="1"/>
  <c r="G12" i="99" s="1"/>
  <c r="J12" i="99" s="1"/>
  <c r="E12" i="100" s="1"/>
  <c r="E129" i="99"/>
  <c r="G129" i="99" s="1"/>
  <c r="J129" i="99" s="1"/>
  <c r="E129" i="100" s="1"/>
  <c r="G129" i="100" s="1"/>
  <c r="J129" i="100" s="1"/>
  <c r="E129" i="101" s="1"/>
  <c r="G129" i="101" s="1"/>
  <c r="J129" i="101" s="1"/>
  <c r="G129" i="102" s="1"/>
  <c r="J129" i="102" s="1"/>
  <c r="G129" i="103" s="1"/>
  <c r="J129" i="103" s="1"/>
  <c r="G129" i="104" s="1"/>
  <c r="J129" i="104" s="1"/>
  <c r="G129" i="105" s="1"/>
  <c r="J129" i="105" s="1"/>
  <c r="G129" i="106" s="1"/>
  <c r="J129" i="106" s="1"/>
  <c r="G208" i="87"/>
  <c r="J208" i="87" s="1"/>
  <c r="G194" i="87"/>
  <c r="J194" i="87" s="1"/>
  <c r="G153" i="87"/>
  <c r="J153" i="87" s="1"/>
  <c r="G127" i="87"/>
  <c r="J127" i="87" s="1"/>
  <c r="G181" i="87"/>
  <c r="J181" i="87" s="1"/>
  <c r="G206" i="87"/>
  <c r="J206" i="87" s="1"/>
  <c r="G148" i="87"/>
  <c r="J148" i="87" s="1"/>
  <c r="G226" i="87"/>
  <c r="J226" i="87" s="1"/>
  <c r="G84" i="87"/>
  <c r="J84" i="87" s="1"/>
  <c r="G152" i="87"/>
  <c r="J152" i="87" s="1"/>
  <c r="G151" i="87"/>
  <c r="J151" i="87" s="1"/>
  <c r="G177" i="87"/>
  <c r="J177" i="87" s="1"/>
  <c r="G125" i="87"/>
  <c r="J125" i="87" s="1"/>
  <c r="G193" i="87"/>
  <c r="J193" i="87" s="1"/>
  <c r="G205" i="87"/>
  <c r="J205" i="87" s="1"/>
  <c r="G126" i="87"/>
  <c r="J126" i="87" s="1"/>
  <c r="G156" i="86"/>
  <c r="J156" i="86" s="1"/>
  <c r="E156" i="87" s="1"/>
  <c r="G213" i="87"/>
  <c r="J213" i="87" s="1"/>
  <c r="G83" i="87"/>
  <c r="J83" i="87" s="1"/>
  <c r="G155" i="87"/>
  <c r="J155" i="87" s="1"/>
  <c r="J244" i="105"/>
  <c r="G244" i="106" s="1"/>
  <c r="J244" i="106" s="1"/>
  <c r="G175" i="82"/>
  <c r="J175" i="82" s="1"/>
  <c r="G70" i="82"/>
  <c r="J70" i="82" s="1"/>
  <c r="G71" i="82"/>
  <c r="J71" i="82" s="1"/>
  <c r="G169" i="102"/>
  <c r="J169" i="102" s="1"/>
  <c r="G169" i="103" s="1"/>
  <c r="J169" i="103" s="1"/>
  <c r="G169" i="104" s="1"/>
  <c r="J169" i="104" s="1"/>
  <c r="G169" i="105" s="1"/>
  <c r="J169" i="105" s="1"/>
  <c r="G210" i="86"/>
  <c r="J210" i="86" s="1"/>
  <c r="E210" i="87" s="1"/>
  <c r="G182" i="86"/>
  <c r="J182" i="86" s="1"/>
  <c r="E182" i="87" s="1"/>
  <c r="G150" i="86"/>
  <c r="J150" i="86" s="1"/>
  <c r="E150" i="87" s="1"/>
  <c r="G128" i="86"/>
  <c r="J128" i="86" s="1"/>
  <c r="E128" i="87" s="1"/>
  <c r="G212" i="86"/>
  <c r="J212" i="86" s="1"/>
  <c r="E212" i="87" s="1"/>
  <c r="G149" i="86"/>
  <c r="J149" i="86" s="1"/>
  <c r="E149" i="87" s="1"/>
  <c r="G202" i="86"/>
  <c r="J202" i="86" s="1"/>
  <c r="E202" i="87" s="1"/>
  <c r="G197" i="86"/>
  <c r="J197" i="86" s="1"/>
  <c r="E197" i="87" s="1"/>
  <c r="G157" i="86"/>
  <c r="J157" i="86" s="1"/>
  <c r="E157" i="87" s="1"/>
  <c r="G203" i="86"/>
  <c r="J203" i="86" s="1"/>
  <c r="E203" i="87" s="1"/>
  <c r="G198" i="86"/>
  <c r="J198" i="86" s="1"/>
  <c r="E198" i="87" s="1"/>
  <c r="G211" i="86"/>
  <c r="J211" i="86" s="1"/>
  <c r="E211" i="87" s="1"/>
  <c r="G195" i="86"/>
  <c r="J195" i="86" s="1"/>
  <c r="E195" i="87" s="1"/>
  <c r="G209" i="86"/>
  <c r="J209" i="86" s="1"/>
  <c r="E209" i="87" s="1"/>
  <c r="G147" i="86"/>
  <c r="J147" i="86" s="1"/>
  <c r="E147" i="87" s="1"/>
  <c r="G204" i="86"/>
  <c r="J204" i="86" s="1"/>
  <c r="E204" i="87" s="1"/>
  <c r="G196" i="86"/>
  <c r="J196" i="86" s="1"/>
  <c r="E196" i="87" s="1"/>
  <c r="G35" i="107"/>
  <c r="J35" i="107" s="1"/>
  <c r="G45" i="107"/>
  <c r="J45" i="107" s="1"/>
  <c r="G9" i="86"/>
  <c r="J9" i="86" s="1"/>
  <c r="E9" i="87" s="1"/>
  <c r="G39" i="87"/>
  <c r="J39" i="87" s="1"/>
  <c r="E39" i="88" s="1"/>
  <c r="G11" i="86"/>
  <c r="J11" i="86" s="1"/>
  <c r="E11" i="87" s="1"/>
  <c r="G10" i="86"/>
  <c r="J10" i="86" s="1"/>
  <c r="E10" i="87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257" i="89" l="1"/>
  <c r="G257" i="89" s="1"/>
  <c r="J257" i="89" s="1"/>
  <c r="E257" i="90" s="1"/>
  <c r="G257" i="90" s="1"/>
  <c r="J257" i="90" s="1"/>
  <c r="E257" i="91" s="1"/>
  <c r="E35" i="100"/>
  <c r="G35" i="100" s="1"/>
  <c r="J35" i="100" s="1"/>
  <c r="E125" i="88"/>
  <c r="G125" i="88" s="1"/>
  <c r="J125" i="88" s="1"/>
  <c r="E125" i="89" s="1"/>
  <c r="G125" i="89" s="1"/>
  <c r="J125" i="89" s="1"/>
  <c r="E181" i="88"/>
  <c r="G181" i="88" s="1"/>
  <c r="J181" i="88" s="1"/>
  <c r="E181" i="89" s="1"/>
  <c r="G181" i="89" s="1"/>
  <c r="J181" i="89" s="1"/>
  <c r="E20" i="8"/>
  <c r="E20" i="77"/>
  <c r="E193" i="88"/>
  <c r="G193" i="88" s="1"/>
  <c r="J193" i="88" s="1"/>
  <c r="E193" i="89" s="1"/>
  <c r="G193" i="89" s="1"/>
  <c r="J193" i="89" s="1"/>
  <c r="E24" i="8"/>
  <c r="E24" i="77"/>
  <c r="E155" i="88"/>
  <c r="G155" i="88" s="1"/>
  <c r="J155" i="88" s="1"/>
  <c r="E155" i="89" s="1"/>
  <c r="G155" i="89" s="1"/>
  <c r="J155" i="89" s="1"/>
  <c r="E177" i="88"/>
  <c r="G177" i="88" s="1"/>
  <c r="J177" i="88" s="1"/>
  <c r="E177" i="89" s="1"/>
  <c r="G177" i="89" s="1"/>
  <c r="J177" i="89" s="1"/>
  <c r="E127" i="88"/>
  <c r="G127" i="88" s="1"/>
  <c r="J127" i="88" s="1"/>
  <c r="E127" i="89" s="1"/>
  <c r="G127" i="89" s="1"/>
  <c r="J127" i="89" s="1"/>
  <c r="E83" i="88"/>
  <c r="G83" i="88" s="1"/>
  <c r="J83" i="88" s="1"/>
  <c r="E83" i="89" s="1"/>
  <c r="G83" i="89" s="1"/>
  <c r="J83" i="89" s="1"/>
  <c r="E151" i="88"/>
  <c r="G151" i="88" s="1"/>
  <c r="J151" i="88" s="1"/>
  <c r="E151" i="89" s="1"/>
  <c r="G151" i="89" s="1"/>
  <c r="J151" i="89" s="1"/>
  <c r="E153" i="88"/>
  <c r="G153" i="88" s="1"/>
  <c r="J153" i="88" s="1"/>
  <c r="E153" i="89" s="1"/>
  <c r="G153" i="89" s="1"/>
  <c r="J153" i="89" s="1"/>
  <c r="E26" i="8"/>
  <c r="E26" i="77"/>
  <c r="E25" i="8"/>
  <c r="E25" i="77"/>
  <c r="E213" i="88"/>
  <c r="G213" i="88" s="1"/>
  <c r="J213" i="88" s="1"/>
  <c r="E213" i="89" s="1"/>
  <c r="G213" i="89" s="1"/>
  <c r="J213" i="89" s="1"/>
  <c r="E152" i="88"/>
  <c r="G152" i="88" s="1"/>
  <c r="J152" i="88" s="1"/>
  <c r="E152" i="89" s="1"/>
  <c r="G152" i="89" s="1"/>
  <c r="J152" i="89" s="1"/>
  <c r="E194" i="88"/>
  <c r="G194" i="88" s="1"/>
  <c r="J194" i="88" s="1"/>
  <c r="E194" i="89" s="1"/>
  <c r="G194" i="89" s="1"/>
  <c r="J194" i="89" s="1"/>
  <c r="E84" i="88"/>
  <c r="G84" i="88" s="1"/>
  <c r="J84" i="88" s="1"/>
  <c r="E84" i="89" s="1"/>
  <c r="G84" i="89" s="1"/>
  <c r="J84" i="89" s="1"/>
  <c r="E208" i="88"/>
  <c r="G208" i="88" s="1"/>
  <c r="J208" i="88" s="1"/>
  <c r="E208" i="89" s="1"/>
  <c r="G208" i="89" s="1"/>
  <c r="J208" i="89" s="1"/>
  <c r="E21" i="8"/>
  <c r="E21" i="77"/>
  <c r="E23" i="8"/>
  <c r="E23" i="77"/>
  <c r="E126" i="88"/>
  <c r="G126" i="88" s="1"/>
  <c r="J126" i="88" s="1"/>
  <c r="E126" i="89" s="1"/>
  <c r="G126" i="89" s="1"/>
  <c r="J126" i="89" s="1"/>
  <c r="E226" i="88"/>
  <c r="G226" i="88" s="1"/>
  <c r="J226" i="88" s="1"/>
  <c r="E226" i="89" s="1"/>
  <c r="G226" i="89" s="1"/>
  <c r="J226" i="89" s="1"/>
  <c r="E206" i="88"/>
  <c r="G206" i="88" s="1"/>
  <c r="J206" i="88" s="1"/>
  <c r="E206" i="89" s="1"/>
  <c r="G206" i="89" s="1"/>
  <c r="J206" i="89" s="1"/>
  <c r="E22" i="8"/>
  <c r="E22" i="77"/>
  <c r="E19" i="8"/>
  <c r="E19" i="77"/>
  <c r="E205" i="88"/>
  <c r="G205" i="88" s="1"/>
  <c r="J205" i="88" s="1"/>
  <c r="E205" i="89" s="1"/>
  <c r="G205" i="89" s="1"/>
  <c r="J205" i="89" s="1"/>
  <c r="E148" i="88"/>
  <c r="G148" i="88" s="1"/>
  <c r="J148" i="88" s="1"/>
  <c r="E148" i="89" s="1"/>
  <c r="G148" i="89" s="1"/>
  <c r="J148" i="89" s="1"/>
  <c r="G156" i="87"/>
  <c r="J156" i="87" s="1"/>
  <c r="G212" i="87"/>
  <c r="J212" i="87" s="1"/>
  <c r="G198" i="87"/>
  <c r="J198" i="87" s="1"/>
  <c r="G150" i="87"/>
  <c r="J150" i="87" s="1"/>
  <c r="G203" i="87"/>
  <c r="J203" i="87" s="1"/>
  <c r="G182" i="87"/>
  <c r="J182" i="87" s="1"/>
  <c r="G211" i="87"/>
  <c r="J211" i="87" s="1"/>
  <c r="G157" i="87"/>
  <c r="J157" i="87" s="1"/>
  <c r="G204" i="87"/>
  <c r="J204" i="87" s="1"/>
  <c r="G197" i="87"/>
  <c r="J197" i="87" s="1"/>
  <c r="G195" i="87"/>
  <c r="J195" i="87" s="1"/>
  <c r="G128" i="87"/>
  <c r="J128" i="87" s="1"/>
  <c r="G196" i="87"/>
  <c r="J196" i="87" s="1"/>
  <c r="G210" i="87"/>
  <c r="J210" i="87" s="1"/>
  <c r="G147" i="87"/>
  <c r="J147" i="87" s="1"/>
  <c r="G202" i="87"/>
  <c r="J202" i="87" s="1"/>
  <c r="E71" i="83"/>
  <c r="G71" i="83" s="1"/>
  <c r="J71" i="83" s="1"/>
  <c r="G209" i="87"/>
  <c r="J209" i="87" s="1"/>
  <c r="G149" i="87"/>
  <c r="J149" i="87" s="1"/>
  <c r="E70" i="83"/>
  <c r="G70" i="83" s="1"/>
  <c r="J70" i="83" s="1"/>
  <c r="E175" i="83"/>
  <c r="G175" i="83" s="1"/>
  <c r="J175" i="83" s="1"/>
  <c r="G169" i="106"/>
  <c r="J169" i="106" s="1"/>
  <c r="G169" i="107" s="1"/>
  <c r="J169" i="107" s="1"/>
  <c r="G39" i="88"/>
  <c r="J39" i="88" s="1"/>
  <c r="G22" i="77"/>
  <c r="J22" i="77" s="1"/>
  <c r="E22" i="78" s="1"/>
  <c r="G23" i="77"/>
  <c r="J23" i="77" s="1"/>
  <c r="E23" i="78" s="1"/>
  <c r="G21" i="77"/>
  <c r="J21" i="77" s="1"/>
  <c r="E21" i="78" s="1"/>
  <c r="G10" i="87"/>
  <c r="J10" i="87" s="1"/>
  <c r="G11" i="87"/>
  <c r="J11" i="87" s="1"/>
  <c r="G12" i="100"/>
  <c r="J12" i="100" s="1"/>
  <c r="E12" i="101" s="1"/>
  <c r="G9" i="87"/>
  <c r="J9" i="87" s="1"/>
  <c r="G19" i="77"/>
  <c r="J19" i="77" s="1"/>
  <c r="E19" i="78" s="1"/>
  <c r="G129" i="107"/>
  <c r="J129" i="107" s="1"/>
  <c r="G63" i="107"/>
  <c r="J63" i="107" s="1"/>
  <c r="G178" i="107"/>
  <c r="J178" i="107" s="1"/>
  <c r="G60" i="107"/>
  <c r="J60" i="107" s="1"/>
  <c r="G113" i="87"/>
  <c r="J113" i="87" s="1"/>
  <c r="E113" i="88" s="1"/>
  <c r="G75" i="105"/>
  <c r="J75" i="105" s="1"/>
  <c r="G109" i="106"/>
  <c r="J109" i="106" s="1"/>
  <c r="G94" i="106"/>
  <c r="J94" i="106" s="1"/>
  <c r="G114" i="106"/>
  <c r="J114" i="106" s="1"/>
  <c r="G190" i="77"/>
  <c r="J190" i="77" s="1"/>
  <c r="E190" i="78" s="1"/>
  <c r="G82" i="77"/>
  <c r="J82" i="77" s="1"/>
  <c r="E82" i="78" s="1"/>
  <c r="G173" i="77"/>
  <c r="J173" i="77" s="1"/>
  <c r="E173" i="78" s="1"/>
  <c r="G103" i="77"/>
  <c r="J103" i="77" s="1"/>
  <c r="E103" i="78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68" i="78"/>
  <c r="J168" i="78" s="1"/>
  <c r="E168" i="79" s="1"/>
  <c r="K213" i="64"/>
  <c r="K215" i="64" s="1"/>
  <c r="E193" i="90" l="1"/>
  <c r="G193" i="90" s="1"/>
  <c r="J193" i="90" s="1"/>
  <c r="E193" i="91" s="1"/>
  <c r="G193" i="91" s="1"/>
  <c r="J193" i="91" s="1"/>
  <c r="E193" i="92" s="1"/>
  <c r="E208" i="90"/>
  <c r="G208" i="90" s="1"/>
  <c r="J208" i="90" s="1"/>
  <c r="E208" i="91" s="1"/>
  <c r="G208" i="91" s="1"/>
  <c r="J208" i="91" s="1"/>
  <c r="E208" i="92" s="1"/>
  <c r="E151" i="90"/>
  <c r="G151" i="90" s="1"/>
  <c r="J151" i="90" s="1"/>
  <c r="E151" i="91" s="1"/>
  <c r="G151" i="91" s="1"/>
  <c r="J151" i="91" s="1"/>
  <c r="E151" i="92" s="1"/>
  <c r="E126" i="90"/>
  <c r="G126" i="90" s="1"/>
  <c r="J126" i="90" s="1"/>
  <c r="E126" i="91" s="1"/>
  <c r="G126" i="91" s="1"/>
  <c r="J126" i="91" s="1"/>
  <c r="E126" i="92" s="1"/>
  <c r="E83" i="90"/>
  <c r="G83" i="90" s="1"/>
  <c r="J83" i="90" s="1"/>
  <c r="E83" i="91" s="1"/>
  <c r="G83" i="91" s="1"/>
  <c r="J83" i="91" s="1"/>
  <c r="E83" i="92" s="1"/>
  <c r="E206" i="90"/>
  <c r="G206" i="90" s="1"/>
  <c r="J206" i="90" s="1"/>
  <c r="E206" i="91" s="1"/>
  <c r="G206" i="91" s="1"/>
  <c r="J206" i="91" s="1"/>
  <c r="E206" i="92" s="1"/>
  <c r="E194" i="90"/>
  <c r="G194" i="90" s="1"/>
  <c r="J194" i="90" s="1"/>
  <c r="E194" i="91" s="1"/>
  <c r="G194" i="91" s="1"/>
  <c r="J194" i="91" s="1"/>
  <c r="E194" i="92" s="1"/>
  <c r="E205" i="90"/>
  <c r="G205" i="90" s="1"/>
  <c r="J205" i="90" s="1"/>
  <c r="E205" i="91" s="1"/>
  <c r="G205" i="91" s="1"/>
  <c r="J205" i="91" s="1"/>
  <c r="E205" i="92" s="1"/>
  <c r="E181" i="90"/>
  <c r="G181" i="90" s="1"/>
  <c r="J181" i="90" s="1"/>
  <c r="E181" i="91" s="1"/>
  <c r="G181" i="91" s="1"/>
  <c r="J181" i="91" s="1"/>
  <c r="E181" i="92" s="1"/>
  <c r="E153" i="90"/>
  <c r="G153" i="90" s="1"/>
  <c r="J153" i="90" s="1"/>
  <c r="E153" i="91" s="1"/>
  <c r="G153" i="91" s="1"/>
  <c r="J153" i="91" s="1"/>
  <c r="E153" i="92" s="1"/>
  <c r="E152" i="90"/>
  <c r="G152" i="90" s="1"/>
  <c r="J152" i="90" s="1"/>
  <c r="E152" i="91" s="1"/>
  <c r="G152" i="91" s="1"/>
  <c r="J152" i="91" s="1"/>
  <c r="E152" i="92" s="1"/>
  <c r="E125" i="90"/>
  <c r="G125" i="90" s="1"/>
  <c r="J125" i="90" s="1"/>
  <c r="E125" i="91" s="1"/>
  <c r="G125" i="91" s="1"/>
  <c r="J125" i="91" s="1"/>
  <c r="E125" i="92" s="1"/>
  <c r="E84" i="90"/>
  <c r="G84" i="90" s="1"/>
  <c r="J84" i="90" s="1"/>
  <c r="E84" i="91" s="1"/>
  <c r="G84" i="91" s="1"/>
  <c r="J84" i="91" s="1"/>
  <c r="E84" i="92" s="1"/>
  <c r="E148" i="90"/>
  <c r="G148" i="90" s="1"/>
  <c r="J148" i="90" s="1"/>
  <c r="E148" i="91" s="1"/>
  <c r="G148" i="91" s="1"/>
  <c r="J148" i="91" s="1"/>
  <c r="E148" i="92" s="1"/>
  <c r="E127" i="90"/>
  <c r="G127" i="90" s="1"/>
  <c r="J127" i="90" s="1"/>
  <c r="E127" i="91" s="1"/>
  <c r="G127" i="91" s="1"/>
  <c r="J127" i="91" s="1"/>
  <c r="E127" i="92" s="1"/>
  <c r="E155" i="90"/>
  <c r="G155" i="90" s="1"/>
  <c r="J155" i="90" s="1"/>
  <c r="E155" i="91" s="1"/>
  <c r="G155" i="91" s="1"/>
  <c r="J155" i="91" s="1"/>
  <c r="E155" i="92" s="1"/>
  <c r="E35" i="101"/>
  <c r="G35" i="101" s="1"/>
  <c r="J35" i="101" s="1"/>
  <c r="G35" i="102" s="1"/>
  <c r="J35" i="102" s="1"/>
  <c r="G35" i="103" s="1"/>
  <c r="J35" i="103" s="1"/>
  <c r="G35" i="104" s="1"/>
  <c r="J35" i="104" s="1"/>
  <c r="G35" i="105" s="1"/>
  <c r="J35" i="105" s="1"/>
  <c r="G35" i="106" s="1"/>
  <c r="J35" i="106" s="1"/>
  <c r="E226" i="90"/>
  <c r="G226" i="90" s="1"/>
  <c r="J226" i="90" s="1"/>
  <c r="E226" i="91" s="1"/>
  <c r="G226" i="91" s="1"/>
  <c r="J226" i="91" s="1"/>
  <c r="E226" i="92" s="1"/>
  <c r="E213" i="90"/>
  <c r="G213" i="90" s="1"/>
  <c r="J213" i="90" s="1"/>
  <c r="E213" i="91" s="1"/>
  <c r="G213" i="91" s="1"/>
  <c r="J213" i="91" s="1"/>
  <c r="E213" i="92" s="1"/>
  <c r="E177" i="90"/>
  <c r="G177" i="90" s="1"/>
  <c r="J177" i="90" s="1"/>
  <c r="E177" i="91" s="1"/>
  <c r="G177" i="91" s="1"/>
  <c r="J177" i="91" s="1"/>
  <c r="E177" i="92" s="1"/>
  <c r="E10" i="88"/>
  <c r="G10" i="88" s="1"/>
  <c r="J10" i="88" s="1"/>
  <c r="E10" i="89" s="1"/>
  <c r="G10" i="89" s="1"/>
  <c r="J10" i="89" s="1"/>
  <c r="E175" i="84"/>
  <c r="G175" i="84" s="1"/>
  <c r="J175" i="84" s="1"/>
  <c r="E175" i="85" s="1"/>
  <c r="G175" i="85" s="1"/>
  <c r="J175" i="85" s="1"/>
  <c r="E175" i="86" s="1"/>
  <c r="E196" i="88"/>
  <c r="G196" i="88" s="1"/>
  <c r="J196" i="88" s="1"/>
  <c r="E196" i="89" s="1"/>
  <c r="G196" i="89" s="1"/>
  <c r="J196" i="89" s="1"/>
  <c r="E203" i="88"/>
  <c r="G203" i="88" s="1"/>
  <c r="J203" i="88" s="1"/>
  <c r="E203" i="89" s="1"/>
  <c r="G203" i="89" s="1"/>
  <c r="J203" i="89" s="1"/>
  <c r="E210" i="88"/>
  <c r="G210" i="88" s="1"/>
  <c r="J210" i="88" s="1"/>
  <c r="E210" i="89" s="1"/>
  <c r="G210" i="89" s="1"/>
  <c r="J210" i="89" s="1"/>
  <c r="E70" i="84"/>
  <c r="G70" i="84" s="1"/>
  <c r="J70" i="84" s="1"/>
  <c r="E70" i="85" s="1"/>
  <c r="G70" i="85" s="1"/>
  <c r="J70" i="85" s="1"/>
  <c r="E70" i="86" s="1"/>
  <c r="E128" i="88"/>
  <c r="G128" i="88" s="1"/>
  <c r="J128" i="88" s="1"/>
  <c r="E128" i="89" s="1"/>
  <c r="G128" i="89" s="1"/>
  <c r="J128" i="89" s="1"/>
  <c r="E150" i="88"/>
  <c r="G150" i="88" s="1"/>
  <c r="J150" i="88" s="1"/>
  <c r="E150" i="89" s="1"/>
  <c r="G150" i="89" s="1"/>
  <c r="J150" i="89" s="1"/>
  <c r="E149" i="88"/>
  <c r="G149" i="88" s="1"/>
  <c r="J149" i="88" s="1"/>
  <c r="E149" i="89" s="1"/>
  <c r="G149" i="89" s="1"/>
  <c r="J149" i="89" s="1"/>
  <c r="E195" i="88"/>
  <c r="G195" i="88" s="1"/>
  <c r="J195" i="88" s="1"/>
  <c r="E195" i="89" s="1"/>
  <c r="G195" i="89" s="1"/>
  <c r="J195" i="89" s="1"/>
  <c r="E198" i="88"/>
  <c r="G198" i="88" s="1"/>
  <c r="J198" i="88" s="1"/>
  <c r="E198" i="89" s="1"/>
  <c r="G198" i="89" s="1"/>
  <c r="J198" i="89" s="1"/>
  <c r="G19" i="8"/>
  <c r="J19" i="8"/>
  <c r="G25" i="8"/>
  <c r="J25" i="8"/>
  <c r="G24" i="8"/>
  <c r="J24" i="8"/>
  <c r="E182" i="88"/>
  <c r="G182" i="88" s="1"/>
  <c r="J182" i="88" s="1"/>
  <c r="E182" i="89" s="1"/>
  <c r="G182" i="89" s="1"/>
  <c r="J182" i="89" s="1"/>
  <c r="E209" i="88"/>
  <c r="G209" i="88" s="1"/>
  <c r="J209" i="88" s="1"/>
  <c r="E209" i="89" s="1"/>
  <c r="G209" i="89" s="1"/>
  <c r="J209" i="89" s="1"/>
  <c r="E197" i="88"/>
  <c r="G197" i="88" s="1"/>
  <c r="J197" i="88" s="1"/>
  <c r="E197" i="89" s="1"/>
  <c r="G197" i="89" s="1"/>
  <c r="J197" i="89" s="1"/>
  <c r="E212" i="88"/>
  <c r="G212" i="88" s="1"/>
  <c r="J212" i="88" s="1"/>
  <c r="E212" i="89" s="1"/>
  <c r="G212" i="89" s="1"/>
  <c r="J212" i="89" s="1"/>
  <c r="E39" i="89"/>
  <c r="G39" i="89" s="1"/>
  <c r="J39" i="89" s="1"/>
  <c r="E39" i="90" s="1"/>
  <c r="G39" i="90" s="1"/>
  <c r="J39" i="90" s="1"/>
  <c r="E39" i="91" s="1"/>
  <c r="E9" i="88"/>
  <c r="G9" i="88" s="1"/>
  <c r="J9" i="88" s="1"/>
  <c r="E9" i="89" s="1"/>
  <c r="G9" i="89" s="1"/>
  <c r="J9" i="89" s="1"/>
  <c r="E71" i="84"/>
  <c r="G71" i="84" s="1"/>
  <c r="J71" i="84" s="1"/>
  <c r="E71" i="85" s="1"/>
  <c r="G71" i="85" s="1"/>
  <c r="J71" i="85" s="1"/>
  <c r="E71" i="86" s="1"/>
  <c r="E204" i="88"/>
  <c r="G204" i="88" s="1"/>
  <c r="J204" i="88" s="1"/>
  <c r="E204" i="89" s="1"/>
  <c r="G204" i="89" s="1"/>
  <c r="J204" i="89" s="1"/>
  <c r="E156" i="88"/>
  <c r="G156" i="88" s="1"/>
  <c r="J156" i="88" s="1"/>
  <c r="G22" i="8"/>
  <c r="J22" i="8"/>
  <c r="J23" i="8"/>
  <c r="G23" i="8"/>
  <c r="G26" i="8"/>
  <c r="J26" i="8"/>
  <c r="E202" i="88"/>
  <c r="G202" i="88" s="1"/>
  <c r="J202" i="88" s="1"/>
  <c r="E202" i="89" s="1"/>
  <c r="G202" i="89" s="1"/>
  <c r="J202" i="89" s="1"/>
  <c r="E157" i="88"/>
  <c r="G157" i="88" s="1"/>
  <c r="J157" i="88" s="1"/>
  <c r="E157" i="89" s="1"/>
  <c r="G157" i="89" s="1"/>
  <c r="J157" i="89" s="1"/>
  <c r="E11" i="88"/>
  <c r="G11" i="88" s="1"/>
  <c r="J11" i="88" s="1"/>
  <c r="E11" i="89" s="1"/>
  <c r="G11" i="89" s="1"/>
  <c r="J11" i="89" s="1"/>
  <c r="E147" i="88"/>
  <c r="G147" i="88" s="1"/>
  <c r="J147" i="88" s="1"/>
  <c r="E147" i="89" s="1"/>
  <c r="G147" i="89" s="1"/>
  <c r="J147" i="89" s="1"/>
  <c r="E211" i="88"/>
  <c r="G211" i="88" s="1"/>
  <c r="J211" i="88" s="1"/>
  <c r="E211" i="89" s="1"/>
  <c r="G211" i="89" s="1"/>
  <c r="J211" i="89" s="1"/>
  <c r="G21" i="8"/>
  <c r="J21" i="8"/>
  <c r="J20" i="8"/>
  <c r="G20" i="8"/>
  <c r="G174" i="78"/>
  <c r="J174" i="78" s="1"/>
  <c r="E174" i="79" s="1"/>
  <c r="G102" i="78"/>
  <c r="J102" i="78" s="1"/>
  <c r="E102" i="79" s="1"/>
  <c r="G103" i="78"/>
  <c r="J103" i="78" s="1"/>
  <c r="E103" i="79" s="1"/>
  <c r="G12" i="101"/>
  <c r="J12" i="101" s="1"/>
  <c r="G94" i="107"/>
  <c r="J94" i="107" s="1"/>
  <c r="G109" i="107"/>
  <c r="J109" i="107" s="1"/>
  <c r="G114" i="107"/>
  <c r="J114" i="107" s="1"/>
  <c r="G257" i="91"/>
  <c r="J257" i="91" s="1"/>
  <c r="E257" i="92" s="1"/>
  <c r="G113" i="88"/>
  <c r="J113" i="88" s="1"/>
  <c r="E113" i="89" s="1"/>
  <c r="G173" i="78"/>
  <c r="J173" i="78" s="1"/>
  <c r="E173" i="79" s="1"/>
  <c r="G190" i="78"/>
  <c r="J190" i="78" s="1"/>
  <c r="E190" i="79" s="1"/>
  <c r="G82" i="78"/>
  <c r="J82" i="78" s="1"/>
  <c r="E82" i="79" s="1"/>
  <c r="G104" i="78"/>
  <c r="J104" i="78" s="1"/>
  <c r="E104" i="79" s="1"/>
  <c r="G75" i="106"/>
  <c r="J75" i="106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E225" i="78" s="1"/>
  <c r="G59" i="77"/>
  <c r="J59" i="77" s="1"/>
  <c r="E59" i="78" s="1"/>
  <c r="G162" i="77"/>
  <c r="J162" i="77" s="1"/>
  <c r="E162" i="78" s="1"/>
  <c r="G166" i="77"/>
  <c r="J166" i="77" s="1"/>
  <c r="E166" i="78" s="1"/>
  <c r="G74" i="77"/>
  <c r="J74" i="77" s="1"/>
  <c r="E74" i="78" s="1"/>
  <c r="G142" i="77"/>
  <c r="J142" i="77" s="1"/>
  <c r="E142" i="78" s="1"/>
  <c r="G227" i="77"/>
  <c r="J227" i="77" s="1"/>
  <c r="E227" i="78" s="1"/>
  <c r="G56" i="77"/>
  <c r="J56" i="77" s="1"/>
  <c r="E56" i="78" s="1"/>
  <c r="G160" i="77"/>
  <c r="J160" i="77" s="1"/>
  <c r="E160" i="78" s="1"/>
  <c r="G146" i="77"/>
  <c r="J146" i="77" s="1"/>
  <c r="E146" i="78" s="1"/>
  <c r="G143" i="77"/>
  <c r="J143" i="77" s="1"/>
  <c r="E143" i="78" s="1"/>
  <c r="G108" i="77"/>
  <c r="J108" i="77" s="1"/>
  <c r="E108" i="78" s="1"/>
  <c r="G116" i="77"/>
  <c r="J116" i="77" s="1"/>
  <c r="E116" i="78" s="1"/>
  <c r="G141" i="77"/>
  <c r="J141" i="77" s="1"/>
  <c r="E141" i="78" s="1"/>
  <c r="G171" i="77"/>
  <c r="J171" i="77" s="1"/>
  <c r="E171" i="78" s="1"/>
  <c r="G144" i="77"/>
  <c r="J144" i="77" s="1"/>
  <c r="E144" i="78" s="1"/>
  <c r="G164" i="77"/>
  <c r="J164" i="77" s="1"/>
  <c r="E164" i="78" s="1"/>
  <c r="G158" i="77"/>
  <c r="J158" i="77" s="1"/>
  <c r="E158" i="78" s="1"/>
  <c r="G36" i="77"/>
  <c r="J36" i="77" s="1"/>
  <c r="E36" i="78" s="1"/>
  <c r="G30" i="77"/>
  <c r="J30" i="77" s="1"/>
  <c r="E30" i="78" s="1"/>
  <c r="G163" i="77"/>
  <c r="J163" i="77" s="1"/>
  <c r="E163" i="78" s="1"/>
  <c r="G46" i="77"/>
  <c r="J46" i="77" s="1"/>
  <c r="E46" i="78" s="1"/>
  <c r="G49" i="77"/>
  <c r="J49" i="77" s="1"/>
  <c r="E49" i="78" s="1"/>
  <c r="G172" i="77"/>
  <c r="J172" i="77" s="1"/>
  <c r="E172" i="78" s="1"/>
  <c r="G101" i="77"/>
  <c r="J101" i="77" s="1"/>
  <c r="E101" i="78" s="1"/>
  <c r="G54" i="77"/>
  <c r="J54" i="77" s="1"/>
  <c r="E54" i="78" s="1"/>
  <c r="G51" i="77"/>
  <c r="J51" i="77" s="1"/>
  <c r="E51" i="78" s="1"/>
  <c r="G81" i="77"/>
  <c r="J81" i="77" s="1"/>
  <c r="E81" i="78" s="1"/>
  <c r="G111" i="77"/>
  <c r="J111" i="77" s="1"/>
  <c r="E111" i="78" s="1"/>
  <c r="G28" i="77"/>
  <c r="J28" i="77" s="1"/>
  <c r="E28" i="78" s="1"/>
  <c r="G47" i="77"/>
  <c r="J47" i="77" s="1"/>
  <c r="E47" i="78" s="1"/>
  <c r="G62" i="77"/>
  <c r="J62" i="77" s="1"/>
  <c r="E62" i="78" s="1"/>
  <c r="G137" i="77"/>
  <c r="J137" i="77" s="1"/>
  <c r="E137" i="78" s="1"/>
  <c r="G34" i="77"/>
  <c r="J34" i="77" s="1"/>
  <c r="E34" i="78" s="1"/>
  <c r="G80" i="77"/>
  <c r="J80" i="77" s="1"/>
  <c r="E80" i="78" s="1"/>
  <c r="G42" i="77"/>
  <c r="J42" i="77" s="1"/>
  <c r="E42" i="78" s="1"/>
  <c r="G145" i="77"/>
  <c r="J145" i="77" s="1"/>
  <c r="E145" i="78" s="1"/>
  <c r="G29" i="77"/>
  <c r="J29" i="77" s="1"/>
  <c r="E29" i="78" s="1"/>
  <c r="G93" i="77"/>
  <c r="J93" i="77" s="1"/>
  <c r="E93" i="78" s="1"/>
  <c r="G185" i="77"/>
  <c r="J185" i="77" s="1"/>
  <c r="E185" i="78" s="1"/>
  <c r="G48" i="77"/>
  <c r="J48" i="77" s="1"/>
  <c r="E48" i="78" s="1"/>
  <c r="G50" i="77"/>
  <c r="J50" i="77" s="1"/>
  <c r="E50" i="78" s="1"/>
  <c r="G259" i="78"/>
  <c r="J259" i="78" s="1"/>
  <c r="E259" i="79" s="1"/>
  <c r="G95" i="77"/>
  <c r="J95" i="77" s="1"/>
  <c r="E95" i="78" s="1"/>
  <c r="G57" i="77"/>
  <c r="J57" i="77" s="1"/>
  <c r="E57" i="78" s="1"/>
  <c r="G52" i="77"/>
  <c r="J52" i="77" s="1"/>
  <c r="E52" i="78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E66" i="78" s="1"/>
  <c r="G69" i="77"/>
  <c r="J69" i="77" s="1"/>
  <c r="E69" i="78" s="1"/>
  <c r="G139" i="77"/>
  <c r="J139" i="77" s="1"/>
  <c r="E139" i="78" s="1"/>
  <c r="G99" i="77"/>
  <c r="J99" i="77" s="1"/>
  <c r="E99" i="78" s="1"/>
  <c r="G192" i="77"/>
  <c r="J192" i="77" s="1"/>
  <c r="E192" i="78" s="1"/>
  <c r="G32" i="77"/>
  <c r="J32" i="77" s="1"/>
  <c r="E32" i="78" s="1"/>
  <c r="G55" i="77"/>
  <c r="J55" i="77" s="1"/>
  <c r="E55" i="78" s="1"/>
  <c r="G65" i="77"/>
  <c r="J65" i="77" s="1"/>
  <c r="E65" i="78" s="1"/>
  <c r="G41" i="77"/>
  <c r="J41" i="77" s="1"/>
  <c r="E41" i="78" s="1"/>
  <c r="G53" i="77"/>
  <c r="J53" i="77" s="1"/>
  <c r="E53" i="78" s="1"/>
  <c r="G90" i="77"/>
  <c r="J90" i="77" s="1"/>
  <c r="E90" i="78" s="1"/>
  <c r="G61" i="77"/>
  <c r="J61" i="77" s="1"/>
  <c r="E61" i="78" s="1"/>
  <c r="G73" i="77"/>
  <c r="J73" i="77" s="1"/>
  <c r="E73" i="78" s="1"/>
  <c r="G106" i="77"/>
  <c r="J106" i="77" s="1"/>
  <c r="E106" i="78" s="1"/>
  <c r="G170" i="77"/>
  <c r="J170" i="77" s="1"/>
  <c r="E170" i="78" s="1"/>
  <c r="G79" i="77"/>
  <c r="J79" i="77" s="1"/>
  <c r="E79" i="78" s="1"/>
  <c r="G223" i="77"/>
  <c r="J223" i="77" s="1"/>
  <c r="E223" i="78" s="1"/>
  <c r="G176" i="77"/>
  <c r="J176" i="77" s="1"/>
  <c r="E176" i="78" s="1"/>
  <c r="G33" i="77"/>
  <c r="J33" i="77" s="1"/>
  <c r="E33" i="78" s="1"/>
  <c r="G135" i="77"/>
  <c r="J135" i="77" s="1"/>
  <c r="E135" i="78" s="1"/>
  <c r="G117" i="77"/>
  <c r="J117" i="77" s="1"/>
  <c r="E117" i="78" s="1"/>
  <c r="G72" i="77"/>
  <c r="J72" i="77" s="1"/>
  <c r="E72" i="78" s="1"/>
  <c r="G37" i="77"/>
  <c r="J37" i="77" s="1"/>
  <c r="E37" i="78" s="1"/>
  <c r="G191" i="77"/>
  <c r="J191" i="77" s="1"/>
  <c r="E191" i="78" s="1"/>
  <c r="G107" i="77"/>
  <c r="J107" i="77" s="1"/>
  <c r="E107" i="78" s="1"/>
  <c r="G27" i="77"/>
  <c r="J27" i="77" s="1"/>
  <c r="E27" i="78" s="1"/>
  <c r="G97" i="77"/>
  <c r="J97" i="77" s="1"/>
  <c r="E97" i="78" s="1"/>
  <c r="G228" i="77"/>
  <c r="J228" i="77" s="1"/>
  <c r="E228" i="78" s="1"/>
  <c r="G85" i="77"/>
  <c r="J85" i="77" s="1"/>
  <c r="E85" i="78" s="1"/>
  <c r="G118" i="77"/>
  <c r="J118" i="77" s="1"/>
  <c r="E118" i="78" s="1"/>
  <c r="G58" i="77"/>
  <c r="J58" i="77" s="1"/>
  <c r="E58" i="78" s="1"/>
  <c r="G220" i="77"/>
  <c r="J220" i="77" s="1"/>
  <c r="E220" i="78" s="1"/>
  <c r="G183" i="77"/>
  <c r="J183" i="77" s="1"/>
  <c r="E183" i="78" s="1"/>
  <c r="G43" i="77"/>
  <c r="J43" i="77" s="1"/>
  <c r="E43" i="78" s="1"/>
  <c r="G91" i="77"/>
  <c r="J91" i="77" s="1"/>
  <c r="E91" i="78" s="1"/>
  <c r="G121" i="77"/>
  <c r="J121" i="77" s="1"/>
  <c r="E121" i="78" s="1"/>
  <c r="G40" i="77"/>
  <c r="J40" i="77" s="1"/>
  <c r="E40" i="78" s="1"/>
  <c r="G110" i="77"/>
  <c r="J110" i="77" s="1"/>
  <c r="E110" i="78" s="1"/>
  <c r="G159" i="77"/>
  <c r="J159" i="77" s="1"/>
  <c r="E159" i="78" s="1"/>
  <c r="G78" i="77"/>
  <c r="J78" i="77" s="1"/>
  <c r="E78" i="78" s="1"/>
  <c r="G100" i="77"/>
  <c r="J100" i="77" s="1"/>
  <c r="E100" i="78" s="1"/>
  <c r="G92" i="77"/>
  <c r="J92" i="77" s="1"/>
  <c r="E92" i="78" s="1"/>
  <c r="G224" i="77"/>
  <c r="J224" i="77" s="1"/>
  <c r="E224" i="78" s="1"/>
  <c r="G89" i="77"/>
  <c r="J89" i="77" s="1"/>
  <c r="E89" i="78" s="1"/>
  <c r="G98" i="77"/>
  <c r="J98" i="77" s="1"/>
  <c r="E98" i="78" s="1"/>
  <c r="G67" i="77"/>
  <c r="J67" i="77" s="1"/>
  <c r="E67" i="78" s="1"/>
  <c r="G77" i="77"/>
  <c r="J77" i="77" s="1"/>
  <c r="E77" i="78" s="1"/>
  <c r="G64" i="77"/>
  <c r="J64" i="77" s="1"/>
  <c r="E64" i="78" s="1"/>
  <c r="G123" i="77"/>
  <c r="J123" i="77" s="1"/>
  <c r="E123" i="78" s="1"/>
  <c r="G138" i="77"/>
  <c r="J138" i="77" s="1"/>
  <c r="E138" i="78" s="1"/>
  <c r="G31" i="77"/>
  <c r="J31" i="77" s="1"/>
  <c r="E31" i="78" s="1"/>
  <c r="G179" i="77"/>
  <c r="J179" i="77" s="1"/>
  <c r="E179" i="78" s="1"/>
  <c r="G68" i="77"/>
  <c r="J68" i="77" s="1"/>
  <c r="E68" i="78" s="1"/>
  <c r="G120" i="77"/>
  <c r="J120" i="77" s="1"/>
  <c r="E120" i="78" s="1"/>
  <c r="G44" i="77"/>
  <c r="J44" i="77" s="1"/>
  <c r="E44" i="78" s="1"/>
  <c r="G215" i="77"/>
  <c r="J215" i="77" s="1"/>
  <c r="E215" i="78" s="1"/>
  <c r="G167" i="77"/>
  <c r="J167" i="77" s="1"/>
  <c r="E167" i="78" s="1"/>
  <c r="G115" i="77"/>
  <c r="J115" i="77" s="1"/>
  <c r="E115" i="78" s="1"/>
  <c r="G140" i="77"/>
  <c r="J140" i="77" s="1"/>
  <c r="E140" i="78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212" i="90" l="1"/>
  <c r="G212" i="90" s="1"/>
  <c r="J212" i="90" s="1"/>
  <c r="E212" i="91" s="1"/>
  <c r="G212" i="91" s="1"/>
  <c r="J212" i="91" s="1"/>
  <c r="E212" i="92" s="1"/>
  <c r="E157" i="90"/>
  <c r="G157" i="90" s="1"/>
  <c r="J157" i="90" s="1"/>
  <c r="E157" i="91" s="1"/>
  <c r="G157" i="91" s="1"/>
  <c r="J157" i="91" s="1"/>
  <c r="E157" i="92" s="1"/>
  <c r="E156" i="89"/>
  <c r="G156" i="89" s="1"/>
  <c r="J156" i="89" s="1"/>
  <c r="E197" i="90"/>
  <c r="G197" i="90" s="1"/>
  <c r="J197" i="90" s="1"/>
  <c r="E197" i="91" s="1"/>
  <c r="G197" i="91" s="1"/>
  <c r="J197" i="91" s="1"/>
  <c r="E197" i="92" s="1"/>
  <c r="E202" i="90"/>
  <c r="G202" i="90" s="1"/>
  <c r="J202" i="90" s="1"/>
  <c r="E202" i="91" s="1"/>
  <c r="G202" i="91" s="1"/>
  <c r="J202" i="91" s="1"/>
  <c r="E202" i="92" s="1"/>
  <c r="E204" i="90"/>
  <c r="G204" i="90" s="1"/>
  <c r="J204" i="90" s="1"/>
  <c r="E204" i="91" s="1"/>
  <c r="G204" i="91" s="1"/>
  <c r="J204" i="91" s="1"/>
  <c r="E204" i="92" s="1"/>
  <c r="E209" i="90"/>
  <c r="G209" i="90" s="1"/>
  <c r="J209" i="90" s="1"/>
  <c r="E209" i="91" s="1"/>
  <c r="G209" i="91" s="1"/>
  <c r="J209" i="91" s="1"/>
  <c r="E209" i="92" s="1"/>
  <c r="E198" i="90"/>
  <c r="G198" i="90" s="1"/>
  <c r="J198" i="90" s="1"/>
  <c r="E198" i="91" s="1"/>
  <c r="G198" i="91" s="1"/>
  <c r="J198" i="91" s="1"/>
  <c r="E198" i="92" s="1"/>
  <c r="E210" i="90"/>
  <c r="G210" i="90" s="1"/>
  <c r="J210" i="90" s="1"/>
  <c r="E210" i="91" s="1"/>
  <c r="G210" i="91" s="1"/>
  <c r="J210" i="91" s="1"/>
  <c r="E210" i="92" s="1"/>
  <c r="E128" i="90"/>
  <c r="G128" i="90" s="1"/>
  <c r="J128" i="90" s="1"/>
  <c r="E128" i="91" s="1"/>
  <c r="G128" i="91" s="1"/>
  <c r="J128" i="91" s="1"/>
  <c r="E128" i="92" s="1"/>
  <c r="E195" i="90"/>
  <c r="G195" i="90" s="1"/>
  <c r="J195" i="90" s="1"/>
  <c r="E195" i="91" s="1"/>
  <c r="G195" i="91" s="1"/>
  <c r="J195" i="91" s="1"/>
  <c r="E195" i="92" s="1"/>
  <c r="E203" i="90"/>
  <c r="G203" i="90" s="1"/>
  <c r="J203" i="90" s="1"/>
  <c r="E203" i="91" s="1"/>
  <c r="G203" i="91" s="1"/>
  <c r="J203" i="91" s="1"/>
  <c r="E203" i="92" s="1"/>
  <c r="E196" i="90"/>
  <c r="G196" i="90" s="1"/>
  <c r="J196" i="90" s="1"/>
  <c r="E196" i="91" s="1"/>
  <c r="G196" i="91" s="1"/>
  <c r="J196" i="91" s="1"/>
  <c r="E196" i="92" s="1"/>
  <c r="E182" i="90"/>
  <c r="G182" i="90" s="1"/>
  <c r="J182" i="90" s="1"/>
  <c r="E182" i="91" s="1"/>
  <c r="G182" i="91" s="1"/>
  <c r="J182" i="91" s="1"/>
  <c r="E182" i="92" s="1"/>
  <c r="E211" i="90"/>
  <c r="G211" i="90" s="1"/>
  <c r="J211" i="90" s="1"/>
  <c r="E211" i="91" s="1"/>
  <c r="G211" i="91" s="1"/>
  <c r="J211" i="91" s="1"/>
  <c r="E211" i="92" s="1"/>
  <c r="E9" i="90"/>
  <c r="G9" i="90" s="1"/>
  <c r="J9" i="90" s="1"/>
  <c r="E9" i="91" s="1"/>
  <c r="G9" i="91" s="1"/>
  <c r="J9" i="91" s="1"/>
  <c r="E9" i="92" s="1"/>
  <c r="E147" i="90"/>
  <c r="G147" i="90" s="1"/>
  <c r="J147" i="90" s="1"/>
  <c r="E147" i="91" s="1"/>
  <c r="G147" i="91" s="1"/>
  <c r="J147" i="91" s="1"/>
  <c r="E147" i="92" s="1"/>
  <c r="E150" i="90"/>
  <c r="G150" i="90" s="1"/>
  <c r="J150" i="90" s="1"/>
  <c r="E150" i="91" s="1"/>
  <c r="G150" i="91" s="1"/>
  <c r="J150" i="91" s="1"/>
  <c r="E150" i="92" s="1"/>
  <c r="E11" i="90"/>
  <c r="G11" i="90" s="1"/>
  <c r="J11" i="90" s="1"/>
  <c r="E11" i="91" s="1"/>
  <c r="G11" i="91" s="1"/>
  <c r="J11" i="91" s="1"/>
  <c r="E11" i="92" s="1"/>
  <c r="E149" i="90"/>
  <c r="G149" i="90" s="1"/>
  <c r="J149" i="90" s="1"/>
  <c r="E149" i="91" s="1"/>
  <c r="G149" i="91" s="1"/>
  <c r="J149" i="91" s="1"/>
  <c r="E149" i="92" s="1"/>
  <c r="E10" i="90"/>
  <c r="G10" i="90" s="1"/>
  <c r="J10" i="90" s="1"/>
  <c r="E10" i="91" s="1"/>
  <c r="G10" i="91" s="1"/>
  <c r="J10" i="91" s="1"/>
  <c r="E10" i="92" s="1"/>
  <c r="G257" i="92"/>
  <c r="J257" i="92" s="1"/>
  <c r="G77" i="78"/>
  <c r="J77" i="78" s="1"/>
  <c r="G170" i="78"/>
  <c r="J170" i="78" s="1"/>
  <c r="E170" i="79" s="1"/>
  <c r="G56" i="78"/>
  <c r="J56" i="78" s="1"/>
  <c r="G175" i="86"/>
  <c r="J175" i="86" s="1"/>
  <c r="E175" i="87" s="1"/>
  <c r="G93" i="78"/>
  <c r="J93" i="78" s="1"/>
  <c r="G49" i="78"/>
  <c r="J49" i="78" s="1"/>
  <c r="G171" i="78"/>
  <c r="J171" i="78" s="1"/>
  <c r="G113" i="89"/>
  <c r="J113" i="89" s="1"/>
  <c r="G98" i="78"/>
  <c r="J98" i="78" s="1"/>
  <c r="G40" i="78"/>
  <c r="J40" i="78" s="1"/>
  <c r="G192" i="78"/>
  <c r="J192" i="78" s="1"/>
  <c r="E192" i="79" s="1"/>
  <c r="G52" i="78"/>
  <c r="J52" i="78" s="1"/>
  <c r="G29" i="78"/>
  <c r="J29" i="78" s="1"/>
  <c r="G28" i="78"/>
  <c r="J28" i="78" s="1"/>
  <c r="G46" i="78"/>
  <c r="J46" i="78" s="1"/>
  <c r="G141" i="78"/>
  <c r="J141" i="78" s="1"/>
  <c r="G118" i="78"/>
  <c r="G89" i="78"/>
  <c r="J89" i="78" s="1"/>
  <c r="G135" i="78"/>
  <c r="J135" i="78" s="1"/>
  <c r="E135" i="79" s="1"/>
  <c r="G61" i="78"/>
  <c r="J61" i="78" s="1"/>
  <c r="G99" i="78"/>
  <c r="J99" i="78" s="1"/>
  <c r="G57" i="78"/>
  <c r="J57" i="78" s="1"/>
  <c r="G74" i="78"/>
  <c r="J74" i="78" s="1"/>
  <c r="G140" i="78"/>
  <c r="J140" i="78" s="1"/>
  <c r="G31" i="78"/>
  <c r="J31" i="78" s="1"/>
  <c r="G33" i="78"/>
  <c r="J33" i="78" s="1"/>
  <c r="G108" i="78"/>
  <c r="J108" i="78" s="1"/>
  <c r="G166" i="78"/>
  <c r="J166" i="78" s="1"/>
  <c r="E166" i="79" s="1"/>
  <c r="G44" i="78"/>
  <c r="J44" i="78" s="1"/>
  <c r="G115" i="78"/>
  <c r="G43" i="78"/>
  <c r="J43" i="78" s="1"/>
  <c r="G27" i="78"/>
  <c r="J27" i="78" s="1"/>
  <c r="G80" i="78"/>
  <c r="J80" i="78" s="1"/>
  <c r="G51" i="78"/>
  <c r="J51" i="78" s="1"/>
  <c r="G36" i="78"/>
  <c r="J36" i="78" s="1"/>
  <c r="G143" i="78"/>
  <c r="J143" i="78" s="1"/>
  <c r="G174" i="79"/>
  <c r="J174" i="79" s="1"/>
  <c r="E174" i="80" s="1"/>
  <c r="G37" i="78"/>
  <c r="J37" i="78" s="1"/>
  <c r="G100" i="78"/>
  <c r="J100" i="78" s="1"/>
  <c r="G41" i="78"/>
  <c r="J41" i="78" s="1"/>
  <c r="G66" i="78"/>
  <c r="J66" i="78" s="1"/>
  <c r="E66" i="79" s="1"/>
  <c r="G50" i="78"/>
  <c r="J50" i="78" s="1"/>
  <c r="G34" i="78"/>
  <c r="J34" i="78" s="1"/>
  <c r="G54" i="78"/>
  <c r="J54" i="78" s="1"/>
  <c r="G158" i="78"/>
  <c r="J158" i="78" s="1"/>
  <c r="E158" i="79" s="1"/>
  <c r="G71" i="86"/>
  <c r="J71" i="86" s="1"/>
  <c r="E71" i="87" s="1"/>
  <c r="G58" i="78"/>
  <c r="J58" i="78" s="1"/>
  <c r="G179" i="78"/>
  <c r="J179" i="78" s="1"/>
  <c r="G215" i="78"/>
  <c r="J215" i="78" s="1"/>
  <c r="G64" i="78"/>
  <c r="J64" i="78" s="1"/>
  <c r="G78" i="78"/>
  <c r="J78" i="78" s="1"/>
  <c r="G79" i="78"/>
  <c r="J79" i="78" s="1"/>
  <c r="E79" i="79" s="1"/>
  <c r="G65" i="78"/>
  <c r="J65" i="78" s="1"/>
  <c r="E65" i="79" s="1"/>
  <c r="G160" i="78"/>
  <c r="J160" i="78" s="1"/>
  <c r="E160" i="79" s="1"/>
  <c r="G225" i="78"/>
  <c r="J225" i="78" s="1"/>
  <c r="G70" i="86"/>
  <c r="J70" i="86" s="1"/>
  <c r="E70" i="87" s="1"/>
  <c r="G12" i="102"/>
  <c r="J12" i="102" s="1"/>
  <c r="G12" i="103" s="1"/>
  <c r="J12" i="103" s="1"/>
  <c r="G12" i="104" s="1"/>
  <c r="J12" i="104" s="1"/>
  <c r="G12" i="105" s="1"/>
  <c r="J12" i="105" s="1"/>
  <c r="G47" i="78"/>
  <c r="J47" i="78" s="1"/>
  <c r="E47" i="79" s="1"/>
  <c r="G47" i="79" s="1"/>
  <c r="J47" i="79" s="1"/>
  <c r="E47" i="80" s="1"/>
  <c r="G75" i="107"/>
  <c r="J75" i="107" s="1"/>
  <c r="G86" i="78"/>
  <c r="J86" i="78" s="1"/>
  <c r="E86" i="79" s="1"/>
  <c r="G87" i="78"/>
  <c r="J87" i="78" s="1"/>
  <c r="E87" i="79" s="1"/>
  <c r="G259" i="79"/>
  <c r="J259" i="79" s="1"/>
  <c r="E259" i="80" s="1"/>
  <c r="G102" i="79"/>
  <c r="J102" i="79" s="1"/>
  <c r="E102" i="80" s="1"/>
  <c r="G104" i="79"/>
  <c r="J104" i="79" s="1"/>
  <c r="E104" i="80" s="1"/>
  <c r="G186" i="79"/>
  <c r="J186" i="79" s="1"/>
  <c r="E186" i="80" s="1"/>
  <c r="G190" i="79"/>
  <c r="J190" i="79" s="1"/>
  <c r="E190" i="80" s="1"/>
  <c r="G167" i="78"/>
  <c r="J167" i="78" s="1"/>
  <c r="E167" i="79" s="1"/>
  <c r="G92" i="78"/>
  <c r="J92" i="78" s="1"/>
  <c r="E92" i="79" s="1"/>
  <c r="G228" i="78"/>
  <c r="J228" i="78" s="1"/>
  <c r="E228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E227" i="79" s="1"/>
  <c r="G138" i="78"/>
  <c r="J138" i="78" s="1"/>
  <c r="E138" i="79" s="1"/>
  <c r="G121" i="78"/>
  <c r="J121" i="78" s="1"/>
  <c r="E121" i="79" s="1"/>
  <c r="G117" i="78"/>
  <c r="G32" i="78"/>
  <c r="J32" i="78" s="1"/>
  <c r="E32" i="79" s="1"/>
  <c r="G111" i="78"/>
  <c r="G116" i="78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208" i="92"/>
  <c r="J208" i="92" s="1"/>
  <c r="E208" i="93" s="1"/>
  <c r="G39" i="91"/>
  <c r="J39" i="91" s="1"/>
  <c r="E39" i="92" s="1"/>
  <c r="G193" i="92"/>
  <c r="J193" i="92" s="1"/>
  <c r="E193" i="93" s="1"/>
  <c r="G205" i="92"/>
  <c r="J205" i="92" s="1"/>
  <c r="E205" i="93" s="1"/>
  <c r="G125" i="92"/>
  <c r="J125" i="92" s="1"/>
  <c r="E125" i="93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19" i="77"/>
  <c r="J119" i="77" s="1"/>
  <c r="E119" i="78" s="1"/>
  <c r="G122" i="77"/>
  <c r="J122" i="77" s="1"/>
  <c r="E122" i="78" s="1"/>
  <c r="G132" i="77"/>
  <c r="J132" i="77" s="1"/>
  <c r="E132" i="78" s="1"/>
  <c r="G165" i="77"/>
  <c r="J165" i="77" s="1"/>
  <c r="E165" i="78" s="1"/>
  <c r="G194" i="92"/>
  <c r="J194" i="92" s="1"/>
  <c r="E194" i="93" s="1"/>
  <c r="G221" i="77"/>
  <c r="J221" i="77" s="1"/>
  <c r="E221" i="78" s="1"/>
  <c r="G161" i="77"/>
  <c r="J161" i="77" s="1"/>
  <c r="E161" i="78" s="1"/>
  <c r="G126" i="92"/>
  <c r="J126" i="92" s="1"/>
  <c r="E126" i="93" s="1"/>
  <c r="G83" i="92"/>
  <c r="J83" i="92" s="1"/>
  <c r="E83" i="93" s="1"/>
  <c r="G127" i="92"/>
  <c r="J127" i="92" s="1"/>
  <c r="E127" i="93" s="1"/>
  <c r="G152" i="92"/>
  <c r="J152" i="92" s="1"/>
  <c r="E152" i="93" s="1"/>
  <c r="G206" i="92"/>
  <c r="J206" i="92" s="1"/>
  <c r="E206" i="93" s="1"/>
  <c r="G151" i="92"/>
  <c r="J151" i="92" s="1"/>
  <c r="E151" i="93" s="1"/>
  <c r="G134" i="77"/>
  <c r="J134" i="77" s="1"/>
  <c r="E134" i="78" s="1"/>
  <c r="G38" i="77"/>
  <c r="J38" i="77" s="1"/>
  <c r="E38" i="78" s="1"/>
  <c r="G96" i="77"/>
  <c r="J96" i="77" s="1"/>
  <c r="E96" i="78" s="1"/>
  <c r="G136" i="77"/>
  <c r="J136" i="77" s="1"/>
  <c r="E136" i="78" s="1"/>
  <c r="G213" i="92"/>
  <c r="J213" i="92" s="1"/>
  <c r="E213" i="93" s="1"/>
  <c r="G226" i="92"/>
  <c r="J226" i="92" s="1"/>
  <c r="E226" i="93" s="1"/>
  <c r="G148" i="92"/>
  <c r="J148" i="92" s="1"/>
  <c r="E148" i="93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56" i="90" l="1"/>
  <c r="G156" i="90" s="1"/>
  <c r="J156" i="90" s="1"/>
  <c r="E44" i="79"/>
  <c r="G44" i="79" s="1"/>
  <c r="J44" i="79" s="1"/>
  <c r="E44" i="80" s="1"/>
  <c r="G44" i="80" s="1"/>
  <c r="J44" i="80" s="1"/>
  <c r="E44" i="81" s="1"/>
  <c r="E99" i="79"/>
  <c r="G99" i="79" s="1"/>
  <c r="J99" i="79" s="1"/>
  <c r="E99" i="80" s="1"/>
  <c r="G99" i="80" s="1"/>
  <c r="J99" i="80" s="1"/>
  <c r="E99" i="81" s="1"/>
  <c r="E29" i="79"/>
  <c r="G29" i="79" s="1"/>
  <c r="J29" i="79" s="1"/>
  <c r="E29" i="80" s="1"/>
  <c r="G29" i="80" s="1"/>
  <c r="J29" i="80" s="1"/>
  <c r="E29" i="81" s="1"/>
  <c r="E93" i="79"/>
  <c r="G93" i="79" s="1"/>
  <c r="J93" i="79" s="1"/>
  <c r="E93" i="80" s="1"/>
  <c r="G93" i="80" s="1"/>
  <c r="J93" i="80" s="1"/>
  <c r="E93" i="81" s="1"/>
  <c r="E54" i="79"/>
  <c r="G54" i="79" s="1"/>
  <c r="J54" i="79" s="1"/>
  <c r="E54" i="80" s="1"/>
  <c r="G54" i="80" s="1"/>
  <c r="J54" i="80" s="1"/>
  <c r="E54" i="81" s="1"/>
  <c r="E143" i="79"/>
  <c r="G143" i="79" s="1"/>
  <c r="J143" i="79" s="1"/>
  <c r="E143" i="80" s="1"/>
  <c r="G143" i="80" s="1"/>
  <c r="J143" i="80" s="1"/>
  <c r="E143" i="81" s="1"/>
  <c r="E61" i="79"/>
  <c r="G61" i="79" s="1"/>
  <c r="J61" i="79" s="1"/>
  <c r="E61" i="80" s="1"/>
  <c r="G61" i="80" s="1"/>
  <c r="E52" i="79"/>
  <c r="G52" i="79" s="1"/>
  <c r="J52" i="79" s="1"/>
  <c r="E52" i="80" s="1"/>
  <c r="G52" i="80" s="1"/>
  <c r="J52" i="80" s="1"/>
  <c r="E52" i="81" s="1"/>
  <c r="E78" i="79"/>
  <c r="G78" i="79" s="1"/>
  <c r="J78" i="79" s="1"/>
  <c r="E78" i="80" s="1"/>
  <c r="G78" i="80" s="1"/>
  <c r="J78" i="80" s="1"/>
  <c r="E78" i="81" s="1"/>
  <c r="E34" i="79"/>
  <c r="G34" i="79" s="1"/>
  <c r="J34" i="79" s="1"/>
  <c r="E34" i="80" s="1"/>
  <c r="G34" i="80" s="1"/>
  <c r="J34" i="80" s="1"/>
  <c r="E34" i="81" s="1"/>
  <c r="E36" i="79"/>
  <c r="G36" i="79" s="1"/>
  <c r="J36" i="79" s="1"/>
  <c r="E36" i="80" s="1"/>
  <c r="G36" i="80" s="1"/>
  <c r="J36" i="80" s="1"/>
  <c r="E36" i="81" s="1"/>
  <c r="E108" i="79"/>
  <c r="G108" i="79" s="1"/>
  <c r="J108" i="79" s="1"/>
  <c r="E108" i="80" s="1"/>
  <c r="G108" i="80" s="1"/>
  <c r="J108" i="80" s="1"/>
  <c r="E108" i="81" s="1"/>
  <c r="E56" i="79"/>
  <c r="G56" i="79" s="1"/>
  <c r="J56" i="79" s="1"/>
  <c r="E56" i="80" s="1"/>
  <c r="G56" i="80" s="1"/>
  <c r="J56" i="80" s="1"/>
  <c r="E56" i="81" s="1"/>
  <c r="E64" i="79"/>
  <c r="G64" i="79" s="1"/>
  <c r="J64" i="79" s="1"/>
  <c r="E64" i="80" s="1"/>
  <c r="G64" i="80" s="1"/>
  <c r="E50" i="79"/>
  <c r="G50" i="79" s="1"/>
  <c r="J50" i="79" s="1"/>
  <c r="E50" i="80" s="1"/>
  <c r="G50" i="80" s="1"/>
  <c r="J50" i="80" s="1"/>
  <c r="E50" i="81" s="1"/>
  <c r="E51" i="79"/>
  <c r="G51" i="79" s="1"/>
  <c r="J51" i="79" s="1"/>
  <c r="E51" i="80" s="1"/>
  <c r="G51" i="80" s="1"/>
  <c r="J51" i="80" s="1"/>
  <c r="E51" i="81" s="1"/>
  <c r="E33" i="79"/>
  <c r="G33" i="79" s="1"/>
  <c r="J33" i="79" s="1"/>
  <c r="E33" i="80" s="1"/>
  <c r="G33" i="80" s="1"/>
  <c r="J33" i="80" s="1"/>
  <c r="E33" i="81" s="1"/>
  <c r="E89" i="79"/>
  <c r="G89" i="79" s="1"/>
  <c r="J89" i="79" s="1"/>
  <c r="E89" i="80" s="1"/>
  <c r="G89" i="80" s="1"/>
  <c r="J89" i="80" s="1"/>
  <c r="E89" i="81" s="1"/>
  <c r="E40" i="79"/>
  <c r="G40" i="79" s="1"/>
  <c r="J40" i="79" s="1"/>
  <c r="E40" i="80" s="1"/>
  <c r="G40" i="80" s="1"/>
  <c r="J40" i="80" s="1"/>
  <c r="E40" i="81" s="1"/>
  <c r="E16" i="8"/>
  <c r="E16" i="77"/>
  <c r="E215" i="79"/>
  <c r="G215" i="79" s="1"/>
  <c r="J215" i="79" s="1"/>
  <c r="E215" i="80" s="1"/>
  <c r="G215" i="80" s="1"/>
  <c r="J215" i="80" s="1"/>
  <c r="E215" i="81" s="1"/>
  <c r="E80" i="79"/>
  <c r="G80" i="79" s="1"/>
  <c r="J80" i="79" s="1"/>
  <c r="E80" i="80" s="1"/>
  <c r="G80" i="80" s="1"/>
  <c r="J80" i="80" s="1"/>
  <c r="E80" i="81" s="1"/>
  <c r="E31" i="79"/>
  <c r="G31" i="79" s="1"/>
  <c r="J31" i="79" s="1"/>
  <c r="E31" i="80" s="1"/>
  <c r="G31" i="80" s="1"/>
  <c r="J31" i="80" s="1"/>
  <c r="E31" i="81" s="1"/>
  <c r="E98" i="79"/>
  <c r="G98" i="79" s="1"/>
  <c r="J98" i="79" s="1"/>
  <c r="E98" i="80" s="1"/>
  <c r="G98" i="80" s="1"/>
  <c r="J98" i="80" s="1"/>
  <c r="E98" i="81" s="1"/>
  <c r="E77" i="79"/>
  <c r="G77" i="79" s="1"/>
  <c r="J77" i="79" s="1"/>
  <c r="E77" i="80" s="1"/>
  <c r="G77" i="80" s="1"/>
  <c r="J77" i="80" s="1"/>
  <c r="E77" i="81" s="1"/>
  <c r="E14" i="8"/>
  <c r="E14" i="77"/>
  <c r="E6" i="8"/>
  <c r="E6" i="77"/>
  <c r="G6" i="77" s="1"/>
  <c r="J6" i="77" s="1"/>
  <c r="E6" i="78" s="1"/>
  <c r="E179" i="79"/>
  <c r="G179" i="79" s="1"/>
  <c r="J179" i="79" s="1"/>
  <c r="E179" i="80" s="1"/>
  <c r="G179" i="80" s="1"/>
  <c r="J179" i="80" s="1"/>
  <c r="E179" i="81" s="1"/>
  <c r="E41" i="79"/>
  <c r="G41" i="79" s="1"/>
  <c r="J41" i="79" s="1"/>
  <c r="E41" i="80" s="1"/>
  <c r="G41" i="80" s="1"/>
  <c r="J41" i="80" s="1"/>
  <c r="E41" i="81" s="1"/>
  <c r="E27" i="79"/>
  <c r="G27" i="79" s="1"/>
  <c r="J27" i="79" s="1"/>
  <c r="E27" i="80" s="1"/>
  <c r="G27" i="80" s="1"/>
  <c r="J27" i="80" s="1"/>
  <c r="E27" i="81" s="1"/>
  <c r="E140" i="79"/>
  <c r="G140" i="79" s="1"/>
  <c r="J140" i="79" s="1"/>
  <c r="E140" i="80" s="1"/>
  <c r="G140" i="80" s="1"/>
  <c r="J140" i="80" s="1"/>
  <c r="E140" i="81" s="1"/>
  <c r="E141" i="79"/>
  <c r="G141" i="79" s="1"/>
  <c r="J141" i="79" s="1"/>
  <c r="E141" i="80" s="1"/>
  <c r="G141" i="80" s="1"/>
  <c r="J141" i="80" s="1"/>
  <c r="E141" i="81" s="1"/>
  <c r="E113" i="90"/>
  <c r="G113" i="90" s="1"/>
  <c r="J113" i="90" s="1"/>
  <c r="E113" i="91" s="1"/>
  <c r="G113" i="91" s="1"/>
  <c r="J113" i="91" s="1"/>
  <c r="E113" i="92" s="1"/>
  <c r="E257" i="93"/>
  <c r="G257" i="93" s="1"/>
  <c r="J257" i="93" s="1"/>
  <c r="E257" i="94" s="1"/>
  <c r="E18" i="8"/>
  <c r="E18" i="77"/>
  <c r="G18" i="77" s="1"/>
  <c r="J18" i="77" s="1"/>
  <c r="E18" i="78" s="1"/>
  <c r="E15" i="8"/>
  <c r="E15" i="77"/>
  <c r="E225" i="79"/>
  <c r="G225" i="79" s="1"/>
  <c r="J225" i="79" s="1"/>
  <c r="E225" i="80" s="1"/>
  <c r="G225" i="80" s="1"/>
  <c r="J225" i="80" s="1"/>
  <c r="E225" i="81" s="1"/>
  <c r="E58" i="79"/>
  <c r="G58" i="79" s="1"/>
  <c r="J58" i="79" s="1"/>
  <c r="E58" i="80" s="1"/>
  <c r="G58" i="80" s="1"/>
  <c r="E100" i="79"/>
  <c r="G100" i="79" s="1"/>
  <c r="J100" i="79" s="1"/>
  <c r="E100" i="80" s="1"/>
  <c r="G100" i="80" s="1"/>
  <c r="J100" i="80" s="1"/>
  <c r="E100" i="81" s="1"/>
  <c r="E43" i="79"/>
  <c r="G43" i="79" s="1"/>
  <c r="J43" i="79" s="1"/>
  <c r="E43" i="80" s="1"/>
  <c r="G43" i="80" s="1"/>
  <c r="J43" i="80" s="1"/>
  <c r="E43" i="81" s="1"/>
  <c r="E74" i="79"/>
  <c r="G74" i="79" s="1"/>
  <c r="J74" i="79" s="1"/>
  <c r="E74" i="80" s="1"/>
  <c r="G74" i="80" s="1"/>
  <c r="J74" i="80" s="1"/>
  <c r="E74" i="81" s="1"/>
  <c r="E46" i="79"/>
  <c r="G46" i="79" s="1"/>
  <c r="J46" i="79" s="1"/>
  <c r="E46" i="80" s="1"/>
  <c r="G46" i="80" s="1"/>
  <c r="J46" i="80" s="1"/>
  <c r="E46" i="81" s="1"/>
  <c r="E171" i="79"/>
  <c r="G171" i="79" s="1"/>
  <c r="J171" i="79" s="1"/>
  <c r="E171" i="80" s="1"/>
  <c r="G171" i="80" s="1"/>
  <c r="J171" i="80" s="1"/>
  <c r="E171" i="81" s="1"/>
  <c r="E7" i="8"/>
  <c r="E7" i="77"/>
  <c r="E13" i="8"/>
  <c r="E13" i="77"/>
  <c r="E8" i="8"/>
  <c r="E8" i="77"/>
  <c r="G8" i="77" s="1"/>
  <c r="J8" i="77" s="1"/>
  <c r="E8" i="78" s="1"/>
  <c r="E17" i="8"/>
  <c r="E17" i="77"/>
  <c r="G17" i="77" s="1"/>
  <c r="J17" i="77" s="1"/>
  <c r="E17" i="78" s="1"/>
  <c r="E37" i="79"/>
  <c r="G37" i="79" s="1"/>
  <c r="J37" i="79" s="1"/>
  <c r="E37" i="80" s="1"/>
  <c r="G37" i="80" s="1"/>
  <c r="J37" i="80" s="1"/>
  <c r="E37" i="81" s="1"/>
  <c r="E57" i="79"/>
  <c r="G57" i="79" s="1"/>
  <c r="J57" i="79" s="1"/>
  <c r="E57" i="80" s="1"/>
  <c r="G57" i="80" s="1"/>
  <c r="E28" i="79"/>
  <c r="G28" i="79" s="1"/>
  <c r="J28" i="79" s="1"/>
  <c r="E28" i="80" s="1"/>
  <c r="G28" i="80" s="1"/>
  <c r="J28" i="80" s="1"/>
  <c r="E28" i="81" s="1"/>
  <c r="E49" i="79"/>
  <c r="G49" i="79" s="1"/>
  <c r="J49" i="79" s="1"/>
  <c r="E49" i="80" s="1"/>
  <c r="G49" i="80" s="1"/>
  <c r="J49" i="80" s="1"/>
  <c r="E49" i="81" s="1"/>
  <c r="G70" i="87"/>
  <c r="J70" i="87" s="1"/>
  <c r="G71" i="87"/>
  <c r="J71" i="87" s="1"/>
  <c r="G175" i="87"/>
  <c r="J175" i="87" s="1"/>
  <c r="J116" i="78"/>
  <c r="J115" i="78"/>
  <c r="J111" i="78"/>
  <c r="J112" i="78"/>
  <c r="J110" i="78"/>
  <c r="J117" i="78"/>
  <c r="J118" i="78"/>
  <c r="G65" i="79"/>
  <c r="J65" i="79" s="1"/>
  <c r="G158" i="79"/>
  <c r="J158" i="79" s="1"/>
  <c r="G79" i="79"/>
  <c r="J79" i="79" s="1"/>
  <c r="G166" i="79"/>
  <c r="J166" i="79" s="1"/>
  <c r="G192" i="79"/>
  <c r="J192" i="79" s="1"/>
  <c r="G160" i="79"/>
  <c r="J160" i="79" s="1"/>
  <c r="G66" i="79"/>
  <c r="J66" i="79" s="1"/>
  <c r="G170" i="79"/>
  <c r="J170" i="79" s="1"/>
  <c r="G221" i="78"/>
  <c r="J221" i="78" s="1"/>
  <c r="E221" i="79" s="1"/>
  <c r="G104" i="80"/>
  <c r="J104" i="80" s="1"/>
  <c r="E104" i="81" s="1"/>
  <c r="G88" i="79"/>
  <c r="J88" i="79" s="1"/>
  <c r="E88" i="80" s="1"/>
  <c r="G87" i="79"/>
  <c r="J87" i="79" s="1"/>
  <c r="E87" i="80" s="1"/>
  <c r="G136" i="78"/>
  <c r="J136" i="78" s="1"/>
  <c r="E136" i="79" s="1"/>
  <c r="G165" i="78"/>
  <c r="J165" i="78" s="1"/>
  <c r="E165" i="79" s="1"/>
  <c r="G86" i="79"/>
  <c r="J86" i="79" s="1"/>
  <c r="E86" i="80" s="1"/>
  <c r="G38" i="78"/>
  <c r="J38" i="78" s="1"/>
  <c r="G122" i="78"/>
  <c r="J122" i="78" s="1"/>
  <c r="G47" i="80"/>
  <c r="J47" i="80" s="1"/>
  <c r="E47" i="81" s="1"/>
  <c r="G186" i="80"/>
  <c r="J186" i="80" s="1"/>
  <c r="E186" i="81" s="1"/>
  <c r="G12" i="106"/>
  <c r="J12" i="106" s="1"/>
  <c r="G12" i="107" s="1"/>
  <c r="J12" i="107" s="1"/>
  <c r="G16" i="77"/>
  <c r="J16" i="77" s="1"/>
  <c r="E16" i="78" s="1"/>
  <c r="G14" i="77"/>
  <c r="J14" i="77" s="1"/>
  <c r="E14" i="78" s="1"/>
  <c r="G7" i="77"/>
  <c r="J7" i="77" s="1"/>
  <c r="E7" i="78" s="1"/>
  <c r="G259" i="80"/>
  <c r="J259" i="80" s="1"/>
  <c r="E259" i="81" s="1"/>
  <c r="G11" i="92"/>
  <c r="J11" i="92" s="1"/>
  <c r="E11" i="93" s="1"/>
  <c r="G62" i="79"/>
  <c r="J62" i="79" s="1"/>
  <c r="E62" i="80" s="1"/>
  <c r="G97" i="79"/>
  <c r="J97" i="79" s="1"/>
  <c r="E97" i="80" s="1"/>
  <c r="G145" i="79"/>
  <c r="J145" i="79" s="1"/>
  <c r="E145" i="80" s="1"/>
  <c r="G53" i="79"/>
  <c r="J53" i="79" s="1"/>
  <c r="E53" i="80" s="1"/>
  <c r="G191" i="79"/>
  <c r="J191" i="79" s="1"/>
  <c r="E191" i="80" s="1"/>
  <c r="G90" i="79"/>
  <c r="J90" i="79" s="1"/>
  <c r="E90" i="80" s="1"/>
  <c r="G144" i="79"/>
  <c r="J144" i="79" s="1"/>
  <c r="E144" i="80" s="1"/>
  <c r="G101" i="79"/>
  <c r="J101" i="79" s="1"/>
  <c r="E101" i="80" s="1"/>
  <c r="G162" i="79"/>
  <c r="J162" i="79" s="1"/>
  <c r="E162" i="80" s="1"/>
  <c r="G154" i="79"/>
  <c r="J154" i="79" s="1"/>
  <c r="E154" i="80" s="1"/>
  <c r="G123" i="79"/>
  <c r="J123" i="79" s="1"/>
  <c r="E123" i="80" s="1"/>
  <c r="G121" i="79"/>
  <c r="J121" i="79" s="1"/>
  <c r="E121" i="80" s="1"/>
  <c r="G164" i="79"/>
  <c r="J164" i="79" s="1"/>
  <c r="E164" i="80" s="1"/>
  <c r="G173" i="79"/>
  <c r="J173" i="79" s="1"/>
  <c r="E173" i="80" s="1"/>
  <c r="G138" i="79"/>
  <c r="J138" i="79" s="1"/>
  <c r="E138" i="80" s="1"/>
  <c r="G220" i="79"/>
  <c r="J220" i="79" s="1"/>
  <c r="E220" i="80" s="1"/>
  <c r="G176" i="79"/>
  <c r="J176" i="79" s="1"/>
  <c r="E176" i="80" s="1"/>
  <c r="G222" i="79"/>
  <c r="J222" i="79" s="1"/>
  <c r="E222" i="80" s="1"/>
  <c r="G185" i="79"/>
  <c r="J185" i="79" s="1"/>
  <c r="E185" i="80" s="1"/>
  <c r="G228" i="79"/>
  <c r="J228" i="79" s="1"/>
  <c r="E228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E142" i="80" s="1"/>
  <c r="G9" i="92"/>
  <c r="J9" i="92" s="1"/>
  <c r="E9" i="93" s="1"/>
  <c r="G227" i="79"/>
  <c r="J227" i="79" s="1"/>
  <c r="E227" i="80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E172" i="80" s="1"/>
  <c r="G10" i="92"/>
  <c r="J10" i="92" s="1"/>
  <c r="E10" i="93" s="1"/>
  <c r="G67" i="79"/>
  <c r="J67" i="79" s="1"/>
  <c r="E67" i="80" s="1"/>
  <c r="G103" i="79"/>
  <c r="J103" i="79" s="1"/>
  <c r="E103" i="80" s="1"/>
  <c r="G190" i="80"/>
  <c r="J190" i="80" s="1"/>
  <c r="E190" i="81" s="1"/>
  <c r="G82" i="79"/>
  <c r="J82" i="79" s="1"/>
  <c r="E82" i="80" s="1"/>
  <c r="G134" i="78"/>
  <c r="J134" i="78" s="1"/>
  <c r="E134" i="79" s="1"/>
  <c r="G119" i="78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E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13" i="77"/>
  <c r="J13" i="77" s="1"/>
  <c r="E13" i="78" s="1"/>
  <c r="G15" i="77"/>
  <c r="J15" i="77" s="1"/>
  <c r="E15" i="78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56" i="91" l="1"/>
  <c r="G156" i="91" s="1"/>
  <c r="J156" i="91" s="1"/>
  <c r="E156" i="92" s="1"/>
  <c r="G156" i="92" s="1"/>
  <c r="J156" i="92" s="1"/>
  <c r="E79" i="80"/>
  <c r="G79" i="80" s="1"/>
  <c r="J79" i="80" s="1"/>
  <c r="E79" i="81" s="1"/>
  <c r="G79" i="81" s="1"/>
  <c r="J79" i="81" s="1"/>
  <c r="E66" i="80"/>
  <c r="G66" i="80" s="1"/>
  <c r="J66" i="80" s="1"/>
  <c r="E66" i="81" s="1"/>
  <c r="E112" i="79"/>
  <c r="G112" i="79" s="1"/>
  <c r="J112" i="79" s="1"/>
  <c r="E112" i="80" s="1"/>
  <c r="G112" i="80" s="1"/>
  <c r="J112" i="80" s="1"/>
  <c r="E112" i="81" s="1"/>
  <c r="G17" i="8"/>
  <c r="J17" i="8"/>
  <c r="G18" i="8"/>
  <c r="J18" i="8"/>
  <c r="J6" i="8"/>
  <c r="G6" i="8"/>
  <c r="E111" i="79"/>
  <c r="G111" i="79" s="1"/>
  <c r="J111" i="79" s="1"/>
  <c r="E111" i="80" s="1"/>
  <c r="G111" i="80" s="1"/>
  <c r="J111" i="80" s="1"/>
  <c r="E111" i="81" s="1"/>
  <c r="E160" i="80"/>
  <c r="G160" i="80" s="1"/>
  <c r="J160" i="80" s="1"/>
  <c r="E160" i="81" s="1"/>
  <c r="G160" i="81" s="1"/>
  <c r="J160" i="81" s="1"/>
  <c r="E115" i="79"/>
  <c r="G115" i="79" s="1"/>
  <c r="J115" i="79" s="1"/>
  <c r="G8" i="8"/>
  <c r="J8" i="8"/>
  <c r="J14" i="8"/>
  <c r="G14" i="8"/>
  <c r="E122" i="79"/>
  <c r="G122" i="79" s="1"/>
  <c r="J122" i="79" s="1"/>
  <c r="E122" i="80" s="1"/>
  <c r="G122" i="80" s="1"/>
  <c r="J122" i="80" s="1"/>
  <c r="E122" i="81" s="1"/>
  <c r="E170" i="80"/>
  <c r="G170" i="80" s="1"/>
  <c r="J170" i="80" s="1"/>
  <c r="E170" i="81" s="1"/>
  <c r="G170" i="81" s="1"/>
  <c r="J170" i="81" s="1"/>
  <c r="E116" i="79"/>
  <c r="G116" i="79" s="1"/>
  <c r="J116" i="79" s="1"/>
  <c r="E116" i="80" s="1"/>
  <c r="G116" i="80" s="1"/>
  <c r="J116" i="80" s="1"/>
  <c r="E116" i="81" s="1"/>
  <c r="E38" i="79"/>
  <c r="G38" i="79" s="1"/>
  <c r="J38" i="79" s="1"/>
  <c r="E38" i="80" s="1"/>
  <c r="G38" i="80" s="1"/>
  <c r="J38" i="80" s="1"/>
  <c r="E38" i="81" s="1"/>
  <c r="E158" i="80"/>
  <c r="G158" i="80" s="1"/>
  <c r="J158" i="80" s="1"/>
  <c r="E158" i="81" s="1"/>
  <c r="G158" i="81" s="1"/>
  <c r="J158" i="81" s="1"/>
  <c r="E175" i="88"/>
  <c r="G175" i="88" s="1"/>
  <c r="J175" i="88" s="1"/>
  <c r="E175" i="89" s="1"/>
  <c r="G175" i="89" s="1"/>
  <c r="J175" i="89" s="1"/>
  <c r="G13" i="8"/>
  <c r="J13" i="8"/>
  <c r="E192" i="80"/>
  <c r="G192" i="80" s="1"/>
  <c r="J192" i="80" s="1"/>
  <c r="E192" i="81" s="1"/>
  <c r="G192" i="81" s="1"/>
  <c r="J192" i="81" s="1"/>
  <c r="E166" i="80"/>
  <c r="G166" i="80" s="1"/>
  <c r="J166" i="80" s="1"/>
  <c r="E166" i="81" s="1"/>
  <c r="G166" i="81" s="1"/>
  <c r="J166" i="81" s="1"/>
  <c r="E65" i="80"/>
  <c r="G65" i="80" s="1"/>
  <c r="J65" i="80" s="1"/>
  <c r="E65" i="81" s="1"/>
  <c r="E118" i="79"/>
  <c r="G118" i="79" s="1"/>
  <c r="J118" i="79" s="1"/>
  <c r="E71" i="88"/>
  <c r="G71" i="88" s="1"/>
  <c r="J71" i="88" s="1"/>
  <c r="E71" i="89" s="1"/>
  <c r="G71" i="89" s="1"/>
  <c r="J71" i="89" s="1"/>
  <c r="E110" i="79"/>
  <c r="G110" i="79" s="1"/>
  <c r="J110" i="79" s="1"/>
  <c r="E110" i="80" s="1"/>
  <c r="G110" i="80" s="1"/>
  <c r="J110" i="80" s="1"/>
  <c r="E110" i="81" s="1"/>
  <c r="E117" i="79"/>
  <c r="G117" i="79" s="1"/>
  <c r="J117" i="79" s="1"/>
  <c r="E117" i="80" s="1"/>
  <c r="G117" i="80" s="1"/>
  <c r="J117" i="80" s="1"/>
  <c r="E117" i="81" s="1"/>
  <c r="E70" i="88"/>
  <c r="G70" i="88" s="1"/>
  <c r="J70" i="88" s="1"/>
  <c r="E70" i="89" s="1"/>
  <c r="G70" i="89" s="1"/>
  <c r="J70" i="89" s="1"/>
  <c r="J7" i="8"/>
  <c r="G7" i="8"/>
  <c r="J15" i="8"/>
  <c r="G15" i="8"/>
  <c r="G16" i="8"/>
  <c r="J16" i="8"/>
  <c r="G100" i="81"/>
  <c r="J100" i="81" s="1"/>
  <c r="G52" i="81"/>
  <c r="J52" i="81" s="1"/>
  <c r="G29" i="81"/>
  <c r="J29" i="81" s="1"/>
  <c r="G37" i="81"/>
  <c r="J37" i="81" s="1"/>
  <c r="G43" i="81"/>
  <c r="J43" i="81" s="1"/>
  <c r="G77" i="81"/>
  <c r="J77" i="81" s="1"/>
  <c r="G40" i="81"/>
  <c r="J40" i="81" s="1"/>
  <c r="G56" i="81"/>
  <c r="J56" i="81" s="1"/>
  <c r="G99" i="81"/>
  <c r="J99" i="81" s="1"/>
  <c r="G28" i="81"/>
  <c r="J28" i="81" s="1"/>
  <c r="E28" i="82" s="1"/>
  <c r="G28" i="82" s="1"/>
  <c r="J28" i="82" s="1"/>
  <c r="E28" i="83" s="1"/>
  <c r="G98" i="81"/>
  <c r="J98" i="81" s="1"/>
  <c r="G89" i="81"/>
  <c r="J89" i="81" s="1"/>
  <c r="G44" i="81"/>
  <c r="J44" i="81" s="1"/>
  <c r="G31" i="81"/>
  <c r="J31" i="81" s="1"/>
  <c r="E31" i="82" s="1"/>
  <c r="G31" i="82" s="1"/>
  <c r="J31" i="82" s="1"/>
  <c r="E31" i="83" s="1"/>
  <c r="G33" i="81"/>
  <c r="J33" i="81" s="1"/>
  <c r="G108" i="81"/>
  <c r="J108" i="81" s="1"/>
  <c r="G143" i="81"/>
  <c r="J143" i="81" s="1"/>
  <c r="G54" i="81"/>
  <c r="J54" i="81" s="1"/>
  <c r="G225" i="81"/>
  <c r="J225" i="81" s="1"/>
  <c r="G104" i="81"/>
  <c r="J104" i="81" s="1"/>
  <c r="G140" i="81"/>
  <c r="J140" i="81" s="1"/>
  <c r="G80" i="81"/>
  <c r="J80" i="81" s="1"/>
  <c r="G51" i="81"/>
  <c r="J51" i="81" s="1"/>
  <c r="G36" i="81"/>
  <c r="J36" i="81" s="1"/>
  <c r="G34" i="81"/>
  <c r="J34" i="81" s="1"/>
  <c r="G171" i="81"/>
  <c r="J171" i="81" s="1"/>
  <c r="G41" i="81"/>
  <c r="J41" i="81" s="1"/>
  <c r="G50" i="81"/>
  <c r="J50" i="81" s="1"/>
  <c r="G78" i="81"/>
  <c r="J78" i="81" s="1"/>
  <c r="G27" i="81"/>
  <c r="J27" i="81" s="1"/>
  <c r="G46" i="81"/>
  <c r="J46" i="81" s="1"/>
  <c r="G47" i="81"/>
  <c r="J47" i="81" s="1"/>
  <c r="G93" i="81"/>
  <c r="J93" i="81" s="1"/>
  <c r="G186" i="81"/>
  <c r="J186" i="81" s="1"/>
  <c r="G179" i="81"/>
  <c r="J179" i="81" s="1"/>
  <c r="G215" i="81"/>
  <c r="J215" i="81" s="1"/>
  <c r="G141" i="81"/>
  <c r="J141" i="81" s="1"/>
  <c r="G49" i="81"/>
  <c r="J49" i="81" s="1"/>
  <c r="G74" i="81"/>
  <c r="J74" i="81" s="1"/>
  <c r="J119" i="78"/>
  <c r="J64" i="80"/>
  <c r="E64" i="81" s="1"/>
  <c r="J57" i="80"/>
  <c r="E57" i="81" s="1"/>
  <c r="J61" i="80"/>
  <c r="E61" i="81" s="1"/>
  <c r="J58" i="80"/>
  <c r="E58" i="81" s="1"/>
  <c r="G88" i="80"/>
  <c r="J88" i="80" s="1"/>
  <c r="E88" i="81" s="1"/>
  <c r="G87" i="80"/>
  <c r="J87" i="80" s="1"/>
  <c r="E87" i="81" s="1"/>
  <c r="G221" i="79"/>
  <c r="J221" i="79" s="1"/>
  <c r="G113" i="92"/>
  <c r="J113" i="92" s="1"/>
  <c r="G165" i="79"/>
  <c r="J165" i="79" s="1"/>
  <c r="G190" i="81"/>
  <c r="J190" i="81" s="1"/>
  <c r="E190" i="82" s="1"/>
  <c r="G162" i="80"/>
  <c r="J162" i="80" s="1"/>
  <c r="E162" i="81" s="1"/>
  <c r="G154" i="80"/>
  <c r="J154" i="80" s="1"/>
  <c r="E154" i="81" s="1"/>
  <c r="G133" i="78"/>
  <c r="J133" i="78" s="1"/>
  <c r="G220" i="80"/>
  <c r="J220" i="80" s="1"/>
  <c r="E220" i="81" s="1"/>
  <c r="G101" i="80"/>
  <c r="J101" i="80" s="1"/>
  <c r="E101" i="81" s="1"/>
  <c r="G138" i="80"/>
  <c r="J138" i="80" s="1"/>
  <c r="E138" i="81" s="1"/>
  <c r="G144" i="80"/>
  <c r="J144" i="80" s="1"/>
  <c r="E144" i="81" s="1"/>
  <c r="G174" i="80"/>
  <c r="J174" i="80" s="1"/>
  <c r="E174" i="81" s="1"/>
  <c r="G173" i="80"/>
  <c r="J173" i="80" s="1"/>
  <c r="E173" i="81" s="1"/>
  <c r="G90" i="80"/>
  <c r="J90" i="80" s="1"/>
  <c r="E90" i="81" s="1"/>
  <c r="G97" i="80"/>
  <c r="J97" i="80" s="1"/>
  <c r="E97" i="81" s="1"/>
  <c r="G142" i="80"/>
  <c r="J142" i="80" s="1"/>
  <c r="E142" i="81" s="1"/>
  <c r="G164" i="80"/>
  <c r="J164" i="80" s="1"/>
  <c r="E164" i="81" s="1"/>
  <c r="G191" i="80"/>
  <c r="J191" i="80" s="1"/>
  <c r="E191" i="81" s="1"/>
  <c r="G121" i="80"/>
  <c r="J121" i="80" s="1"/>
  <c r="E121" i="81" s="1"/>
  <c r="G53" i="80"/>
  <c r="J53" i="80" s="1"/>
  <c r="E53" i="81" s="1"/>
  <c r="G172" i="80"/>
  <c r="J172" i="80" s="1"/>
  <c r="E172" i="81" s="1"/>
  <c r="G123" i="80"/>
  <c r="J123" i="80" s="1"/>
  <c r="E123" i="81" s="1"/>
  <c r="G145" i="80"/>
  <c r="J145" i="80" s="1"/>
  <c r="E145" i="81" s="1"/>
  <c r="G86" i="80"/>
  <c r="J86" i="80" s="1"/>
  <c r="E86" i="81" s="1"/>
  <c r="G257" i="94"/>
  <c r="J257" i="94" s="1"/>
  <c r="G259" i="81"/>
  <c r="J259" i="81" s="1"/>
  <c r="E259" i="82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E30" i="81" s="1"/>
  <c r="G183" i="80"/>
  <c r="J183" i="80" s="1"/>
  <c r="E183" i="81" s="1"/>
  <c r="G120" i="80"/>
  <c r="J120" i="80" s="1"/>
  <c r="E120" i="81" s="1"/>
  <c r="G73" i="80"/>
  <c r="J73" i="80" s="1"/>
  <c r="E73" i="81" s="1"/>
  <c r="G91" i="80"/>
  <c r="J91" i="80" s="1"/>
  <c r="E91" i="81" s="1"/>
  <c r="G176" i="80"/>
  <c r="J176" i="80" s="1"/>
  <c r="E176" i="81" s="1"/>
  <c r="G48" i="80"/>
  <c r="J48" i="80" s="1"/>
  <c r="E48" i="81" s="1"/>
  <c r="G137" i="80"/>
  <c r="J137" i="80" s="1"/>
  <c r="E137" i="81" s="1"/>
  <c r="G85" i="80"/>
  <c r="J85" i="80" s="1"/>
  <c r="E85" i="81" s="1"/>
  <c r="G92" i="80"/>
  <c r="J92" i="80" s="1"/>
  <c r="E92" i="81" s="1"/>
  <c r="G159" i="80"/>
  <c r="J159" i="80" s="1"/>
  <c r="E159" i="81" s="1"/>
  <c r="G146" i="80"/>
  <c r="J146" i="80" s="1"/>
  <c r="E146" i="81" s="1"/>
  <c r="G228" i="80"/>
  <c r="J228" i="80" s="1"/>
  <c r="E228" i="81" s="1"/>
  <c r="G11" i="93"/>
  <c r="J11" i="93" s="1"/>
  <c r="E11" i="94" s="1"/>
  <c r="G81" i="80"/>
  <c r="J81" i="80" s="1"/>
  <c r="E81" i="81" s="1"/>
  <c r="G106" i="80"/>
  <c r="J106" i="80" s="1"/>
  <c r="E106" i="81" s="1"/>
  <c r="G184" i="80"/>
  <c r="J184" i="80" s="1"/>
  <c r="E184" i="81" s="1"/>
  <c r="G59" i="80"/>
  <c r="J59" i="80" s="1"/>
  <c r="E59" i="81" s="1"/>
  <c r="G55" i="80"/>
  <c r="J55" i="80" s="1"/>
  <c r="E55" i="81" s="1"/>
  <c r="G132" i="79"/>
  <c r="J132" i="79" s="1"/>
  <c r="E132" i="80" s="1"/>
  <c r="G96" i="79"/>
  <c r="J96" i="79" s="1"/>
  <c r="E96" i="80" s="1"/>
  <c r="G161" i="79"/>
  <c r="J161" i="79" s="1"/>
  <c r="E161" i="80" s="1"/>
  <c r="G32" i="80"/>
  <c r="J32" i="80" s="1"/>
  <c r="E32" i="81" s="1"/>
  <c r="G69" i="80"/>
  <c r="J69" i="80" s="1"/>
  <c r="E69" i="81" s="1"/>
  <c r="G223" i="80"/>
  <c r="J223" i="80" s="1"/>
  <c r="E223" i="81" s="1"/>
  <c r="G227" i="80"/>
  <c r="J227" i="80" s="1"/>
  <c r="E227" i="81" s="1"/>
  <c r="G167" i="80"/>
  <c r="J167" i="80" s="1"/>
  <c r="E167" i="81" s="1"/>
  <c r="G224" i="80"/>
  <c r="J224" i="80" s="1"/>
  <c r="E224" i="81" s="1"/>
  <c r="G130" i="80"/>
  <c r="J130" i="80" s="1"/>
  <c r="E130" i="81" s="1"/>
  <c r="G107" i="80"/>
  <c r="J107" i="80" s="1"/>
  <c r="E107" i="81" s="1"/>
  <c r="G185" i="80"/>
  <c r="J185" i="80" s="1"/>
  <c r="E185" i="81" s="1"/>
  <c r="G139" i="80"/>
  <c r="J139" i="80" s="1"/>
  <c r="E139" i="81" s="1"/>
  <c r="G42" i="80"/>
  <c r="J42" i="80" s="1"/>
  <c r="E42" i="81" s="1"/>
  <c r="G68" i="80"/>
  <c r="J68" i="80" s="1"/>
  <c r="E68" i="81" s="1"/>
  <c r="G95" i="80"/>
  <c r="J95" i="80" s="1"/>
  <c r="E95" i="81" s="1"/>
  <c r="G9" i="93"/>
  <c r="J9" i="93" s="1"/>
  <c r="E9" i="94" s="1"/>
  <c r="G72" i="80"/>
  <c r="J72" i="80" s="1"/>
  <c r="E72" i="81" s="1"/>
  <c r="G163" i="80"/>
  <c r="J163" i="80" s="1"/>
  <c r="E163" i="81" s="1"/>
  <c r="G180" i="80"/>
  <c r="J180" i="80" s="1"/>
  <c r="E180" i="81" s="1"/>
  <c r="G222" i="80"/>
  <c r="J222" i="80" s="1"/>
  <c r="E222" i="81" s="1"/>
  <c r="G62" i="80"/>
  <c r="J62" i="80" s="1"/>
  <c r="E62" i="81" s="1"/>
  <c r="G67" i="80"/>
  <c r="J67" i="80" s="1"/>
  <c r="E67" i="81" s="1"/>
  <c r="G136" i="79"/>
  <c r="J136" i="79" s="1"/>
  <c r="E136" i="80" s="1"/>
  <c r="G214" i="78"/>
  <c r="J214" i="78" s="1"/>
  <c r="E214" i="79" s="1"/>
  <c r="G131" i="78"/>
  <c r="J131" i="78" s="1"/>
  <c r="E131" i="79" s="1"/>
  <c r="G135" i="79"/>
  <c r="J135" i="79" s="1"/>
  <c r="E135" i="80" s="1"/>
  <c r="G82" i="80"/>
  <c r="J82" i="80" s="1"/>
  <c r="E82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19" i="81"/>
  <c r="J19" i="81" s="1"/>
  <c r="E19" i="82" s="1"/>
  <c r="G22" i="81"/>
  <c r="J22" i="81" s="1"/>
  <c r="E22" i="82" s="1"/>
  <c r="G21" i="81"/>
  <c r="J21" i="81" s="1"/>
  <c r="E21" i="82" s="1"/>
  <c r="G24" i="81"/>
  <c r="J24" i="81" s="1"/>
  <c r="E24" i="82" s="1"/>
  <c r="G25" i="81"/>
  <c r="J25" i="81" s="1"/>
  <c r="E25" i="82" s="1"/>
  <c r="G168" i="82"/>
  <c r="J168" i="82" s="1"/>
  <c r="E168" i="83" s="1"/>
  <c r="G20" i="81"/>
  <c r="J20" i="81" s="1"/>
  <c r="E20" i="82" s="1"/>
  <c r="G26" i="81"/>
  <c r="J26" i="81" s="1"/>
  <c r="E26" i="82" s="1"/>
  <c r="G23" i="81"/>
  <c r="J23" i="81" s="1"/>
  <c r="E23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8" i="78"/>
  <c r="J18" i="78" s="1"/>
  <c r="E18" i="79" s="1"/>
  <c r="G13" i="78"/>
  <c r="J13" i="78" s="1"/>
  <c r="E13" i="79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75" i="90" l="1"/>
  <c r="G175" i="90" s="1"/>
  <c r="J175" i="90" s="1"/>
  <c r="E175" i="91" s="1"/>
  <c r="G175" i="91" s="1"/>
  <c r="J175" i="91" s="1"/>
  <c r="E175" i="92" s="1"/>
  <c r="E71" i="90"/>
  <c r="G71" i="90" s="1"/>
  <c r="J71" i="90" s="1"/>
  <c r="E71" i="91" s="1"/>
  <c r="G71" i="91" s="1"/>
  <c r="J71" i="91" s="1"/>
  <c r="E71" i="92" s="1"/>
  <c r="E158" i="82"/>
  <c r="G158" i="82" s="1"/>
  <c r="J158" i="82" s="1"/>
  <c r="E158" i="83" s="1"/>
  <c r="G158" i="83" s="1"/>
  <c r="J158" i="83" s="1"/>
  <c r="E158" i="84" s="1"/>
  <c r="E118" i="80"/>
  <c r="G118" i="80" s="1"/>
  <c r="J118" i="80" s="1"/>
  <c r="E118" i="81" s="1"/>
  <c r="G118" i="81" s="1"/>
  <c r="J118" i="81" s="1"/>
  <c r="E115" i="80"/>
  <c r="G115" i="80" s="1"/>
  <c r="J115" i="80" s="1"/>
  <c r="E115" i="81" s="1"/>
  <c r="G115" i="81" s="1"/>
  <c r="J115" i="81" s="1"/>
  <c r="E166" i="82"/>
  <c r="G166" i="82" s="1"/>
  <c r="J166" i="82" s="1"/>
  <c r="E166" i="83" s="1"/>
  <c r="G166" i="83" s="1"/>
  <c r="J166" i="83" s="1"/>
  <c r="E166" i="84" s="1"/>
  <c r="E170" i="82"/>
  <c r="G170" i="82" s="1"/>
  <c r="J170" i="82" s="1"/>
  <c r="E170" i="83" s="1"/>
  <c r="G170" i="83" s="1"/>
  <c r="J170" i="83" s="1"/>
  <c r="E170" i="84" s="1"/>
  <c r="E192" i="82"/>
  <c r="G192" i="82" s="1"/>
  <c r="J192" i="82" s="1"/>
  <c r="E192" i="83" s="1"/>
  <c r="G192" i="83" s="1"/>
  <c r="J192" i="83" s="1"/>
  <c r="E192" i="84" s="1"/>
  <c r="E79" i="82"/>
  <c r="G79" i="82" s="1"/>
  <c r="J79" i="82" s="1"/>
  <c r="E79" i="83" s="1"/>
  <c r="G79" i="83" s="1"/>
  <c r="J79" i="83" s="1"/>
  <c r="E79" i="84" s="1"/>
  <c r="E160" i="82"/>
  <c r="G160" i="82" s="1"/>
  <c r="J160" i="82" s="1"/>
  <c r="E160" i="83" s="1"/>
  <c r="G160" i="83" s="1"/>
  <c r="J160" i="83" s="1"/>
  <c r="E160" i="84" s="1"/>
  <c r="E70" i="90"/>
  <c r="G70" i="90" s="1"/>
  <c r="J70" i="90" s="1"/>
  <c r="E70" i="91" s="1"/>
  <c r="G70" i="91" s="1"/>
  <c r="J70" i="91" s="1"/>
  <c r="E70" i="92" s="1"/>
  <c r="E156" i="93"/>
  <c r="G156" i="93" s="1"/>
  <c r="J156" i="93" s="1"/>
  <c r="E50" i="82"/>
  <c r="G50" i="82" s="1"/>
  <c r="J50" i="82" s="1"/>
  <c r="E50" i="83" s="1"/>
  <c r="G50" i="83" s="1"/>
  <c r="J50" i="83" s="1"/>
  <c r="E50" i="84" s="1"/>
  <c r="E113" i="93"/>
  <c r="G113" i="93" s="1"/>
  <c r="J113" i="93" s="1"/>
  <c r="E179" i="82"/>
  <c r="G179" i="82" s="1"/>
  <c r="J179" i="82" s="1"/>
  <c r="E179" i="83" s="1"/>
  <c r="G179" i="83" s="1"/>
  <c r="J179" i="83" s="1"/>
  <c r="E179" i="84" s="1"/>
  <c r="E41" i="82"/>
  <c r="G41" i="82" s="1"/>
  <c r="J41" i="82" s="1"/>
  <c r="E41" i="83" s="1"/>
  <c r="G41" i="83" s="1"/>
  <c r="J41" i="83" s="1"/>
  <c r="E41" i="84" s="1"/>
  <c r="E104" i="82"/>
  <c r="G104" i="82" s="1"/>
  <c r="J104" i="82" s="1"/>
  <c r="E104" i="83" s="1"/>
  <c r="G104" i="83" s="1"/>
  <c r="J104" i="83" s="1"/>
  <c r="E104" i="84" s="1"/>
  <c r="E99" i="82"/>
  <c r="G99" i="82" s="1"/>
  <c r="J99" i="82" s="1"/>
  <c r="E99" i="83" s="1"/>
  <c r="G99" i="83" s="1"/>
  <c r="J99" i="83" s="1"/>
  <c r="E99" i="84" s="1"/>
  <c r="E100" i="82"/>
  <c r="G100" i="82" s="1"/>
  <c r="J100" i="82" s="1"/>
  <c r="E100" i="83" s="1"/>
  <c r="G100" i="83" s="1"/>
  <c r="J100" i="83" s="1"/>
  <c r="E100" i="84" s="1"/>
  <c r="E165" i="80"/>
  <c r="G165" i="80" s="1"/>
  <c r="J165" i="80" s="1"/>
  <c r="E165" i="81" s="1"/>
  <c r="G165" i="81" s="1"/>
  <c r="J165" i="81" s="1"/>
  <c r="E52" i="82"/>
  <c r="G52" i="82" s="1"/>
  <c r="J52" i="82" s="1"/>
  <c r="E52" i="83" s="1"/>
  <c r="G52" i="83" s="1"/>
  <c r="J52" i="83" s="1"/>
  <c r="E52" i="84" s="1"/>
  <c r="E221" i="80"/>
  <c r="G221" i="80" s="1"/>
  <c r="J221" i="80" s="1"/>
  <c r="E221" i="81" s="1"/>
  <c r="G221" i="81" s="1"/>
  <c r="J221" i="81" s="1"/>
  <c r="E186" i="82"/>
  <c r="G186" i="82" s="1"/>
  <c r="J186" i="82" s="1"/>
  <c r="E186" i="83" s="1"/>
  <c r="G186" i="83" s="1"/>
  <c r="J186" i="83" s="1"/>
  <c r="E186" i="84" s="1"/>
  <c r="E171" i="82"/>
  <c r="G171" i="82" s="1"/>
  <c r="J171" i="82" s="1"/>
  <c r="E171" i="83" s="1"/>
  <c r="G171" i="83" s="1"/>
  <c r="J171" i="83" s="1"/>
  <c r="E171" i="84" s="1"/>
  <c r="E225" i="82"/>
  <c r="G225" i="82" s="1"/>
  <c r="J225" i="82" s="1"/>
  <c r="E225" i="83" s="1"/>
  <c r="G225" i="83" s="1"/>
  <c r="J225" i="83" s="1"/>
  <c r="E225" i="84" s="1"/>
  <c r="E44" i="82"/>
  <c r="G44" i="82" s="1"/>
  <c r="J44" i="82" s="1"/>
  <c r="E44" i="83" s="1"/>
  <c r="G44" i="83" s="1"/>
  <c r="J44" i="83" s="1"/>
  <c r="E44" i="84" s="1"/>
  <c r="E56" i="82"/>
  <c r="G56" i="82" s="1"/>
  <c r="J56" i="82" s="1"/>
  <c r="E56" i="83" s="1"/>
  <c r="G56" i="83" s="1"/>
  <c r="J56" i="83" s="1"/>
  <c r="E56" i="84" s="1"/>
  <c r="E215" i="82"/>
  <c r="G215" i="82" s="1"/>
  <c r="J215" i="82" s="1"/>
  <c r="E215" i="83" s="1"/>
  <c r="G215" i="83" s="1"/>
  <c r="J215" i="83" s="1"/>
  <c r="E215" i="84" s="1"/>
  <c r="E133" i="79"/>
  <c r="G133" i="79" s="1"/>
  <c r="J133" i="79" s="1"/>
  <c r="E93" i="82"/>
  <c r="G93" i="82" s="1"/>
  <c r="J93" i="82" s="1"/>
  <c r="E93" i="83" s="1"/>
  <c r="G93" i="83" s="1"/>
  <c r="J93" i="83" s="1"/>
  <c r="E93" i="84" s="1"/>
  <c r="E54" i="82"/>
  <c r="G54" i="82" s="1"/>
  <c r="J54" i="82" s="1"/>
  <c r="E54" i="83" s="1"/>
  <c r="G54" i="83" s="1"/>
  <c r="J54" i="83" s="1"/>
  <c r="E54" i="84" s="1"/>
  <c r="E40" i="82"/>
  <c r="G40" i="82" s="1"/>
  <c r="J40" i="82" s="1"/>
  <c r="E40" i="83" s="1"/>
  <c r="G40" i="83" s="1"/>
  <c r="J40" i="83" s="1"/>
  <c r="E40" i="84" s="1"/>
  <c r="E140" i="82"/>
  <c r="G140" i="82" s="1"/>
  <c r="J140" i="82" s="1"/>
  <c r="E140" i="83" s="1"/>
  <c r="G140" i="83" s="1"/>
  <c r="J140" i="83" s="1"/>
  <c r="E140" i="84" s="1"/>
  <c r="E257" i="95"/>
  <c r="G257" i="95" s="1"/>
  <c r="J257" i="95" s="1"/>
  <c r="E257" i="96" s="1"/>
  <c r="E119" i="79"/>
  <c r="G119" i="79" s="1"/>
  <c r="J119" i="79" s="1"/>
  <c r="E119" i="80" s="1"/>
  <c r="G119" i="80" s="1"/>
  <c r="J119" i="80" s="1"/>
  <c r="E119" i="81" s="1"/>
  <c r="E47" i="82"/>
  <c r="G47" i="82" s="1"/>
  <c r="J47" i="82" s="1"/>
  <c r="E47" i="83" s="1"/>
  <c r="G47" i="83" s="1"/>
  <c r="J47" i="83" s="1"/>
  <c r="E47" i="84" s="1"/>
  <c r="E34" i="82"/>
  <c r="G34" i="82" s="1"/>
  <c r="J34" i="82" s="1"/>
  <c r="E34" i="83" s="1"/>
  <c r="G34" i="83" s="1"/>
  <c r="J34" i="83" s="1"/>
  <c r="E34" i="84" s="1"/>
  <c r="E143" i="82"/>
  <c r="G143" i="82" s="1"/>
  <c r="J143" i="82" s="1"/>
  <c r="E143" i="83" s="1"/>
  <c r="G143" i="83" s="1"/>
  <c r="J143" i="83" s="1"/>
  <c r="E143" i="84" s="1"/>
  <c r="E77" i="82"/>
  <c r="G77" i="82" s="1"/>
  <c r="J77" i="82" s="1"/>
  <c r="E77" i="83" s="1"/>
  <c r="G77" i="83" s="1"/>
  <c r="J77" i="83" s="1"/>
  <c r="E77" i="84" s="1"/>
  <c r="E74" i="82"/>
  <c r="G74" i="82" s="1"/>
  <c r="J74" i="82" s="1"/>
  <c r="E74" i="83" s="1"/>
  <c r="G74" i="83" s="1"/>
  <c r="J74" i="83" s="1"/>
  <c r="E74" i="84" s="1"/>
  <c r="E46" i="82"/>
  <c r="G46" i="82" s="1"/>
  <c r="J46" i="82" s="1"/>
  <c r="E46" i="83" s="1"/>
  <c r="G46" i="83" s="1"/>
  <c r="J46" i="83" s="1"/>
  <c r="E46" i="84" s="1"/>
  <c r="E36" i="82"/>
  <c r="G36" i="82" s="1"/>
  <c r="J36" i="82" s="1"/>
  <c r="E36" i="83" s="1"/>
  <c r="G36" i="83" s="1"/>
  <c r="J36" i="83" s="1"/>
  <c r="E36" i="84" s="1"/>
  <c r="E108" i="82"/>
  <c r="G108" i="82" s="1"/>
  <c r="J108" i="82" s="1"/>
  <c r="E108" i="83" s="1"/>
  <c r="G108" i="83" s="1"/>
  <c r="J108" i="83" s="1"/>
  <c r="E108" i="84" s="1"/>
  <c r="E89" i="82"/>
  <c r="G89" i="82" s="1"/>
  <c r="J89" i="82" s="1"/>
  <c r="E89" i="83" s="1"/>
  <c r="G89" i="83" s="1"/>
  <c r="J89" i="83" s="1"/>
  <c r="E89" i="84" s="1"/>
  <c r="E43" i="82"/>
  <c r="G43" i="82" s="1"/>
  <c r="J43" i="82" s="1"/>
  <c r="E43" i="83" s="1"/>
  <c r="G43" i="83" s="1"/>
  <c r="J43" i="83" s="1"/>
  <c r="E43" i="84" s="1"/>
  <c r="E49" i="82"/>
  <c r="G49" i="82" s="1"/>
  <c r="J49" i="82" s="1"/>
  <c r="E49" i="83" s="1"/>
  <c r="G49" i="83" s="1"/>
  <c r="J49" i="83" s="1"/>
  <c r="E49" i="84" s="1"/>
  <c r="E27" i="82"/>
  <c r="G27" i="82" s="1"/>
  <c r="J27" i="82" s="1"/>
  <c r="E27" i="83" s="1"/>
  <c r="G27" i="83" s="1"/>
  <c r="J27" i="83" s="1"/>
  <c r="E27" i="84" s="1"/>
  <c r="E51" i="82"/>
  <c r="G51" i="82" s="1"/>
  <c r="J51" i="82" s="1"/>
  <c r="E51" i="83" s="1"/>
  <c r="G51" i="83" s="1"/>
  <c r="J51" i="83" s="1"/>
  <c r="E51" i="84" s="1"/>
  <c r="E33" i="82"/>
  <c r="G33" i="82" s="1"/>
  <c r="J33" i="82" s="1"/>
  <c r="E33" i="83" s="1"/>
  <c r="G33" i="83" s="1"/>
  <c r="J33" i="83" s="1"/>
  <c r="E33" i="84" s="1"/>
  <c r="E98" i="82"/>
  <c r="G98" i="82" s="1"/>
  <c r="J98" i="82" s="1"/>
  <c r="E98" i="83" s="1"/>
  <c r="G98" i="83" s="1"/>
  <c r="J98" i="83" s="1"/>
  <c r="E98" i="84" s="1"/>
  <c r="E37" i="82"/>
  <c r="G37" i="82" s="1"/>
  <c r="J37" i="82" s="1"/>
  <c r="E37" i="83" s="1"/>
  <c r="G37" i="83" s="1"/>
  <c r="J37" i="83" s="1"/>
  <c r="E37" i="84" s="1"/>
  <c r="E141" i="82"/>
  <c r="G141" i="82" s="1"/>
  <c r="J141" i="82" s="1"/>
  <c r="E141" i="83" s="1"/>
  <c r="G141" i="83" s="1"/>
  <c r="J141" i="83" s="1"/>
  <c r="E141" i="84" s="1"/>
  <c r="E78" i="82"/>
  <c r="G78" i="82" s="1"/>
  <c r="J78" i="82" s="1"/>
  <c r="E78" i="83" s="1"/>
  <c r="G78" i="83" s="1"/>
  <c r="J78" i="83" s="1"/>
  <c r="E78" i="84" s="1"/>
  <c r="E80" i="82"/>
  <c r="G80" i="82" s="1"/>
  <c r="J80" i="82" s="1"/>
  <c r="E80" i="83" s="1"/>
  <c r="G80" i="83" s="1"/>
  <c r="J80" i="83" s="1"/>
  <c r="E80" i="84" s="1"/>
  <c r="E29" i="82"/>
  <c r="G29" i="82" s="1"/>
  <c r="J29" i="82" s="1"/>
  <c r="E29" i="83" s="1"/>
  <c r="G29" i="83" s="1"/>
  <c r="J29" i="83" s="1"/>
  <c r="E29" i="84" s="1"/>
  <c r="G122" i="81"/>
  <c r="J122" i="81" s="1"/>
  <c r="G38" i="81"/>
  <c r="J38" i="81" s="1"/>
  <c r="G66" i="81"/>
  <c r="J66" i="81" s="1"/>
  <c r="E66" i="82" s="1"/>
  <c r="G58" i="81"/>
  <c r="J58" i="81" s="1"/>
  <c r="E58" i="82" s="1"/>
  <c r="G97" i="81"/>
  <c r="J97" i="81" s="1"/>
  <c r="G190" i="82"/>
  <c r="J190" i="82" s="1"/>
  <c r="E190" i="83" s="1"/>
  <c r="G190" i="83" s="1"/>
  <c r="J190" i="83" s="1"/>
  <c r="E190" i="84" s="1"/>
  <c r="G61" i="81"/>
  <c r="J61" i="81" s="1"/>
  <c r="E61" i="82" s="1"/>
  <c r="G57" i="81"/>
  <c r="J57" i="81" s="1"/>
  <c r="E57" i="82" s="1"/>
  <c r="G65" i="81"/>
  <c r="J65" i="81" s="1"/>
  <c r="E65" i="82" s="1"/>
  <c r="G64" i="81"/>
  <c r="J64" i="81" s="1"/>
  <c r="E64" i="82" s="1"/>
  <c r="G142" i="81"/>
  <c r="J142" i="81" s="1"/>
  <c r="E142" i="82" s="1"/>
  <c r="G101" i="81"/>
  <c r="J101" i="81" s="1"/>
  <c r="E101" i="82" s="1"/>
  <c r="G172" i="81"/>
  <c r="J172" i="81" s="1"/>
  <c r="E172" i="82" s="1"/>
  <c r="G220" i="81"/>
  <c r="J220" i="81" s="1"/>
  <c r="E220" i="82" s="1"/>
  <c r="G53" i="81"/>
  <c r="J53" i="81" s="1"/>
  <c r="E53" i="82" s="1"/>
  <c r="G111" i="81"/>
  <c r="J111" i="81" s="1"/>
  <c r="E111" i="82" s="1"/>
  <c r="G144" i="81"/>
  <c r="J144" i="81" s="1"/>
  <c r="E144" i="82" s="1"/>
  <c r="G112" i="81"/>
  <c r="J112" i="81" s="1"/>
  <c r="E112" i="82" s="1"/>
  <c r="G138" i="81"/>
  <c r="J138" i="81" s="1"/>
  <c r="E138" i="82" s="1"/>
  <c r="G164" i="81"/>
  <c r="J164" i="81" s="1"/>
  <c r="E164" i="82" s="1"/>
  <c r="G90" i="81"/>
  <c r="J90" i="81" s="1"/>
  <c r="E90" i="82" s="1"/>
  <c r="G162" i="81"/>
  <c r="J162" i="81" s="1"/>
  <c r="E162" i="82" s="1"/>
  <c r="G180" i="81"/>
  <c r="J180" i="81" s="1"/>
  <c r="E180" i="82" s="1"/>
  <c r="G88" i="81"/>
  <c r="J88" i="81" s="1"/>
  <c r="E88" i="82" s="1"/>
  <c r="G87" i="81"/>
  <c r="J87" i="81" s="1"/>
  <c r="E87" i="82" s="1"/>
  <c r="G136" i="80"/>
  <c r="J136" i="80" s="1"/>
  <c r="E136" i="81" s="1"/>
  <c r="G163" i="81"/>
  <c r="J163" i="81" s="1"/>
  <c r="E163" i="82" s="1"/>
  <c r="G107" i="81"/>
  <c r="J107" i="81" s="1"/>
  <c r="E107" i="82" s="1"/>
  <c r="G117" i="81"/>
  <c r="J117" i="81" s="1"/>
  <c r="E117" i="82" s="1"/>
  <c r="G85" i="81"/>
  <c r="J85" i="81" s="1"/>
  <c r="E85" i="82" s="1"/>
  <c r="G183" i="81"/>
  <c r="J183" i="81" s="1"/>
  <c r="E183" i="82" s="1"/>
  <c r="G72" i="81"/>
  <c r="J72" i="81" s="1"/>
  <c r="E72" i="82" s="1"/>
  <c r="G130" i="81"/>
  <c r="J130" i="81" s="1"/>
  <c r="E130" i="82" s="1"/>
  <c r="G106" i="81"/>
  <c r="J106" i="81" s="1"/>
  <c r="E106" i="82" s="1"/>
  <c r="G137" i="81"/>
  <c r="J137" i="81" s="1"/>
  <c r="E137" i="82" s="1"/>
  <c r="G30" i="81"/>
  <c r="J30" i="81" s="1"/>
  <c r="E30" i="82" s="1"/>
  <c r="G32" i="81"/>
  <c r="J32" i="81" s="1"/>
  <c r="E32" i="82" s="1"/>
  <c r="G67" i="81"/>
  <c r="J67" i="81" s="1"/>
  <c r="E67" i="82" s="1"/>
  <c r="G224" i="81"/>
  <c r="J224" i="81" s="1"/>
  <c r="E224" i="82" s="1"/>
  <c r="G81" i="81"/>
  <c r="J81" i="81" s="1"/>
  <c r="E81" i="82" s="1"/>
  <c r="G48" i="81"/>
  <c r="J48" i="81" s="1"/>
  <c r="E48" i="82" s="1"/>
  <c r="G92" i="81"/>
  <c r="J92" i="81" s="1"/>
  <c r="E92" i="82" s="1"/>
  <c r="G110" i="81"/>
  <c r="J110" i="81" s="1"/>
  <c r="E110" i="82" s="1"/>
  <c r="G95" i="81"/>
  <c r="J95" i="81" s="1"/>
  <c r="E95" i="82" s="1"/>
  <c r="G167" i="81"/>
  <c r="J167" i="81" s="1"/>
  <c r="E167" i="82" s="1"/>
  <c r="G176" i="81"/>
  <c r="J176" i="81" s="1"/>
  <c r="E176" i="82" s="1"/>
  <c r="G184" i="81"/>
  <c r="J184" i="81" s="1"/>
  <c r="E184" i="82" s="1"/>
  <c r="G116" i="81"/>
  <c r="J116" i="81" s="1"/>
  <c r="E116" i="82" s="1"/>
  <c r="G62" i="81"/>
  <c r="J62" i="81" s="1"/>
  <c r="E62" i="82" s="1"/>
  <c r="G68" i="81"/>
  <c r="J68" i="81" s="1"/>
  <c r="E68" i="82" s="1"/>
  <c r="G132" i="80"/>
  <c r="J132" i="80" s="1"/>
  <c r="E132" i="81" s="1"/>
  <c r="G91" i="81"/>
  <c r="J91" i="81" s="1"/>
  <c r="E91" i="82" s="1"/>
  <c r="G145" i="81"/>
  <c r="J145" i="81" s="1"/>
  <c r="E145" i="82" s="1"/>
  <c r="G121" i="81"/>
  <c r="J121" i="81" s="1"/>
  <c r="E121" i="82" s="1"/>
  <c r="G185" i="81"/>
  <c r="J185" i="81" s="1"/>
  <c r="E185" i="82" s="1"/>
  <c r="G135" i="80"/>
  <c r="J135" i="80" s="1"/>
  <c r="E135" i="81" s="1"/>
  <c r="G174" i="81"/>
  <c r="J174" i="81" s="1"/>
  <c r="E174" i="82" s="1"/>
  <c r="G173" i="81"/>
  <c r="J173" i="81" s="1"/>
  <c r="E173" i="82" s="1"/>
  <c r="G42" i="81"/>
  <c r="J42" i="81" s="1"/>
  <c r="E42" i="82" s="1"/>
  <c r="G223" i="81"/>
  <c r="J223" i="81" s="1"/>
  <c r="E223" i="82" s="1"/>
  <c r="G55" i="81"/>
  <c r="J55" i="81" s="1"/>
  <c r="E55" i="82" s="1"/>
  <c r="G146" i="81"/>
  <c r="J146" i="81" s="1"/>
  <c r="E146" i="82" s="1"/>
  <c r="G73" i="81"/>
  <c r="J73" i="81" s="1"/>
  <c r="E73" i="82" s="1"/>
  <c r="G222" i="81"/>
  <c r="J222" i="81" s="1"/>
  <c r="E222" i="82" s="1"/>
  <c r="G139" i="81"/>
  <c r="J139" i="81" s="1"/>
  <c r="E139" i="82" s="1"/>
  <c r="G69" i="81"/>
  <c r="J69" i="81" s="1"/>
  <c r="E69" i="82" s="1"/>
  <c r="G59" i="81"/>
  <c r="J59" i="81" s="1"/>
  <c r="E59" i="82" s="1"/>
  <c r="G159" i="81"/>
  <c r="J159" i="81" s="1"/>
  <c r="E159" i="82" s="1"/>
  <c r="G120" i="81"/>
  <c r="J120" i="81" s="1"/>
  <c r="E120" i="82" s="1"/>
  <c r="G123" i="81"/>
  <c r="J123" i="81" s="1"/>
  <c r="E123" i="82" s="1"/>
  <c r="G191" i="81"/>
  <c r="J191" i="81" s="1"/>
  <c r="E191" i="82" s="1"/>
  <c r="G154" i="81"/>
  <c r="J154" i="81" s="1"/>
  <c r="E154" i="82" s="1"/>
  <c r="G86" i="81"/>
  <c r="J86" i="81" s="1"/>
  <c r="E86" i="82" s="1"/>
  <c r="G227" i="81"/>
  <c r="J227" i="81" s="1"/>
  <c r="E227" i="82" s="1"/>
  <c r="G228" i="81"/>
  <c r="J228" i="81" s="1"/>
  <c r="E228" i="82" s="1"/>
  <c r="G259" i="82"/>
  <c r="J259" i="82" s="1"/>
  <c r="E259" i="83" s="1"/>
  <c r="G102" i="81"/>
  <c r="J102" i="81" s="1"/>
  <c r="E102" i="82" s="1"/>
  <c r="G96" i="80"/>
  <c r="J96" i="80" s="1"/>
  <c r="E96" i="81" s="1"/>
  <c r="G11" i="94"/>
  <c r="J11" i="94" s="1"/>
  <c r="E11" i="95" s="1"/>
  <c r="G10" i="94"/>
  <c r="J10" i="94" s="1"/>
  <c r="E10" i="95" s="1"/>
  <c r="G161" i="80"/>
  <c r="J161" i="80" s="1"/>
  <c r="E161" i="81" s="1"/>
  <c r="G9" i="94"/>
  <c r="J9" i="94" s="1"/>
  <c r="E9" i="95" s="1"/>
  <c r="G214" i="79"/>
  <c r="J214" i="79" s="1"/>
  <c r="E214" i="80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17" i="79"/>
  <c r="J17" i="79" s="1"/>
  <c r="E17" i="80" s="1"/>
  <c r="G15" i="79"/>
  <c r="J15" i="79" s="1"/>
  <c r="E15" i="80" s="1"/>
  <c r="G168" i="83"/>
  <c r="J168" i="83" s="1"/>
  <c r="E168" i="84" s="1"/>
  <c r="G6" i="79"/>
  <c r="J6" i="79" s="1"/>
  <c r="E6" i="80" s="1"/>
  <c r="G28" i="83"/>
  <c r="J28" i="83" s="1"/>
  <c r="E28" i="84" s="1"/>
  <c r="G25" i="82"/>
  <c r="J25" i="82" s="1"/>
  <c r="E25" i="83" s="1"/>
  <c r="G14" i="79"/>
  <c r="J14" i="79" s="1"/>
  <c r="E14" i="80" s="1"/>
  <c r="G26" i="82"/>
  <c r="J26" i="82" s="1"/>
  <c r="E26" i="83" s="1"/>
  <c r="G8" i="79"/>
  <c r="J8" i="79" s="1"/>
  <c r="E8" i="80" s="1"/>
  <c r="G22" i="82"/>
  <c r="J22" i="82" s="1"/>
  <c r="E22" i="83" s="1"/>
  <c r="G19" i="82"/>
  <c r="J19" i="82" s="1"/>
  <c r="E19" i="83" s="1"/>
  <c r="G16" i="79"/>
  <c r="J16" i="79" s="1"/>
  <c r="E16" i="80" s="1"/>
  <c r="G23" i="82"/>
  <c r="J23" i="82" s="1"/>
  <c r="E23" i="83" s="1"/>
  <c r="G20" i="82"/>
  <c r="J20" i="82" s="1"/>
  <c r="E20" i="83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24" i="82"/>
  <c r="J24" i="82" s="1"/>
  <c r="E24" i="83" s="1"/>
  <c r="R36" i="8"/>
  <c r="M264" i="8"/>
  <c r="E156" i="94" l="1"/>
  <c r="G156" i="94" s="1"/>
  <c r="J156" i="94" s="1"/>
  <c r="E118" i="82"/>
  <c r="G118" i="82" s="1"/>
  <c r="J118" i="82" s="1"/>
  <c r="E118" i="83" s="1"/>
  <c r="G118" i="83" s="1"/>
  <c r="J118" i="83" s="1"/>
  <c r="E118" i="84" s="1"/>
  <c r="E221" i="82"/>
  <c r="G221" i="82" s="1"/>
  <c r="J221" i="82" s="1"/>
  <c r="E221" i="83" s="1"/>
  <c r="G221" i="83" s="1"/>
  <c r="J221" i="83" s="1"/>
  <c r="E221" i="84" s="1"/>
  <c r="E165" i="82"/>
  <c r="G165" i="82" s="1"/>
  <c r="J165" i="82" s="1"/>
  <c r="E165" i="83" s="1"/>
  <c r="G165" i="83" s="1"/>
  <c r="J165" i="83" s="1"/>
  <c r="E165" i="84" s="1"/>
  <c r="E113" i="94"/>
  <c r="G113" i="94" s="1"/>
  <c r="J113" i="94" s="1"/>
  <c r="E113" i="95" s="1"/>
  <c r="G113" i="95" s="1"/>
  <c r="J113" i="95" s="1"/>
  <c r="E113" i="96" s="1"/>
  <c r="G113" i="96" s="1"/>
  <c r="J113" i="96" s="1"/>
  <c r="E113" i="97" s="1"/>
  <c r="E38" i="82"/>
  <c r="G38" i="82" s="1"/>
  <c r="J38" i="82" s="1"/>
  <c r="E38" i="83" s="1"/>
  <c r="G38" i="83" s="1"/>
  <c r="J38" i="83" s="1"/>
  <c r="E38" i="84" s="1"/>
  <c r="E122" i="82"/>
  <c r="G122" i="82" s="1"/>
  <c r="J122" i="82" s="1"/>
  <c r="E122" i="83" s="1"/>
  <c r="G122" i="83" s="1"/>
  <c r="J122" i="83" s="1"/>
  <c r="E122" i="84" s="1"/>
  <c r="E97" i="82"/>
  <c r="G97" i="82" s="1"/>
  <c r="J97" i="82" s="1"/>
  <c r="E97" i="83" s="1"/>
  <c r="G97" i="83" s="1"/>
  <c r="J97" i="83" s="1"/>
  <c r="E97" i="84" s="1"/>
  <c r="E133" i="80"/>
  <c r="G133" i="80" s="1"/>
  <c r="J133" i="80" s="1"/>
  <c r="E133" i="81" s="1"/>
  <c r="G133" i="81" s="1"/>
  <c r="J133" i="81" s="1"/>
  <c r="E133" i="82" s="1"/>
  <c r="G133" i="82" s="1"/>
  <c r="J133" i="82" s="1"/>
  <c r="E133" i="83" s="1"/>
  <c r="E115" i="82"/>
  <c r="G115" i="82" s="1"/>
  <c r="J115" i="82" s="1"/>
  <c r="E115" i="83" s="1"/>
  <c r="G115" i="83" s="1"/>
  <c r="J115" i="83" s="1"/>
  <c r="E115" i="84" s="1"/>
  <c r="G61" i="82"/>
  <c r="J61" i="82" s="1"/>
  <c r="E61" i="83" s="1"/>
  <c r="G61" i="83" s="1"/>
  <c r="J61" i="83" s="1"/>
  <c r="E61" i="84" s="1"/>
  <c r="G64" i="82"/>
  <c r="J64" i="82" s="1"/>
  <c r="E64" i="83" s="1"/>
  <c r="G64" i="83" s="1"/>
  <c r="J64" i="83" s="1"/>
  <c r="E64" i="84" s="1"/>
  <c r="G58" i="82"/>
  <c r="J58" i="82" s="1"/>
  <c r="E58" i="83" s="1"/>
  <c r="G58" i="83" s="1"/>
  <c r="J58" i="83" s="1"/>
  <c r="G66" i="82"/>
  <c r="J66" i="82" s="1"/>
  <c r="E66" i="83" s="1"/>
  <c r="G66" i="83" s="1"/>
  <c r="J66" i="83" s="1"/>
  <c r="E66" i="84" s="1"/>
  <c r="G65" i="82"/>
  <c r="J65" i="82" s="1"/>
  <c r="E65" i="83" s="1"/>
  <c r="G65" i="83" s="1"/>
  <c r="J65" i="83" s="1"/>
  <c r="E65" i="84" s="1"/>
  <c r="G57" i="82"/>
  <c r="J57" i="82" s="1"/>
  <c r="E57" i="83" s="1"/>
  <c r="G57" i="83" s="1"/>
  <c r="J57" i="83" s="1"/>
  <c r="G112" i="82"/>
  <c r="J112" i="82" s="1"/>
  <c r="G144" i="82"/>
  <c r="J144" i="82" s="1"/>
  <c r="G154" i="82"/>
  <c r="J154" i="82" s="1"/>
  <c r="G111" i="82"/>
  <c r="J111" i="82" s="1"/>
  <c r="G136" i="81"/>
  <c r="J136" i="81" s="1"/>
  <c r="G191" i="82"/>
  <c r="J191" i="82" s="1"/>
  <c r="G53" i="82"/>
  <c r="J53" i="82" s="1"/>
  <c r="G123" i="82"/>
  <c r="J123" i="82" s="1"/>
  <c r="G121" i="82"/>
  <c r="J121" i="82" s="1"/>
  <c r="G162" i="82"/>
  <c r="J162" i="82" s="1"/>
  <c r="G220" i="82"/>
  <c r="J220" i="82" s="1"/>
  <c r="G145" i="82"/>
  <c r="J145" i="82" s="1"/>
  <c r="G90" i="82"/>
  <c r="J90" i="82" s="1"/>
  <c r="G172" i="82"/>
  <c r="J172" i="82" s="1"/>
  <c r="G164" i="82"/>
  <c r="J164" i="82" s="1"/>
  <c r="G101" i="82"/>
  <c r="J101" i="82" s="1"/>
  <c r="G138" i="82"/>
  <c r="J138" i="82" s="1"/>
  <c r="G142" i="82"/>
  <c r="J142" i="82" s="1"/>
  <c r="G132" i="81"/>
  <c r="J132" i="81" s="1"/>
  <c r="E132" i="82" s="1"/>
  <c r="G67" i="82"/>
  <c r="J67" i="82" s="1"/>
  <c r="G72" i="82"/>
  <c r="J72" i="82" s="1"/>
  <c r="G139" i="82"/>
  <c r="J139" i="82" s="1"/>
  <c r="G222" i="82"/>
  <c r="J222" i="82" s="1"/>
  <c r="G68" i="82"/>
  <c r="J68" i="82" s="1"/>
  <c r="G95" i="82"/>
  <c r="J95" i="82" s="1"/>
  <c r="G183" i="82"/>
  <c r="J183" i="82" s="1"/>
  <c r="G42" i="82"/>
  <c r="J42" i="82" s="1"/>
  <c r="G73" i="82"/>
  <c r="J73" i="82" s="1"/>
  <c r="G135" i="81"/>
  <c r="J135" i="81" s="1"/>
  <c r="E135" i="82" s="1"/>
  <c r="G110" i="82"/>
  <c r="J110" i="82" s="1"/>
  <c r="G85" i="82"/>
  <c r="J85" i="82" s="1"/>
  <c r="G180" i="82"/>
  <c r="J180" i="82" s="1"/>
  <c r="G91" i="82"/>
  <c r="J91" i="82" s="1"/>
  <c r="G120" i="82"/>
  <c r="J120" i="82" s="1"/>
  <c r="G185" i="82"/>
  <c r="J185" i="82" s="1"/>
  <c r="G92" i="82"/>
  <c r="J92" i="82" s="1"/>
  <c r="G30" i="82"/>
  <c r="J30" i="82" s="1"/>
  <c r="G159" i="82"/>
  <c r="J159" i="82" s="1"/>
  <c r="G116" i="82"/>
  <c r="J116" i="82" s="1"/>
  <c r="G137" i="82"/>
  <c r="J137" i="82" s="1"/>
  <c r="G224" i="82"/>
  <c r="J224" i="82" s="1"/>
  <c r="G55" i="82"/>
  <c r="J55" i="82" s="1"/>
  <c r="G184" i="82"/>
  <c r="J184" i="82" s="1"/>
  <c r="G106" i="82"/>
  <c r="J106" i="82" s="1"/>
  <c r="G107" i="82"/>
  <c r="J107" i="82" s="1"/>
  <c r="G59" i="82"/>
  <c r="J59" i="82" s="1"/>
  <c r="G223" i="82"/>
  <c r="J223" i="82" s="1"/>
  <c r="G176" i="82"/>
  <c r="J176" i="82" s="1"/>
  <c r="G81" i="82"/>
  <c r="J81" i="82" s="1"/>
  <c r="G163" i="82"/>
  <c r="J163" i="82" s="1"/>
  <c r="G96" i="81"/>
  <c r="J96" i="81" s="1"/>
  <c r="E96" i="82" s="1"/>
  <c r="G161" i="81"/>
  <c r="J161" i="81" s="1"/>
  <c r="E161" i="82" s="1"/>
  <c r="G69" i="82"/>
  <c r="J69" i="82" s="1"/>
  <c r="G146" i="82"/>
  <c r="J146" i="82" s="1"/>
  <c r="G62" i="82"/>
  <c r="J62" i="82" s="1"/>
  <c r="G167" i="82"/>
  <c r="J167" i="82" s="1"/>
  <c r="G48" i="82"/>
  <c r="J48" i="82" s="1"/>
  <c r="G32" i="82"/>
  <c r="J32" i="82" s="1"/>
  <c r="G130" i="82"/>
  <c r="J130" i="82" s="1"/>
  <c r="G117" i="82"/>
  <c r="J117" i="82" s="1"/>
  <c r="G119" i="81"/>
  <c r="J119" i="81" s="1"/>
  <c r="E119" i="82" s="1"/>
  <c r="G88" i="82"/>
  <c r="J88" i="82" s="1"/>
  <c r="E88" i="83" s="1"/>
  <c r="G87" i="82"/>
  <c r="J87" i="82" s="1"/>
  <c r="E87" i="83" s="1"/>
  <c r="G86" i="82"/>
  <c r="J86" i="82" s="1"/>
  <c r="E86" i="83" s="1"/>
  <c r="G228" i="82"/>
  <c r="J228" i="82" s="1"/>
  <c r="E228" i="83" s="1"/>
  <c r="G227" i="82"/>
  <c r="J227" i="82" s="1"/>
  <c r="E227" i="83" s="1"/>
  <c r="G257" i="96"/>
  <c r="J257" i="96" s="1"/>
  <c r="G259" i="83"/>
  <c r="J259" i="83" s="1"/>
  <c r="E259" i="84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E83" i="97" s="1"/>
  <c r="G126" i="96"/>
  <c r="J126" i="96" s="1"/>
  <c r="E126" i="97" s="1"/>
  <c r="G206" i="96"/>
  <c r="J206" i="96" s="1"/>
  <c r="E206" i="97" s="1"/>
  <c r="G155" i="96"/>
  <c r="J155" i="96" s="1"/>
  <c r="E155" i="97" s="1"/>
  <c r="G127" i="96"/>
  <c r="J127" i="96" s="1"/>
  <c r="E127" i="97" s="1"/>
  <c r="G148" i="96"/>
  <c r="J148" i="96" s="1"/>
  <c r="E148" i="97" s="1"/>
  <c r="G151" i="96"/>
  <c r="J151" i="96" s="1"/>
  <c r="E151" i="97" s="1"/>
  <c r="G177" i="96"/>
  <c r="J177" i="96" s="1"/>
  <c r="E177" i="97" s="1"/>
  <c r="G153" i="96"/>
  <c r="J153" i="96" s="1"/>
  <c r="E153" i="97" s="1"/>
  <c r="G193" i="96"/>
  <c r="J193" i="96" s="1"/>
  <c r="E193" i="97" s="1"/>
  <c r="G226" i="96"/>
  <c r="J226" i="96" s="1"/>
  <c r="E226" i="97" s="1"/>
  <c r="G208" i="96"/>
  <c r="J208" i="96" s="1"/>
  <c r="E208" i="97" s="1"/>
  <c r="G181" i="96"/>
  <c r="J181" i="96" s="1"/>
  <c r="E181" i="97" s="1"/>
  <c r="G205" i="96"/>
  <c r="J205" i="96" s="1"/>
  <c r="E205" i="97" s="1"/>
  <c r="G125" i="96"/>
  <c r="J125" i="96" s="1"/>
  <c r="E125" i="97" s="1"/>
  <c r="G213" i="96"/>
  <c r="J213" i="96" s="1"/>
  <c r="E213" i="97" s="1"/>
  <c r="G194" i="96"/>
  <c r="J194" i="96" s="1"/>
  <c r="E194" i="97" s="1"/>
  <c r="G152" i="96"/>
  <c r="J152" i="96" s="1"/>
  <c r="E152" i="97" s="1"/>
  <c r="G84" i="96"/>
  <c r="J84" i="96" s="1"/>
  <c r="E84" i="97" s="1"/>
  <c r="G10" i="95"/>
  <c r="J10" i="95" s="1"/>
  <c r="E10" i="96" s="1"/>
  <c r="G214" i="80"/>
  <c r="J214" i="80" s="1"/>
  <c r="E214" i="81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18" i="80"/>
  <c r="J18" i="80" s="1"/>
  <c r="E18" i="81" s="1"/>
  <c r="G49" i="84"/>
  <c r="J49" i="84" s="1"/>
  <c r="E49" i="85" s="1"/>
  <c r="G25" i="83"/>
  <c r="J25" i="83" s="1"/>
  <c r="E25" i="84" s="1"/>
  <c r="G41" i="84"/>
  <c r="J41" i="84" s="1"/>
  <c r="E41" i="85" s="1"/>
  <c r="G43" i="84"/>
  <c r="J43" i="84" s="1"/>
  <c r="E43" i="85" s="1"/>
  <c r="G15" i="80"/>
  <c r="J15" i="80" s="1"/>
  <c r="E15" i="81" s="1"/>
  <c r="G33" i="84"/>
  <c r="J33" i="84" s="1"/>
  <c r="E33" i="85" s="1"/>
  <c r="G31" i="84"/>
  <c r="J31" i="84" s="1"/>
  <c r="E31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0" i="84"/>
  <c r="J190" i="84" s="1"/>
  <c r="E190" i="85" s="1"/>
  <c r="E156" i="95" l="1"/>
  <c r="G156" i="95" s="1"/>
  <c r="J156" i="95" s="1"/>
  <c r="E136" i="82"/>
  <c r="G136" i="82" s="1"/>
  <c r="J136" i="82" s="1"/>
  <c r="E136" i="83" s="1"/>
  <c r="G136" i="83" s="1"/>
  <c r="J136" i="83" s="1"/>
  <c r="E136" i="84" s="1"/>
  <c r="E58" i="84"/>
  <c r="G58" i="84" s="1"/>
  <c r="J58" i="84" s="1"/>
  <c r="E58" i="85" s="1"/>
  <c r="G58" i="85" s="1"/>
  <c r="J58" i="85" s="1"/>
  <c r="E58" i="86" s="1"/>
  <c r="E257" i="97"/>
  <c r="G257" i="97" s="1"/>
  <c r="J257" i="97" s="1"/>
  <c r="E57" i="84"/>
  <c r="G57" i="84" s="1"/>
  <c r="J57" i="84" s="1"/>
  <c r="E57" i="85" s="1"/>
  <c r="G57" i="85" s="1"/>
  <c r="J57" i="85" s="1"/>
  <c r="E57" i="86" s="1"/>
  <c r="E138" i="83"/>
  <c r="G138" i="83" s="1"/>
  <c r="J138" i="83" s="1"/>
  <c r="E121" i="83"/>
  <c r="G121" i="83" s="1"/>
  <c r="J121" i="83" s="1"/>
  <c r="E112" i="83"/>
  <c r="G112" i="83" s="1"/>
  <c r="J112" i="83" s="1"/>
  <c r="E123" i="83"/>
  <c r="G123" i="83" s="1"/>
  <c r="J123" i="83" s="1"/>
  <c r="E144" i="83"/>
  <c r="G144" i="83" s="1"/>
  <c r="J144" i="83" s="1"/>
  <c r="E53" i="83"/>
  <c r="G53" i="83" s="1"/>
  <c r="J53" i="83" s="1"/>
  <c r="E142" i="83"/>
  <c r="G142" i="83" s="1"/>
  <c r="J142" i="83" s="1"/>
  <c r="E164" i="83"/>
  <c r="G164" i="83" s="1"/>
  <c r="J164" i="83" s="1"/>
  <c r="E172" i="83"/>
  <c r="G172" i="83" s="1"/>
  <c r="J172" i="83" s="1"/>
  <c r="E191" i="83"/>
  <c r="G191" i="83" s="1"/>
  <c r="J191" i="83" s="1"/>
  <c r="E145" i="83"/>
  <c r="G145" i="83" s="1"/>
  <c r="J145" i="83" s="1"/>
  <c r="E111" i="83"/>
  <c r="G111" i="83" s="1"/>
  <c r="J111" i="83" s="1"/>
  <c r="E162" i="83"/>
  <c r="G162" i="83" s="1"/>
  <c r="J162" i="83" s="1"/>
  <c r="E101" i="83"/>
  <c r="G101" i="83" s="1"/>
  <c r="J101" i="83" s="1"/>
  <c r="E90" i="83"/>
  <c r="G90" i="83" s="1"/>
  <c r="J90" i="83" s="1"/>
  <c r="E220" i="83"/>
  <c r="G220" i="83" s="1"/>
  <c r="J220" i="83" s="1"/>
  <c r="E154" i="83"/>
  <c r="G154" i="83" s="1"/>
  <c r="J154" i="83" s="1"/>
  <c r="E183" i="83"/>
  <c r="G183" i="83" s="1"/>
  <c r="J183" i="83" s="1"/>
  <c r="E167" i="83"/>
  <c r="G167" i="83" s="1"/>
  <c r="J167" i="83" s="1"/>
  <c r="E81" i="83"/>
  <c r="G81" i="83" s="1"/>
  <c r="J81" i="83" s="1"/>
  <c r="E224" i="83"/>
  <c r="G224" i="83" s="1"/>
  <c r="J224" i="83" s="1"/>
  <c r="E91" i="83"/>
  <c r="G91" i="83" s="1"/>
  <c r="J91" i="83" s="1"/>
  <c r="E95" i="83"/>
  <c r="G95" i="83" s="1"/>
  <c r="J95" i="83" s="1"/>
  <c r="E163" i="83"/>
  <c r="G163" i="83" s="1"/>
  <c r="J163" i="83" s="1"/>
  <c r="E62" i="83"/>
  <c r="G62" i="83" s="1"/>
  <c r="J62" i="83" s="1"/>
  <c r="E176" i="83"/>
  <c r="G176" i="83" s="1"/>
  <c r="J176" i="83" s="1"/>
  <c r="E137" i="83"/>
  <c r="G137" i="83" s="1"/>
  <c r="J137" i="83" s="1"/>
  <c r="E180" i="83"/>
  <c r="G180" i="83" s="1"/>
  <c r="J180" i="83" s="1"/>
  <c r="E68" i="83"/>
  <c r="G68" i="83" s="1"/>
  <c r="J68" i="83" s="1"/>
  <c r="E48" i="83"/>
  <c r="G48" i="83" s="1"/>
  <c r="J48" i="83" s="1"/>
  <c r="E48" i="84" s="1"/>
  <c r="E146" i="83"/>
  <c r="G146" i="83" s="1"/>
  <c r="J146" i="83" s="1"/>
  <c r="E223" i="83"/>
  <c r="G223" i="83" s="1"/>
  <c r="J223" i="83" s="1"/>
  <c r="E116" i="83"/>
  <c r="G116" i="83" s="1"/>
  <c r="J116" i="83" s="1"/>
  <c r="E85" i="83"/>
  <c r="G85" i="83" s="1"/>
  <c r="J85" i="83" s="1"/>
  <c r="E222" i="83"/>
  <c r="G222" i="83" s="1"/>
  <c r="J222" i="83" s="1"/>
  <c r="E69" i="83"/>
  <c r="G69" i="83" s="1"/>
  <c r="J69" i="83" s="1"/>
  <c r="E59" i="83"/>
  <c r="G59" i="83" s="1"/>
  <c r="J59" i="83" s="1"/>
  <c r="E59" i="84" s="1"/>
  <c r="E159" i="83"/>
  <c r="G159" i="83" s="1"/>
  <c r="J159" i="83" s="1"/>
  <c r="E110" i="83"/>
  <c r="G110" i="83" s="1"/>
  <c r="J110" i="83" s="1"/>
  <c r="E139" i="83"/>
  <c r="G139" i="83" s="1"/>
  <c r="J139" i="83" s="1"/>
  <c r="E120" i="83"/>
  <c r="G120" i="83" s="1"/>
  <c r="J120" i="83" s="1"/>
  <c r="E117" i="83"/>
  <c r="G117" i="83" s="1"/>
  <c r="J117" i="83" s="1"/>
  <c r="G97" i="84"/>
  <c r="J97" i="84" s="1"/>
  <c r="E97" i="85" s="1"/>
  <c r="G97" i="85" s="1"/>
  <c r="J97" i="85" s="1"/>
  <c r="E97" i="86" s="1"/>
  <c r="E107" i="83"/>
  <c r="G107" i="83" s="1"/>
  <c r="J107" i="83" s="1"/>
  <c r="E30" i="83"/>
  <c r="G30" i="83" s="1"/>
  <c r="J30" i="83" s="1"/>
  <c r="E30" i="84" s="1"/>
  <c r="G135" i="82"/>
  <c r="J135" i="82" s="1"/>
  <c r="E72" i="83"/>
  <c r="G72" i="83" s="1"/>
  <c r="J72" i="83" s="1"/>
  <c r="E130" i="83"/>
  <c r="G130" i="83" s="1"/>
  <c r="J130" i="83" s="1"/>
  <c r="E106" i="83"/>
  <c r="G106" i="83" s="1"/>
  <c r="J106" i="83" s="1"/>
  <c r="E92" i="83"/>
  <c r="G92" i="83" s="1"/>
  <c r="J92" i="83" s="1"/>
  <c r="E73" i="83"/>
  <c r="G73" i="83" s="1"/>
  <c r="J73" i="83" s="1"/>
  <c r="E67" i="83"/>
  <c r="G67" i="83" s="1"/>
  <c r="J67" i="83" s="1"/>
  <c r="E55" i="83"/>
  <c r="G55" i="83" s="1"/>
  <c r="J55" i="83" s="1"/>
  <c r="E55" i="84" s="1"/>
  <c r="E32" i="83"/>
  <c r="G32" i="83" s="1"/>
  <c r="J32" i="83" s="1"/>
  <c r="E32" i="84" s="1"/>
  <c r="E184" i="83"/>
  <c r="G184" i="83" s="1"/>
  <c r="J184" i="83" s="1"/>
  <c r="E185" i="83"/>
  <c r="G185" i="83" s="1"/>
  <c r="J185" i="83" s="1"/>
  <c r="E42" i="83"/>
  <c r="G42" i="83" s="1"/>
  <c r="J42" i="83" s="1"/>
  <c r="E42" i="84" s="1"/>
  <c r="G132" i="82"/>
  <c r="J132" i="82" s="1"/>
  <c r="G96" i="82"/>
  <c r="J96" i="82" s="1"/>
  <c r="G119" i="82"/>
  <c r="J119" i="82" s="1"/>
  <c r="G226" i="97"/>
  <c r="J226" i="97" s="1"/>
  <c r="G152" i="97"/>
  <c r="J152" i="97" s="1"/>
  <c r="G194" i="97"/>
  <c r="J194" i="97" s="1"/>
  <c r="G153" i="97"/>
  <c r="J153" i="97" s="1"/>
  <c r="G83" i="97"/>
  <c r="J83" i="97" s="1"/>
  <c r="G206" i="97"/>
  <c r="J206" i="97" s="1"/>
  <c r="G126" i="97"/>
  <c r="J126" i="97" s="1"/>
  <c r="G213" i="97"/>
  <c r="J213" i="97" s="1"/>
  <c r="G177" i="97"/>
  <c r="J177" i="97" s="1"/>
  <c r="G84" i="97"/>
  <c r="J84" i="97" s="1"/>
  <c r="G193" i="97"/>
  <c r="J193" i="97" s="1"/>
  <c r="G125" i="97"/>
  <c r="J125" i="97" s="1"/>
  <c r="G151" i="97"/>
  <c r="J151" i="97" s="1"/>
  <c r="G88" i="83"/>
  <c r="J88" i="83" s="1"/>
  <c r="E88" i="84" s="1"/>
  <c r="G87" i="83"/>
  <c r="J87" i="83" s="1"/>
  <c r="E87" i="84" s="1"/>
  <c r="G205" i="97"/>
  <c r="J205" i="97" s="1"/>
  <c r="G214" i="81"/>
  <c r="J214" i="81" s="1"/>
  <c r="E214" i="82" s="1"/>
  <c r="G148" i="97"/>
  <c r="J148" i="97" s="1"/>
  <c r="G181" i="97"/>
  <c r="J181" i="97" s="1"/>
  <c r="G127" i="97"/>
  <c r="J127" i="97" s="1"/>
  <c r="G161" i="82"/>
  <c r="J161" i="82" s="1"/>
  <c r="G113" i="97"/>
  <c r="J113" i="97" s="1"/>
  <c r="G208" i="97"/>
  <c r="J208" i="97" s="1"/>
  <c r="G155" i="97"/>
  <c r="J155" i="97" s="1"/>
  <c r="J198" i="95"/>
  <c r="G86" i="83"/>
  <c r="J86" i="83" s="1"/>
  <c r="E86" i="84" s="1"/>
  <c r="G227" i="83"/>
  <c r="J227" i="83" s="1"/>
  <c r="E227" i="84" s="1"/>
  <c r="G228" i="83"/>
  <c r="J228" i="83" s="1"/>
  <c r="E228" i="84" s="1"/>
  <c r="G259" i="84"/>
  <c r="J259" i="84" s="1"/>
  <c r="E259" i="85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E9" i="97" s="1"/>
  <c r="G10" i="96"/>
  <c r="J10" i="96" s="1"/>
  <c r="E10" i="97" s="1"/>
  <c r="G203" i="96"/>
  <c r="J203" i="96" s="1"/>
  <c r="E203" i="97" s="1"/>
  <c r="G128" i="96"/>
  <c r="J128" i="96" s="1"/>
  <c r="E128" i="97" s="1"/>
  <c r="G202" i="96"/>
  <c r="J202" i="96" s="1"/>
  <c r="E202" i="97" s="1"/>
  <c r="G212" i="96"/>
  <c r="J212" i="96" s="1"/>
  <c r="E212" i="97" s="1"/>
  <c r="G149" i="96"/>
  <c r="J149" i="96" s="1"/>
  <c r="E149" i="97" s="1"/>
  <c r="G209" i="96"/>
  <c r="J209" i="96" s="1"/>
  <c r="E209" i="97" s="1"/>
  <c r="G182" i="96"/>
  <c r="J182" i="96" s="1"/>
  <c r="E182" i="97" s="1"/>
  <c r="G147" i="96"/>
  <c r="J147" i="96" s="1"/>
  <c r="E147" i="97" s="1"/>
  <c r="G196" i="96"/>
  <c r="J196" i="96" s="1"/>
  <c r="E196" i="97" s="1"/>
  <c r="G210" i="96"/>
  <c r="J210" i="96" s="1"/>
  <c r="E210" i="97" s="1"/>
  <c r="G157" i="96"/>
  <c r="J157" i="96" s="1"/>
  <c r="E157" i="97" s="1"/>
  <c r="G150" i="96"/>
  <c r="J150" i="96" s="1"/>
  <c r="E150" i="97" s="1"/>
  <c r="G195" i="96"/>
  <c r="J195" i="96" s="1"/>
  <c r="E195" i="97" s="1"/>
  <c r="G197" i="96"/>
  <c r="J197" i="96" s="1"/>
  <c r="E197" i="97" s="1"/>
  <c r="G39" i="96"/>
  <c r="J39" i="96" s="1"/>
  <c r="E39" i="97" s="1"/>
  <c r="G204" i="96"/>
  <c r="J204" i="96" s="1"/>
  <c r="E204" i="97" s="1"/>
  <c r="G11" i="96"/>
  <c r="J11" i="96" s="1"/>
  <c r="E11" i="97" s="1"/>
  <c r="G211" i="96"/>
  <c r="J211" i="96" s="1"/>
  <c r="E211" i="97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74" i="84"/>
  <c r="J74" i="84" s="1"/>
  <c r="E74" i="85" s="1"/>
  <c r="G192" i="84"/>
  <c r="J192" i="84" s="1"/>
  <c r="E192" i="85" s="1"/>
  <c r="G98" i="84"/>
  <c r="J98" i="84" s="1"/>
  <c r="E98" i="85" s="1"/>
  <c r="G168" i="84"/>
  <c r="J168" i="84" s="1"/>
  <c r="E168" i="85" s="1"/>
  <c r="G89" i="84"/>
  <c r="J89" i="84" s="1"/>
  <c r="E89" i="85" s="1"/>
  <c r="G61" i="84"/>
  <c r="J61" i="84" s="1"/>
  <c r="E61" i="85" s="1"/>
  <c r="G166" i="84"/>
  <c r="J166" i="84" s="1"/>
  <c r="E166" i="85" s="1"/>
  <c r="G70" i="93"/>
  <c r="J70" i="93" s="1"/>
  <c r="E70" i="94" s="1"/>
  <c r="G71" i="93"/>
  <c r="J71" i="93" s="1"/>
  <c r="E71" i="94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79" i="84"/>
  <c r="J79" i="84" s="1"/>
  <c r="E79" i="85" s="1"/>
  <c r="G100" i="84"/>
  <c r="J100" i="84" s="1"/>
  <c r="E100" i="85" s="1"/>
  <c r="G64" i="84"/>
  <c r="J64" i="84" s="1"/>
  <c r="E64" i="85" s="1"/>
  <c r="G65" i="84"/>
  <c r="J65" i="84" s="1"/>
  <c r="E65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80" i="84"/>
  <c r="J80" i="84" s="1"/>
  <c r="E80" i="85" s="1"/>
  <c r="G115" i="84"/>
  <c r="J115" i="84" s="1"/>
  <c r="E115" i="85" s="1"/>
  <c r="G78" i="84"/>
  <c r="J78" i="84" s="1"/>
  <c r="E78" i="85" s="1"/>
  <c r="G141" i="84"/>
  <c r="J141" i="84" s="1"/>
  <c r="E141" i="85" s="1"/>
  <c r="G99" i="84"/>
  <c r="J99" i="84" s="1"/>
  <c r="E99" i="85" s="1"/>
  <c r="G93" i="84"/>
  <c r="J93" i="84" s="1"/>
  <c r="E93" i="85" s="1"/>
  <c r="G171" i="84"/>
  <c r="J171" i="84" s="1"/>
  <c r="E171" i="85" s="1"/>
  <c r="G77" i="84"/>
  <c r="J77" i="84" s="1"/>
  <c r="E77" i="85" s="1"/>
  <c r="G160" i="84"/>
  <c r="J160" i="84" s="1"/>
  <c r="E160" i="85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31" i="85"/>
  <c r="J31" i="85" s="1"/>
  <c r="E31" i="86" s="1"/>
  <c r="G15" i="81"/>
  <c r="J15" i="81" s="1"/>
  <c r="E15" i="82" s="1"/>
  <c r="G41" i="85"/>
  <c r="J41" i="85" s="1"/>
  <c r="E41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E8" i="82" s="1"/>
  <c r="G186" i="85"/>
  <c r="J186" i="85" s="1"/>
  <c r="E186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0" i="85"/>
  <c r="J190" i="85" s="1"/>
  <c r="E190" i="86" s="1"/>
  <c r="G133" i="83"/>
  <c r="J133" i="83" s="1"/>
  <c r="E133" i="84" s="1"/>
  <c r="Z36" i="8"/>
  <c r="E257" i="98" l="1"/>
  <c r="G257" i="98" s="1"/>
  <c r="J257" i="98" s="1"/>
  <c r="E156" i="96"/>
  <c r="G156" i="96" s="1"/>
  <c r="J156" i="96" s="1"/>
  <c r="E159" i="84"/>
  <c r="G159" i="84" s="1"/>
  <c r="J159" i="84" s="1"/>
  <c r="E159" i="85" s="1"/>
  <c r="G159" i="85" s="1"/>
  <c r="J159" i="85" s="1"/>
  <c r="E159" i="86" s="1"/>
  <c r="E198" i="96"/>
  <c r="G198" i="96" s="1"/>
  <c r="J198" i="96" s="1"/>
  <c r="E177" i="98"/>
  <c r="G177" i="98" s="1"/>
  <c r="J177" i="98" s="1"/>
  <c r="E177" i="99" s="1"/>
  <c r="G177" i="99" s="1"/>
  <c r="J177" i="99" s="1"/>
  <c r="E177" i="100" s="1"/>
  <c r="E226" i="98"/>
  <c r="G226" i="98" s="1"/>
  <c r="J226" i="98" s="1"/>
  <c r="E226" i="99" s="1"/>
  <c r="G226" i="99" s="1"/>
  <c r="J226" i="99" s="1"/>
  <c r="E226" i="100" s="1"/>
  <c r="E68" i="84"/>
  <c r="G68" i="84" s="1"/>
  <c r="J68" i="84" s="1"/>
  <c r="E68" i="85" s="1"/>
  <c r="G68" i="85" s="1"/>
  <c r="J68" i="85" s="1"/>
  <c r="E68" i="86" s="1"/>
  <c r="E224" i="84"/>
  <c r="G224" i="84" s="1"/>
  <c r="J224" i="84" s="1"/>
  <c r="E224" i="85" s="1"/>
  <c r="G224" i="85" s="1"/>
  <c r="J224" i="85" s="1"/>
  <c r="E224" i="86" s="1"/>
  <c r="E162" i="84"/>
  <c r="G162" i="84" s="1"/>
  <c r="J162" i="84" s="1"/>
  <c r="E162" i="85" s="1"/>
  <c r="G162" i="85" s="1"/>
  <c r="J162" i="85" s="1"/>
  <c r="E162" i="86" s="1"/>
  <c r="E144" i="84"/>
  <c r="G144" i="84" s="1"/>
  <c r="J144" i="84" s="1"/>
  <c r="E144" i="85" s="1"/>
  <c r="G144" i="85" s="1"/>
  <c r="J144" i="85" s="1"/>
  <c r="E144" i="86" s="1"/>
  <c r="E84" i="98"/>
  <c r="G84" i="98" s="1"/>
  <c r="J84" i="98" s="1"/>
  <c r="E84" i="99" s="1"/>
  <c r="G84" i="99" s="1"/>
  <c r="J84" i="99" s="1"/>
  <c r="E84" i="100" s="1"/>
  <c r="E155" i="98"/>
  <c r="G155" i="98" s="1"/>
  <c r="J155" i="98" s="1"/>
  <c r="E155" i="99" s="1"/>
  <c r="G155" i="99" s="1"/>
  <c r="J155" i="99" s="1"/>
  <c r="E155" i="100" s="1"/>
  <c r="E205" i="98"/>
  <c r="G205" i="98" s="1"/>
  <c r="J205" i="98" s="1"/>
  <c r="E205" i="99" s="1"/>
  <c r="G205" i="99" s="1"/>
  <c r="J205" i="99" s="1"/>
  <c r="E205" i="100" s="1"/>
  <c r="E213" i="98"/>
  <c r="G213" i="98" s="1"/>
  <c r="J213" i="98" s="1"/>
  <c r="E213" i="99" s="1"/>
  <c r="G213" i="99" s="1"/>
  <c r="J213" i="99" s="1"/>
  <c r="E213" i="100" s="1"/>
  <c r="E67" i="84"/>
  <c r="G67" i="84" s="1"/>
  <c r="J67" i="84" s="1"/>
  <c r="E67" i="85" s="1"/>
  <c r="G67" i="85" s="1"/>
  <c r="J67" i="85" s="1"/>
  <c r="E67" i="86" s="1"/>
  <c r="E107" i="84"/>
  <c r="G107" i="84" s="1"/>
  <c r="J107" i="84" s="1"/>
  <c r="E107" i="85" s="1"/>
  <c r="G107" i="85" s="1"/>
  <c r="J107" i="85" s="1"/>
  <c r="E107" i="86" s="1"/>
  <c r="E69" i="84"/>
  <c r="G69" i="84" s="1"/>
  <c r="J69" i="84" s="1"/>
  <c r="E69" i="85" s="1"/>
  <c r="G69" i="85" s="1"/>
  <c r="J69" i="85" s="1"/>
  <c r="E69" i="86" s="1"/>
  <c r="E180" i="84"/>
  <c r="G180" i="84" s="1"/>
  <c r="J180" i="84" s="1"/>
  <c r="E180" i="85" s="1"/>
  <c r="G180" i="85" s="1"/>
  <c r="J180" i="85" s="1"/>
  <c r="E180" i="86" s="1"/>
  <c r="E81" i="84"/>
  <c r="G81" i="84" s="1"/>
  <c r="J81" i="84" s="1"/>
  <c r="E81" i="85" s="1"/>
  <c r="G81" i="85" s="1"/>
  <c r="J81" i="85" s="1"/>
  <c r="E81" i="86" s="1"/>
  <c r="E111" i="84"/>
  <c r="G111" i="84" s="1"/>
  <c r="J111" i="84" s="1"/>
  <c r="E111" i="85" s="1"/>
  <c r="G111" i="85" s="1"/>
  <c r="J111" i="85" s="1"/>
  <c r="E111" i="86" s="1"/>
  <c r="E123" i="84"/>
  <c r="G123" i="84" s="1"/>
  <c r="J123" i="84" s="1"/>
  <c r="E123" i="85" s="1"/>
  <c r="G123" i="85" s="1"/>
  <c r="J123" i="85" s="1"/>
  <c r="E123" i="86" s="1"/>
  <c r="E208" i="98"/>
  <c r="G208" i="98" s="1"/>
  <c r="J208" i="98" s="1"/>
  <c r="E208" i="99" s="1"/>
  <c r="G208" i="99" s="1"/>
  <c r="J208" i="99" s="1"/>
  <c r="E208" i="100" s="1"/>
  <c r="E126" i="98"/>
  <c r="G126" i="98" s="1"/>
  <c r="J126" i="98" s="1"/>
  <c r="E126" i="99" s="1"/>
  <c r="G126" i="99" s="1"/>
  <c r="J126" i="99" s="1"/>
  <c r="E126" i="100" s="1"/>
  <c r="E73" i="84"/>
  <c r="G73" i="84" s="1"/>
  <c r="J73" i="84" s="1"/>
  <c r="E73" i="85" s="1"/>
  <c r="G73" i="85" s="1"/>
  <c r="J73" i="85" s="1"/>
  <c r="E73" i="86" s="1"/>
  <c r="E222" i="84"/>
  <c r="G222" i="84" s="1"/>
  <c r="J222" i="84" s="1"/>
  <c r="E222" i="85" s="1"/>
  <c r="G222" i="85" s="1"/>
  <c r="J222" i="85" s="1"/>
  <c r="E222" i="86" s="1"/>
  <c r="E137" i="84"/>
  <c r="G137" i="84" s="1"/>
  <c r="J137" i="84" s="1"/>
  <c r="E137" i="85" s="1"/>
  <c r="G137" i="85" s="1"/>
  <c r="J137" i="85" s="1"/>
  <c r="E137" i="86" s="1"/>
  <c r="E167" i="84"/>
  <c r="G167" i="84" s="1"/>
  <c r="J167" i="84" s="1"/>
  <c r="E167" i="85" s="1"/>
  <c r="G167" i="85" s="1"/>
  <c r="J167" i="85" s="1"/>
  <c r="E167" i="86" s="1"/>
  <c r="E145" i="84"/>
  <c r="G145" i="84" s="1"/>
  <c r="J145" i="84" s="1"/>
  <c r="E145" i="85" s="1"/>
  <c r="G145" i="85" s="1"/>
  <c r="J145" i="85" s="1"/>
  <c r="E145" i="86" s="1"/>
  <c r="E112" i="84"/>
  <c r="G112" i="84" s="1"/>
  <c r="J112" i="84" s="1"/>
  <c r="E112" i="85" s="1"/>
  <c r="G112" i="85" s="1"/>
  <c r="J112" i="85" s="1"/>
  <c r="E112" i="86" s="1"/>
  <c r="E91" i="84"/>
  <c r="G91" i="84" s="1"/>
  <c r="J91" i="84" s="1"/>
  <c r="E91" i="85" s="1"/>
  <c r="G91" i="85" s="1"/>
  <c r="J91" i="85" s="1"/>
  <c r="E91" i="86" s="1"/>
  <c r="E113" i="98"/>
  <c r="G113" i="98" s="1"/>
  <c r="J113" i="98" s="1"/>
  <c r="E113" i="99" s="1"/>
  <c r="G113" i="99" s="1"/>
  <c r="J113" i="99" s="1"/>
  <c r="E113" i="100" s="1"/>
  <c r="E206" i="98"/>
  <c r="G206" i="98" s="1"/>
  <c r="J206" i="98" s="1"/>
  <c r="E206" i="99" s="1"/>
  <c r="G206" i="99" s="1"/>
  <c r="J206" i="99" s="1"/>
  <c r="E206" i="100" s="1"/>
  <c r="E92" i="84"/>
  <c r="G92" i="84" s="1"/>
  <c r="J92" i="84" s="1"/>
  <c r="E92" i="85" s="1"/>
  <c r="G92" i="85" s="1"/>
  <c r="J92" i="85" s="1"/>
  <c r="E92" i="86" s="1"/>
  <c r="E117" i="84"/>
  <c r="G117" i="84" s="1"/>
  <c r="J117" i="84" s="1"/>
  <c r="E117" i="85" s="1"/>
  <c r="G117" i="85" s="1"/>
  <c r="J117" i="85" s="1"/>
  <c r="E117" i="86" s="1"/>
  <c r="E85" i="84"/>
  <c r="G85" i="84" s="1"/>
  <c r="J85" i="84" s="1"/>
  <c r="E85" i="85" s="1"/>
  <c r="G85" i="85" s="1"/>
  <c r="J85" i="85" s="1"/>
  <c r="E85" i="86" s="1"/>
  <c r="E176" i="84"/>
  <c r="G176" i="84" s="1"/>
  <c r="J176" i="84" s="1"/>
  <c r="E176" i="85" s="1"/>
  <c r="G176" i="85" s="1"/>
  <c r="J176" i="85" s="1"/>
  <c r="E176" i="86" s="1"/>
  <c r="E183" i="84"/>
  <c r="G183" i="84" s="1"/>
  <c r="J183" i="84" s="1"/>
  <c r="E183" i="85" s="1"/>
  <c r="G183" i="85" s="1"/>
  <c r="J183" i="85" s="1"/>
  <c r="E183" i="86" s="1"/>
  <c r="E191" i="84"/>
  <c r="G191" i="84" s="1"/>
  <c r="J191" i="84" s="1"/>
  <c r="E191" i="85" s="1"/>
  <c r="G191" i="85" s="1"/>
  <c r="J191" i="85" s="1"/>
  <c r="E191" i="86" s="1"/>
  <c r="G191" i="86" s="1"/>
  <c r="J191" i="86" s="1"/>
  <c r="E191" i="87" s="1"/>
  <c r="E121" i="84"/>
  <c r="G121" i="84" s="1"/>
  <c r="J121" i="84" s="1"/>
  <c r="E121" i="85" s="1"/>
  <c r="G121" i="85" s="1"/>
  <c r="J121" i="85" s="1"/>
  <c r="E121" i="86" s="1"/>
  <c r="E152" i="98"/>
  <c r="G152" i="98" s="1"/>
  <c r="J152" i="98" s="1"/>
  <c r="E152" i="99" s="1"/>
  <c r="G152" i="99" s="1"/>
  <c r="J152" i="99" s="1"/>
  <c r="E152" i="100" s="1"/>
  <c r="E151" i="98"/>
  <c r="G151" i="98" s="1"/>
  <c r="J151" i="98" s="1"/>
  <c r="E151" i="99" s="1"/>
  <c r="G151" i="99" s="1"/>
  <c r="J151" i="99" s="1"/>
  <c r="E151" i="100" s="1"/>
  <c r="E83" i="98"/>
  <c r="G83" i="98" s="1"/>
  <c r="J83" i="98" s="1"/>
  <c r="E83" i="99" s="1"/>
  <c r="G83" i="99" s="1"/>
  <c r="J83" i="99" s="1"/>
  <c r="E83" i="100" s="1"/>
  <c r="E106" i="84"/>
  <c r="G106" i="84" s="1"/>
  <c r="J106" i="84" s="1"/>
  <c r="E106" i="85" s="1"/>
  <c r="G106" i="85" s="1"/>
  <c r="J106" i="85" s="1"/>
  <c r="E106" i="86" s="1"/>
  <c r="E120" i="84"/>
  <c r="G120" i="84" s="1"/>
  <c r="J120" i="84" s="1"/>
  <c r="E120" i="85" s="1"/>
  <c r="G120" i="85" s="1"/>
  <c r="J120" i="85" s="1"/>
  <c r="E120" i="86" s="1"/>
  <c r="E116" i="84"/>
  <c r="G116" i="84" s="1"/>
  <c r="J116" i="84" s="1"/>
  <c r="E116" i="85" s="1"/>
  <c r="G116" i="85" s="1"/>
  <c r="J116" i="85" s="1"/>
  <c r="E116" i="86" s="1"/>
  <c r="E62" i="84"/>
  <c r="G62" i="84" s="1"/>
  <c r="J62" i="84" s="1"/>
  <c r="E62" i="85" s="1"/>
  <c r="G62" i="85" s="1"/>
  <c r="J62" i="85" s="1"/>
  <c r="E62" i="86" s="1"/>
  <c r="E154" i="84"/>
  <c r="G154" i="84" s="1"/>
  <c r="J154" i="84" s="1"/>
  <c r="E154" i="85" s="1"/>
  <c r="G154" i="85" s="1"/>
  <c r="J154" i="85" s="1"/>
  <c r="E154" i="86" s="1"/>
  <c r="E172" i="84"/>
  <c r="G172" i="84" s="1"/>
  <c r="J172" i="84" s="1"/>
  <c r="E172" i="85" s="1"/>
  <c r="G172" i="85" s="1"/>
  <c r="J172" i="85" s="1"/>
  <c r="E172" i="86" s="1"/>
  <c r="E138" i="84"/>
  <c r="G138" i="84" s="1"/>
  <c r="J138" i="84" s="1"/>
  <c r="E138" i="85" s="1"/>
  <c r="G138" i="85" s="1"/>
  <c r="J138" i="85" s="1"/>
  <c r="E138" i="86" s="1"/>
  <c r="E148" i="98"/>
  <c r="G148" i="98" s="1"/>
  <c r="J148" i="98" s="1"/>
  <c r="E148" i="99" s="1"/>
  <c r="G148" i="99" s="1"/>
  <c r="J148" i="99" s="1"/>
  <c r="E148" i="100" s="1"/>
  <c r="E101" i="84"/>
  <c r="G101" i="84" s="1"/>
  <c r="J101" i="84" s="1"/>
  <c r="E101" i="85" s="1"/>
  <c r="G101" i="85" s="1"/>
  <c r="J101" i="85" s="1"/>
  <c r="E101" i="86" s="1"/>
  <c r="E127" i="98"/>
  <c r="G127" i="98" s="1"/>
  <c r="J127" i="98" s="1"/>
  <c r="E127" i="99" s="1"/>
  <c r="G127" i="99" s="1"/>
  <c r="J127" i="99" s="1"/>
  <c r="E127" i="100" s="1"/>
  <c r="E125" i="98"/>
  <c r="G125" i="98" s="1"/>
  <c r="J125" i="98" s="1"/>
  <c r="E125" i="99" s="1"/>
  <c r="G125" i="99" s="1"/>
  <c r="J125" i="99" s="1"/>
  <c r="E125" i="100" s="1"/>
  <c r="E153" i="98"/>
  <c r="G153" i="98" s="1"/>
  <c r="J153" i="98" s="1"/>
  <c r="E153" i="99" s="1"/>
  <c r="G153" i="99" s="1"/>
  <c r="J153" i="99" s="1"/>
  <c r="E153" i="100" s="1"/>
  <c r="E185" i="84"/>
  <c r="G185" i="84" s="1"/>
  <c r="J185" i="84" s="1"/>
  <c r="E185" i="85" s="1"/>
  <c r="G185" i="85" s="1"/>
  <c r="J185" i="85" s="1"/>
  <c r="E185" i="86" s="1"/>
  <c r="E130" i="84"/>
  <c r="G130" i="84" s="1"/>
  <c r="J130" i="84" s="1"/>
  <c r="E130" i="85" s="1"/>
  <c r="G130" i="85" s="1"/>
  <c r="J130" i="85" s="1"/>
  <c r="E130" i="86" s="1"/>
  <c r="E139" i="84"/>
  <c r="G139" i="84" s="1"/>
  <c r="J139" i="84" s="1"/>
  <c r="E139" i="85" s="1"/>
  <c r="G139" i="85" s="1"/>
  <c r="J139" i="85" s="1"/>
  <c r="E139" i="86" s="1"/>
  <c r="E223" i="84"/>
  <c r="G223" i="84" s="1"/>
  <c r="J223" i="84" s="1"/>
  <c r="E223" i="85" s="1"/>
  <c r="G223" i="85" s="1"/>
  <c r="J223" i="85" s="1"/>
  <c r="E223" i="86" s="1"/>
  <c r="E163" i="84"/>
  <c r="G163" i="84" s="1"/>
  <c r="J163" i="84" s="1"/>
  <c r="E163" i="85" s="1"/>
  <c r="G163" i="85" s="1"/>
  <c r="J163" i="85" s="1"/>
  <c r="E163" i="86" s="1"/>
  <c r="E220" i="84"/>
  <c r="G220" i="84" s="1"/>
  <c r="J220" i="84" s="1"/>
  <c r="E220" i="85" s="1"/>
  <c r="G220" i="85" s="1"/>
  <c r="J220" i="85" s="1"/>
  <c r="E220" i="86" s="1"/>
  <c r="E164" i="84"/>
  <c r="G164" i="84" s="1"/>
  <c r="J164" i="84" s="1"/>
  <c r="E164" i="85" s="1"/>
  <c r="G164" i="85" s="1"/>
  <c r="J164" i="85" s="1"/>
  <c r="E164" i="86" s="1"/>
  <c r="E53" i="84"/>
  <c r="G53" i="84" s="1"/>
  <c r="J53" i="84" s="1"/>
  <c r="E53" i="85" s="1"/>
  <c r="G53" i="85" s="1"/>
  <c r="J53" i="85" s="1"/>
  <c r="E53" i="86" s="1"/>
  <c r="E181" i="98"/>
  <c r="G181" i="98" s="1"/>
  <c r="J181" i="98" s="1"/>
  <c r="E181" i="99" s="1"/>
  <c r="G181" i="99" s="1"/>
  <c r="J181" i="99" s="1"/>
  <c r="E181" i="100" s="1"/>
  <c r="E193" i="98"/>
  <c r="G193" i="98" s="1"/>
  <c r="J193" i="98" s="1"/>
  <c r="E193" i="99" s="1"/>
  <c r="G193" i="99" s="1"/>
  <c r="J193" i="99" s="1"/>
  <c r="E193" i="100" s="1"/>
  <c r="E194" i="98"/>
  <c r="G194" i="98" s="1"/>
  <c r="J194" i="98" s="1"/>
  <c r="E194" i="99" s="1"/>
  <c r="G194" i="99" s="1"/>
  <c r="J194" i="99" s="1"/>
  <c r="E194" i="100" s="1"/>
  <c r="E184" i="84"/>
  <c r="G184" i="84" s="1"/>
  <c r="J184" i="84" s="1"/>
  <c r="E184" i="85" s="1"/>
  <c r="G184" i="85" s="1"/>
  <c r="J184" i="85" s="1"/>
  <c r="E184" i="86" s="1"/>
  <c r="E72" i="84"/>
  <c r="G72" i="84" s="1"/>
  <c r="J72" i="84" s="1"/>
  <c r="E72" i="85" s="1"/>
  <c r="G72" i="85" s="1"/>
  <c r="J72" i="85" s="1"/>
  <c r="E72" i="86" s="1"/>
  <c r="E110" i="84"/>
  <c r="G110" i="84" s="1"/>
  <c r="J110" i="84" s="1"/>
  <c r="E110" i="85" s="1"/>
  <c r="G110" i="85" s="1"/>
  <c r="J110" i="85" s="1"/>
  <c r="E110" i="86" s="1"/>
  <c r="E146" i="84"/>
  <c r="G146" i="84" s="1"/>
  <c r="J146" i="84" s="1"/>
  <c r="E146" i="85" s="1"/>
  <c r="G146" i="85" s="1"/>
  <c r="J146" i="85" s="1"/>
  <c r="E146" i="86" s="1"/>
  <c r="E95" i="84"/>
  <c r="G95" i="84" s="1"/>
  <c r="J95" i="84" s="1"/>
  <c r="E95" i="85" s="1"/>
  <c r="G95" i="85" s="1"/>
  <c r="J95" i="85" s="1"/>
  <c r="E95" i="86" s="1"/>
  <c r="E90" i="84"/>
  <c r="G90" i="84" s="1"/>
  <c r="J90" i="84" s="1"/>
  <c r="E90" i="85" s="1"/>
  <c r="G90" i="85" s="1"/>
  <c r="J90" i="85" s="1"/>
  <c r="E90" i="86" s="1"/>
  <c r="E142" i="84"/>
  <c r="G142" i="84" s="1"/>
  <c r="J142" i="84" s="1"/>
  <c r="E142" i="85" s="1"/>
  <c r="G142" i="85" s="1"/>
  <c r="J142" i="85" s="1"/>
  <c r="E142" i="86" s="1"/>
  <c r="G32" i="84"/>
  <c r="J32" i="84" s="1"/>
  <c r="E32" i="85" s="1"/>
  <c r="G32" i="85" s="1"/>
  <c r="J32" i="85" s="1"/>
  <c r="E32" i="86" s="1"/>
  <c r="E135" i="83"/>
  <c r="G135" i="83" s="1"/>
  <c r="J135" i="83" s="1"/>
  <c r="G48" i="84"/>
  <c r="J48" i="84" s="1"/>
  <c r="E48" i="85" s="1"/>
  <c r="G48" i="85" s="1"/>
  <c r="J48" i="85" s="1"/>
  <c r="E48" i="86" s="1"/>
  <c r="G55" i="84"/>
  <c r="J55" i="84" s="1"/>
  <c r="E55" i="85" s="1"/>
  <c r="G55" i="85" s="1"/>
  <c r="J55" i="85" s="1"/>
  <c r="E55" i="86" s="1"/>
  <c r="G30" i="84"/>
  <c r="J30" i="84" s="1"/>
  <c r="E30" i="85" s="1"/>
  <c r="G30" i="85" s="1"/>
  <c r="J30" i="85" s="1"/>
  <c r="E30" i="86" s="1"/>
  <c r="G59" i="84"/>
  <c r="J59" i="84" s="1"/>
  <c r="E59" i="85" s="1"/>
  <c r="G59" i="85" s="1"/>
  <c r="J59" i="85" s="1"/>
  <c r="E59" i="86" s="1"/>
  <c r="E132" i="83"/>
  <c r="G132" i="83" s="1"/>
  <c r="J132" i="83" s="1"/>
  <c r="G42" i="84"/>
  <c r="J42" i="84" s="1"/>
  <c r="E42" i="85" s="1"/>
  <c r="G42" i="85" s="1"/>
  <c r="J42" i="85" s="1"/>
  <c r="E42" i="86" s="1"/>
  <c r="E119" i="83"/>
  <c r="G119" i="83" s="1"/>
  <c r="J119" i="83" s="1"/>
  <c r="E96" i="83"/>
  <c r="G96" i="83" s="1"/>
  <c r="J96" i="83" s="1"/>
  <c r="E161" i="83"/>
  <c r="G161" i="83" s="1"/>
  <c r="J161" i="83" s="1"/>
  <c r="G214" i="82"/>
  <c r="J214" i="82" s="1"/>
  <c r="G88" i="84"/>
  <c r="J88" i="84" s="1"/>
  <c r="E88" i="85" s="1"/>
  <c r="G87" i="84"/>
  <c r="J87" i="84" s="1"/>
  <c r="E87" i="85" s="1"/>
  <c r="G196" i="97"/>
  <c r="J196" i="97" s="1"/>
  <c r="G97" i="86"/>
  <c r="J97" i="86" s="1"/>
  <c r="E97" i="87" s="1"/>
  <c r="G204" i="97"/>
  <c r="J204" i="97" s="1"/>
  <c r="G147" i="97"/>
  <c r="J147" i="97" s="1"/>
  <c r="G39" i="97"/>
  <c r="J39" i="97" s="1"/>
  <c r="G182" i="97"/>
  <c r="J182" i="97" s="1"/>
  <c r="G197" i="97"/>
  <c r="J197" i="97" s="1"/>
  <c r="G209" i="97"/>
  <c r="J209" i="97" s="1"/>
  <c r="E209" i="98" s="1"/>
  <c r="G195" i="97"/>
  <c r="J195" i="97" s="1"/>
  <c r="G149" i="97"/>
  <c r="J149" i="97" s="1"/>
  <c r="G203" i="97"/>
  <c r="J203" i="97" s="1"/>
  <c r="G150" i="97"/>
  <c r="J150" i="97" s="1"/>
  <c r="G212" i="97"/>
  <c r="J212" i="97" s="1"/>
  <c r="G157" i="97"/>
  <c r="J157" i="97" s="1"/>
  <c r="G202" i="97"/>
  <c r="J202" i="97" s="1"/>
  <c r="G211" i="97"/>
  <c r="J211" i="97" s="1"/>
  <c r="G210" i="97"/>
  <c r="J210" i="97" s="1"/>
  <c r="G128" i="97"/>
  <c r="J128" i="97" s="1"/>
  <c r="G10" i="97"/>
  <c r="J10" i="97" s="1"/>
  <c r="G9" i="97"/>
  <c r="J9" i="97" s="1"/>
  <c r="G11" i="97"/>
  <c r="J11" i="97" s="1"/>
  <c r="G86" i="84"/>
  <c r="J86" i="84" s="1"/>
  <c r="E86" i="85" s="1"/>
  <c r="G228" i="84"/>
  <c r="J228" i="84" s="1"/>
  <c r="G227" i="84"/>
  <c r="J227" i="84" s="1"/>
  <c r="G259" i="85"/>
  <c r="J259" i="85" s="1"/>
  <c r="E259" i="86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93" i="85"/>
  <c r="J93" i="85" s="1"/>
  <c r="E93" i="86" s="1"/>
  <c r="G89" i="85"/>
  <c r="J89" i="85" s="1"/>
  <c r="E89" i="86" s="1"/>
  <c r="G160" i="85"/>
  <c r="J160" i="85" s="1"/>
  <c r="E160" i="86" s="1"/>
  <c r="G179" i="85"/>
  <c r="J179" i="85" s="1"/>
  <c r="E179" i="86" s="1"/>
  <c r="G100" i="85"/>
  <c r="J100" i="85" s="1"/>
  <c r="E100" i="86" s="1"/>
  <c r="G143" i="85"/>
  <c r="J143" i="85" s="1"/>
  <c r="E143" i="86" s="1"/>
  <c r="G77" i="85"/>
  <c r="J77" i="85" s="1"/>
  <c r="E77" i="86" s="1"/>
  <c r="G158" i="85"/>
  <c r="J158" i="85" s="1"/>
  <c r="E158" i="86" s="1"/>
  <c r="G215" i="85"/>
  <c r="J215" i="85" s="1"/>
  <c r="E215" i="86" s="1"/>
  <c r="G99" i="85"/>
  <c r="J99" i="85" s="1"/>
  <c r="E99" i="86" s="1"/>
  <c r="G78" i="85"/>
  <c r="J78" i="85" s="1"/>
  <c r="E78" i="86" s="1"/>
  <c r="G66" i="85"/>
  <c r="J66" i="85" s="1"/>
  <c r="E66" i="86" s="1"/>
  <c r="G168" i="85"/>
  <c r="J168" i="85" s="1"/>
  <c r="E168" i="86" s="1"/>
  <c r="G80" i="85"/>
  <c r="J80" i="85" s="1"/>
  <c r="E80" i="86" s="1"/>
  <c r="G170" i="85"/>
  <c r="J170" i="85" s="1"/>
  <c r="E170" i="86" s="1"/>
  <c r="G118" i="85"/>
  <c r="J118" i="85" s="1"/>
  <c r="E118" i="86" s="1"/>
  <c r="G166" i="85"/>
  <c r="J166" i="85" s="1"/>
  <c r="E166" i="86" s="1"/>
  <c r="G74" i="85"/>
  <c r="J74" i="85" s="1"/>
  <c r="E74" i="86" s="1"/>
  <c r="G98" i="85"/>
  <c r="J98" i="85" s="1"/>
  <c r="E98" i="86" s="1"/>
  <c r="G192" i="85"/>
  <c r="J192" i="85" s="1"/>
  <c r="E192" i="86" s="1"/>
  <c r="G140" i="85"/>
  <c r="J140" i="85" s="1"/>
  <c r="E140" i="86" s="1"/>
  <c r="G65" i="85"/>
  <c r="J65" i="85" s="1"/>
  <c r="E65" i="86" s="1"/>
  <c r="G79" i="85"/>
  <c r="J79" i="85" s="1"/>
  <c r="E79" i="86" s="1"/>
  <c r="G61" i="85"/>
  <c r="J61" i="85" s="1"/>
  <c r="E61" i="86" s="1"/>
  <c r="G171" i="85"/>
  <c r="J171" i="85" s="1"/>
  <c r="E171" i="86" s="1"/>
  <c r="G141" i="85"/>
  <c r="J141" i="85" s="1"/>
  <c r="E141" i="86" s="1"/>
  <c r="G225" i="85"/>
  <c r="J225" i="85" s="1"/>
  <c r="E225" i="86" s="1"/>
  <c r="G64" i="85"/>
  <c r="J64" i="85" s="1"/>
  <c r="E64" i="86" s="1"/>
  <c r="G82" i="84"/>
  <c r="J82" i="84" s="1"/>
  <c r="E82" i="85" s="1"/>
  <c r="G131" i="82"/>
  <c r="J131" i="82" s="1"/>
  <c r="E131" i="83" s="1"/>
  <c r="G134" i="82"/>
  <c r="J134" i="82" s="1"/>
  <c r="E134" i="83" s="1"/>
  <c r="G71" i="94"/>
  <c r="J71" i="94" s="1"/>
  <c r="E71" i="95" s="1"/>
  <c r="G122" i="84"/>
  <c r="J122" i="84" s="1"/>
  <c r="E122" i="85" s="1"/>
  <c r="G221" i="84"/>
  <c r="J221" i="84" s="1"/>
  <c r="E221" i="85" s="1"/>
  <c r="G165" i="84"/>
  <c r="J165" i="84" s="1"/>
  <c r="E165" i="85" s="1"/>
  <c r="G115" i="85"/>
  <c r="J115" i="85" s="1"/>
  <c r="E115" i="86" s="1"/>
  <c r="G70" i="94"/>
  <c r="J70" i="94" s="1"/>
  <c r="E70" i="95" s="1"/>
  <c r="G108" i="85"/>
  <c r="J108" i="85" s="1"/>
  <c r="E108" i="86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190" i="86"/>
  <c r="J190" i="86" s="1"/>
  <c r="E190" i="87" s="1"/>
  <c r="G133" i="84"/>
  <c r="J133" i="84" s="1"/>
  <c r="E133" i="85" s="1"/>
  <c r="G136" i="84"/>
  <c r="J136" i="84" s="1"/>
  <c r="E136" i="85" s="1"/>
  <c r="C5" i="64"/>
  <c r="E5" i="64" s="1"/>
  <c r="G5" i="64" s="1"/>
  <c r="E198" i="97" l="1"/>
  <c r="G198" i="97" s="1"/>
  <c r="J198" i="97" s="1"/>
  <c r="E198" i="98" s="1"/>
  <c r="G198" i="98" s="1"/>
  <c r="J198" i="98" s="1"/>
  <c r="E198" i="99" s="1"/>
  <c r="G198" i="99" s="1"/>
  <c r="J198" i="99" s="1"/>
  <c r="E198" i="100" s="1"/>
  <c r="E156" i="97"/>
  <c r="G156" i="97" s="1"/>
  <c r="J156" i="97" s="1"/>
  <c r="E257" i="99"/>
  <c r="G257" i="99" s="1"/>
  <c r="J257" i="99" s="1"/>
  <c r="E257" i="100" s="1"/>
  <c r="E210" i="98"/>
  <c r="G210" i="98" s="1"/>
  <c r="J210" i="98" s="1"/>
  <c r="E210" i="99" s="1"/>
  <c r="G210" i="99" s="1"/>
  <c r="J210" i="99" s="1"/>
  <c r="E210" i="100" s="1"/>
  <c r="E195" i="98"/>
  <c r="G195" i="98" s="1"/>
  <c r="J195" i="98" s="1"/>
  <c r="E195" i="99" s="1"/>
  <c r="G195" i="99" s="1"/>
  <c r="J195" i="99" s="1"/>
  <c r="E195" i="100" s="1"/>
  <c r="E196" i="98"/>
  <c r="G196" i="98" s="1"/>
  <c r="J196" i="98" s="1"/>
  <c r="E196" i="99" s="1"/>
  <c r="G196" i="99" s="1"/>
  <c r="J196" i="99" s="1"/>
  <c r="E196" i="100" s="1"/>
  <c r="E132" i="84"/>
  <c r="G132" i="84" s="1"/>
  <c r="J132" i="84" s="1"/>
  <c r="E132" i="85" s="1"/>
  <c r="G132" i="85" s="1"/>
  <c r="J132" i="85" s="1"/>
  <c r="E132" i="86" s="1"/>
  <c r="G132" i="86" s="1"/>
  <c r="J132" i="86" s="1"/>
  <c r="E132" i="87" s="1"/>
  <c r="E149" i="98"/>
  <c r="G149" i="98" s="1"/>
  <c r="J149" i="98" s="1"/>
  <c r="E149" i="99" s="1"/>
  <c r="G149" i="99" s="1"/>
  <c r="J149" i="99" s="1"/>
  <c r="E149" i="100" s="1"/>
  <c r="E211" i="98"/>
  <c r="G211" i="98" s="1"/>
  <c r="J211" i="98" s="1"/>
  <c r="E211" i="99" s="1"/>
  <c r="G211" i="99" s="1"/>
  <c r="J211" i="99" s="1"/>
  <c r="E211" i="100" s="1"/>
  <c r="E202" i="98"/>
  <c r="G202" i="98" s="1"/>
  <c r="J202" i="98" s="1"/>
  <c r="E202" i="99" s="1"/>
  <c r="G202" i="99" s="1"/>
  <c r="J202" i="99" s="1"/>
  <c r="E202" i="100" s="1"/>
  <c r="E197" i="98"/>
  <c r="G197" i="98" s="1"/>
  <c r="J197" i="98" s="1"/>
  <c r="E197" i="99" s="1"/>
  <c r="G197" i="99" s="1"/>
  <c r="J197" i="99" s="1"/>
  <c r="E197" i="100" s="1"/>
  <c r="E157" i="98"/>
  <c r="G157" i="98" s="1"/>
  <c r="J157" i="98" s="1"/>
  <c r="E157" i="99" s="1"/>
  <c r="G157" i="99" s="1"/>
  <c r="J157" i="99" s="1"/>
  <c r="E157" i="100" s="1"/>
  <c r="E182" i="98"/>
  <c r="G182" i="98" s="1"/>
  <c r="J182" i="98" s="1"/>
  <c r="E182" i="99" s="1"/>
  <c r="G182" i="99" s="1"/>
  <c r="J182" i="99" s="1"/>
  <c r="E182" i="100" s="1"/>
  <c r="E11" i="98"/>
  <c r="G11" i="98" s="1"/>
  <c r="J11" i="98" s="1"/>
  <c r="E11" i="99" s="1"/>
  <c r="G11" i="99" s="1"/>
  <c r="J11" i="99" s="1"/>
  <c r="E11" i="100" s="1"/>
  <c r="E212" i="98"/>
  <c r="G212" i="98" s="1"/>
  <c r="J212" i="98" s="1"/>
  <c r="E212" i="99" s="1"/>
  <c r="G212" i="99" s="1"/>
  <c r="J212" i="99" s="1"/>
  <c r="E212" i="100" s="1"/>
  <c r="E39" i="98"/>
  <c r="G39" i="98" s="1"/>
  <c r="J39" i="98" s="1"/>
  <c r="E39" i="99" s="1"/>
  <c r="G39" i="99" s="1"/>
  <c r="J39" i="99" s="1"/>
  <c r="E39" i="100" s="1"/>
  <c r="E161" i="84"/>
  <c r="G161" i="84" s="1"/>
  <c r="J161" i="84" s="1"/>
  <c r="E161" i="85" s="1"/>
  <c r="G161" i="85" s="1"/>
  <c r="J161" i="85" s="1"/>
  <c r="E161" i="86" s="1"/>
  <c r="E128" i="98"/>
  <c r="G128" i="98" s="1"/>
  <c r="J128" i="98" s="1"/>
  <c r="E128" i="99" s="1"/>
  <c r="G128" i="99" s="1"/>
  <c r="J128" i="99" s="1"/>
  <c r="E128" i="100" s="1"/>
  <c r="E9" i="98"/>
  <c r="G9" i="98" s="1"/>
  <c r="J9" i="98" s="1"/>
  <c r="E9" i="99" s="1"/>
  <c r="G9" i="99" s="1"/>
  <c r="J9" i="99" s="1"/>
  <c r="E9" i="100" s="1"/>
  <c r="E150" i="98"/>
  <c r="G150" i="98" s="1"/>
  <c r="J150" i="98" s="1"/>
  <c r="E150" i="99" s="1"/>
  <c r="G150" i="99" s="1"/>
  <c r="J150" i="99" s="1"/>
  <c r="E150" i="100" s="1"/>
  <c r="E147" i="98"/>
  <c r="G147" i="98" s="1"/>
  <c r="J147" i="98" s="1"/>
  <c r="E147" i="99" s="1"/>
  <c r="G147" i="99" s="1"/>
  <c r="J147" i="99" s="1"/>
  <c r="E147" i="100" s="1"/>
  <c r="E96" i="84"/>
  <c r="G96" i="84" s="1"/>
  <c r="J96" i="84" s="1"/>
  <c r="E96" i="85" s="1"/>
  <c r="G96" i="85" s="1"/>
  <c r="J96" i="85" s="1"/>
  <c r="E96" i="86" s="1"/>
  <c r="E135" i="84"/>
  <c r="G135" i="84" s="1"/>
  <c r="J135" i="84" s="1"/>
  <c r="E135" i="85" s="1"/>
  <c r="G135" i="85" s="1"/>
  <c r="J135" i="85" s="1"/>
  <c r="E135" i="86" s="1"/>
  <c r="G135" i="86" s="1"/>
  <c r="J135" i="86" s="1"/>
  <c r="E135" i="87" s="1"/>
  <c r="E10" i="98"/>
  <c r="G10" i="98" s="1"/>
  <c r="J10" i="98" s="1"/>
  <c r="E10" i="99" s="1"/>
  <c r="G10" i="99" s="1"/>
  <c r="J10" i="99" s="1"/>
  <c r="E10" i="100" s="1"/>
  <c r="E203" i="98"/>
  <c r="G203" i="98" s="1"/>
  <c r="J203" i="98" s="1"/>
  <c r="E203" i="99" s="1"/>
  <c r="G203" i="99" s="1"/>
  <c r="J203" i="99" s="1"/>
  <c r="E203" i="100" s="1"/>
  <c r="E204" i="98"/>
  <c r="G204" i="98" s="1"/>
  <c r="J204" i="98" s="1"/>
  <c r="E204" i="99" s="1"/>
  <c r="G204" i="99" s="1"/>
  <c r="J204" i="99" s="1"/>
  <c r="E204" i="100" s="1"/>
  <c r="E119" i="84"/>
  <c r="G119" i="84" s="1"/>
  <c r="J119" i="84" s="1"/>
  <c r="E119" i="85" s="1"/>
  <c r="G119" i="85" s="1"/>
  <c r="J119" i="85" s="1"/>
  <c r="E119" i="86" s="1"/>
  <c r="E214" i="83"/>
  <c r="G214" i="83" s="1"/>
  <c r="J214" i="83" s="1"/>
  <c r="G97" i="87"/>
  <c r="J97" i="87" s="1"/>
  <c r="E227" i="85"/>
  <c r="G227" i="85" s="1"/>
  <c r="J227" i="85" s="1"/>
  <c r="E228" i="85"/>
  <c r="G228" i="85" s="1"/>
  <c r="J228" i="85" s="1"/>
  <c r="G223" i="86"/>
  <c r="J223" i="86" s="1"/>
  <c r="E223" i="87" s="1"/>
  <c r="G67" i="86"/>
  <c r="J67" i="86" s="1"/>
  <c r="E67" i="87" s="1"/>
  <c r="G101" i="86"/>
  <c r="J101" i="86" s="1"/>
  <c r="E101" i="87" s="1"/>
  <c r="G61" i="86"/>
  <c r="J61" i="86" s="1"/>
  <c r="E61" i="87" s="1"/>
  <c r="G98" i="86"/>
  <c r="J98" i="86" s="1"/>
  <c r="E98" i="87" s="1"/>
  <c r="G166" i="86"/>
  <c r="J166" i="86" s="1"/>
  <c r="E166" i="87" s="1"/>
  <c r="G168" i="86"/>
  <c r="J168" i="86" s="1"/>
  <c r="E168" i="87" s="1"/>
  <c r="G185" i="86"/>
  <c r="J185" i="86" s="1"/>
  <c r="E185" i="87" s="1"/>
  <c r="G77" i="86"/>
  <c r="J77" i="86" s="1"/>
  <c r="E77" i="87" s="1"/>
  <c r="G138" i="86"/>
  <c r="J138" i="86" s="1"/>
  <c r="E138" i="87" s="1"/>
  <c r="G144" i="86"/>
  <c r="J144" i="86" s="1"/>
  <c r="E144" i="87" s="1"/>
  <c r="G113" i="100"/>
  <c r="J113" i="100" s="1"/>
  <c r="E113" i="101" s="1"/>
  <c r="G84" i="100"/>
  <c r="J84" i="100" s="1"/>
  <c r="E84" i="101" s="1"/>
  <c r="G177" i="100"/>
  <c r="J177" i="100" s="1"/>
  <c r="E177" i="101" s="1"/>
  <c r="G183" i="86"/>
  <c r="J183" i="86" s="1"/>
  <c r="E183" i="87" s="1"/>
  <c r="G85" i="86"/>
  <c r="J85" i="86" s="1"/>
  <c r="E85" i="87" s="1"/>
  <c r="G125" i="100"/>
  <c r="J125" i="100" s="1"/>
  <c r="E125" i="101" s="1"/>
  <c r="G64" i="86"/>
  <c r="J64" i="86" s="1"/>
  <c r="E64" i="87" s="1"/>
  <c r="G121" i="86"/>
  <c r="J121" i="86" s="1"/>
  <c r="E121" i="87" s="1"/>
  <c r="G91" i="86"/>
  <c r="J91" i="86" s="1"/>
  <c r="E91" i="87" s="1"/>
  <c r="G118" i="86"/>
  <c r="J118" i="86" s="1"/>
  <c r="E118" i="87" s="1"/>
  <c r="G123" i="86"/>
  <c r="J123" i="86" s="1"/>
  <c r="E123" i="87" s="1"/>
  <c r="G68" i="86"/>
  <c r="J68" i="86" s="1"/>
  <c r="E68" i="87" s="1"/>
  <c r="G176" i="86"/>
  <c r="J176" i="86" s="1"/>
  <c r="E176" i="87" s="1"/>
  <c r="G224" i="86"/>
  <c r="J224" i="86" s="1"/>
  <c r="E224" i="87" s="1"/>
  <c r="G208" i="100"/>
  <c r="J208" i="100" s="1"/>
  <c r="E208" i="101" s="1"/>
  <c r="G181" i="100"/>
  <c r="J181" i="100" s="1"/>
  <c r="E181" i="101" s="1"/>
  <c r="G74" i="86"/>
  <c r="J74" i="86" s="1"/>
  <c r="E74" i="87" s="1"/>
  <c r="G225" i="86"/>
  <c r="J225" i="86" s="1"/>
  <c r="E225" i="87" s="1"/>
  <c r="G79" i="86"/>
  <c r="J79" i="86" s="1"/>
  <c r="E79" i="87" s="1"/>
  <c r="G62" i="86"/>
  <c r="J62" i="86" s="1"/>
  <c r="E62" i="87" s="1"/>
  <c r="G170" i="86"/>
  <c r="J170" i="86" s="1"/>
  <c r="E170" i="87" s="1"/>
  <c r="G172" i="86"/>
  <c r="J172" i="86" s="1"/>
  <c r="E172" i="87" s="1"/>
  <c r="G215" i="86"/>
  <c r="J215" i="86" s="1"/>
  <c r="E215" i="87" s="1"/>
  <c r="G184" i="86"/>
  <c r="J184" i="86" s="1"/>
  <c r="E184" i="87" s="1"/>
  <c r="G160" i="86"/>
  <c r="J160" i="86" s="1"/>
  <c r="E160" i="87" s="1"/>
  <c r="G93" i="86"/>
  <c r="J93" i="86" s="1"/>
  <c r="E93" i="87" s="1"/>
  <c r="G152" i="100"/>
  <c r="J152" i="100" s="1"/>
  <c r="E152" i="101" s="1"/>
  <c r="G153" i="100"/>
  <c r="J153" i="100" s="1"/>
  <c r="E153" i="101" s="1"/>
  <c r="G88" i="85"/>
  <c r="J88" i="85" s="1"/>
  <c r="E88" i="86" s="1"/>
  <c r="G87" i="85"/>
  <c r="J87" i="85" s="1"/>
  <c r="E87" i="86" s="1"/>
  <c r="G192" i="86"/>
  <c r="J192" i="86" s="1"/>
  <c r="E192" i="87" s="1"/>
  <c r="G193" i="100"/>
  <c r="J193" i="100" s="1"/>
  <c r="E193" i="101" s="1"/>
  <c r="G90" i="86"/>
  <c r="J90" i="86" s="1"/>
  <c r="E90" i="87" s="1"/>
  <c r="G65" i="86"/>
  <c r="J65" i="86" s="1"/>
  <c r="E65" i="87" s="1"/>
  <c r="G72" i="86"/>
  <c r="J72" i="86" s="1"/>
  <c r="E72" i="87" s="1"/>
  <c r="G80" i="86"/>
  <c r="J80" i="86" s="1"/>
  <c r="E80" i="87" s="1"/>
  <c r="G66" i="86"/>
  <c r="J66" i="86" s="1"/>
  <c r="E66" i="87" s="1"/>
  <c r="G222" i="86"/>
  <c r="J222" i="86" s="1"/>
  <c r="E222" i="87" s="1"/>
  <c r="G92" i="86"/>
  <c r="J92" i="86" s="1"/>
  <c r="E92" i="87" s="1"/>
  <c r="G151" i="100"/>
  <c r="J151" i="100" s="1"/>
  <c r="E151" i="101" s="1"/>
  <c r="G83" i="100"/>
  <c r="J83" i="100" s="1"/>
  <c r="E83" i="101" s="1"/>
  <c r="G86" i="85"/>
  <c r="J86" i="85" s="1"/>
  <c r="E86" i="86" s="1"/>
  <c r="G220" i="86"/>
  <c r="J220" i="86" s="1"/>
  <c r="E220" i="87" s="1"/>
  <c r="G226" i="100"/>
  <c r="J226" i="100" s="1"/>
  <c r="E226" i="101" s="1"/>
  <c r="G141" i="86"/>
  <c r="J141" i="86" s="1"/>
  <c r="E141" i="87" s="1"/>
  <c r="G140" i="86"/>
  <c r="J140" i="86" s="1"/>
  <c r="E140" i="87" s="1"/>
  <c r="G167" i="86"/>
  <c r="J167" i="86" s="1"/>
  <c r="E167" i="87" s="1"/>
  <c r="G73" i="86"/>
  <c r="J73" i="86" s="1"/>
  <c r="E73" i="87" s="1"/>
  <c r="G137" i="86"/>
  <c r="J137" i="86" s="1"/>
  <c r="E137" i="87" s="1"/>
  <c r="G158" i="86"/>
  <c r="J158" i="86" s="1"/>
  <c r="E158" i="87" s="1"/>
  <c r="G143" i="86"/>
  <c r="J143" i="86" s="1"/>
  <c r="E143" i="87" s="1"/>
  <c r="G159" i="86"/>
  <c r="J159" i="86" s="1"/>
  <c r="E159" i="87" s="1"/>
  <c r="G126" i="100"/>
  <c r="J126" i="100" s="1"/>
  <c r="E126" i="101" s="1"/>
  <c r="G155" i="100"/>
  <c r="J155" i="100" s="1"/>
  <c r="E155" i="101" s="1"/>
  <c r="G209" i="98"/>
  <c r="J209" i="98" s="1"/>
  <c r="G154" i="86"/>
  <c r="J154" i="86" s="1"/>
  <c r="E154" i="87" s="1"/>
  <c r="G81" i="86"/>
  <c r="J81" i="86" s="1"/>
  <c r="E81" i="87" s="1"/>
  <c r="G69" i="86"/>
  <c r="J69" i="86" s="1"/>
  <c r="E69" i="87" s="1"/>
  <c r="G171" i="86"/>
  <c r="J171" i="86" s="1"/>
  <c r="E171" i="87" s="1"/>
  <c r="G95" i="86"/>
  <c r="J95" i="86" s="1"/>
  <c r="E95" i="87" s="1"/>
  <c r="G139" i="86"/>
  <c r="J139" i="86" s="1"/>
  <c r="E139" i="87" s="1"/>
  <c r="G142" i="86"/>
  <c r="J142" i="86" s="1"/>
  <c r="E142" i="87" s="1"/>
  <c r="G78" i="86"/>
  <c r="J78" i="86" s="1"/>
  <c r="E78" i="87" s="1"/>
  <c r="G164" i="86"/>
  <c r="J164" i="86" s="1"/>
  <c r="E164" i="87" s="1"/>
  <c r="G100" i="86"/>
  <c r="J100" i="86" s="1"/>
  <c r="E100" i="87" s="1"/>
  <c r="G89" i="86"/>
  <c r="J89" i="86" s="1"/>
  <c r="E89" i="87" s="1"/>
  <c r="G194" i="100"/>
  <c r="J194" i="100" s="1"/>
  <c r="E194" i="101" s="1"/>
  <c r="G213" i="100"/>
  <c r="J213" i="100" s="1"/>
  <c r="E213" i="101" s="1"/>
  <c r="G127" i="100"/>
  <c r="J127" i="100" s="1"/>
  <c r="E127" i="101" s="1"/>
  <c r="G146" i="86"/>
  <c r="J146" i="86" s="1"/>
  <c r="E146" i="87" s="1"/>
  <c r="G162" i="86"/>
  <c r="J162" i="86" s="1"/>
  <c r="E162" i="87" s="1"/>
  <c r="G163" i="86"/>
  <c r="J163" i="86" s="1"/>
  <c r="E163" i="87" s="1"/>
  <c r="G120" i="86"/>
  <c r="J120" i="86" s="1"/>
  <c r="E120" i="87" s="1"/>
  <c r="G180" i="86"/>
  <c r="J180" i="86" s="1"/>
  <c r="E180" i="87" s="1"/>
  <c r="G145" i="86"/>
  <c r="J145" i="86" s="1"/>
  <c r="E145" i="87" s="1"/>
  <c r="G99" i="86"/>
  <c r="J99" i="86" s="1"/>
  <c r="E99" i="87" s="1"/>
  <c r="G130" i="86"/>
  <c r="J130" i="86" s="1"/>
  <c r="E130" i="87" s="1"/>
  <c r="G179" i="86"/>
  <c r="J179" i="86" s="1"/>
  <c r="E179" i="87" s="1"/>
  <c r="G106" i="86"/>
  <c r="J106" i="86" s="1"/>
  <c r="E106" i="87" s="1"/>
  <c r="G205" i="100"/>
  <c r="J205" i="100" s="1"/>
  <c r="E205" i="101" s="1"/>
  <c r="G148" i="100"/>
  <c r="J148" i="100" s="1"/>
  <c r="E148" i="101" s="1"/>
  <c r="G206" i="100"/>
  <c r="J206" i="100" s="1"/>
  <c r="E206" i="101" s="1"/>
  <c r="G259" i="86"/>
  <c r="J259" i="86" s="1"/>
  <c r="E259" i="87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21" i="86"/>
  <c r="J21" i="86" s="1"/>
  <c r="E21" i="87" s="1"/>
  <c r="G38" i="85"/>
  <c r="J38" i="85" s="1"/>
  <c r="E38" i="86" s="1"/>
  <c r="G26" i="86"/>
  <c r="J26" i="86" s="1"/>
  <c r="E26" i="87" s="1"/>
  <c r="G122" i="85"/>
  <c r="J122" i="85" s="1"/>
  <c r="E122" i="86" s="1"/>
  <c r="G22" i="86"/>
  <c r="J22" i="86" s="1"/>
  <c r="E22" i="87" s="1"/>
  <c r="G23" i="86"/>
  <c r="J23" i="86" s="1"/>
  <c r="E23" i="87" s="1"/>
  <c r="G165" i="85"/>
  <c r="J165" i="85" s="1"/>
  <c r="E165" i="86" s="1"/>
  <c r="G221" i="85"/>
  <c r="J221" i="85" s="1"/>
  <c r="E221" i="86" s="1"/>
  <c r="G25" i="86"/>
  <c r="J25" i="86" s="1"/>
  <c r="E25" i="87" s="1"/>
  <c r="G24" i="86"/>
  <c r="J24" i="86" s="1"/>
  <c r="E24" i="87" s="1"/>
  <c r="G20" i="86"/>
  <c r="J20" i="86" s="1"/>
  <c r="E20" i="87" s="1"/>
  <c r="G19" i="86"/>
  <c r="J19" i="86" s="1"/>
  <c r="E19" i="87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6" i="98" l="1"/>
  <c r="G156" i="98" s="1"/>
  <c r="J156" i="98" s="1"/>
  <c r="E214" i="84"/>
  <c r="G214" i="84" s="1"/>
  <c r="J214" i="84" s="1"/>
  <c r="E214" i="85" s="1"/>
  <c r="G214" i="85" s="1"/>
  <c r="J214" i="85" s="1"/>
  <c r="E214" i="86" s="1"/>
  <c r="E209" i="99"/>
  <c r="G209" i="99" s="1"/>
  <c r="J209" i="99" s="1"/>
  <c r="E209" i="100" s="1"/>
  <c r="G209" i="100" s="1"/>
  <c r="J209" i="100" s="1"/>
  <c r="E209" i="101" s="1"/>
  <c r="E228" i="86"/>
  <c r="G228" i="86" s="1"/>
  <c r="J228" i="86" s="1"/>
  <c r="E228" i="87" s="1"/>
  <c r="G228" i="87" s="1"/>
  <c r="J228" i="87" s="1"/>
  <c r="E97" i="88"/>
  <c r="G97" i="88" s="1"/>
  <c r="J97" i="88" s="1"/>
  <c r="E97" i="89" s="1"/>
  <c r="G97" i="89" s="1"/>
  <c r="J97" i="89" s="1"/>
  <c r="E227" i="86"/>
  <c r="G227" i="86" s="1"/>
  <c r="J227" i="86" s="1"/>
  <c r="E227" i="87" s="1"/>
  <c r="G227" i="87" s="1"/>
  <c r="J227" i="87" s="1"/>
  <c r="G85" i="87"/>
  <c r="J85" i="87" s="1"/>
  <c r="G99" i="87"/>
  <c r="J99" i="87" s="1"/>
  <c r="G95" i="87"/>
  <c r="J95" i="87" s="1"/>
  <c r="G159" i="87"/>
  <c r="J159" i="87" s="1"/>
  <c r="G80" i="87"/>
  <c r="J80" i="87" s="1"/>
  <c r="G62" i="87"/>
  <c r="J62" i="87" s="1"/>
  <c r="G68" i="87"/>
  <c r="J68" i="87" s="1"/>
  <c r="G183" i="87"/>
  <c r="J183" i="87" s="1"/>
  <c r="G168" i="87"/>
  <c r="J168" i="87" s="1"/>
  <c r="G145" i="87"/>
  <c r="J145" i="87" s="1"/>
  <c r="G171" i="87"/>
  <c r="J171" i="87" s="1"/>
  <c r="G143" i="87"/>
  <c r="J143" i="87" s="1"/>
  <c r="G220" i="87"/>
  <c r="J220" i="87" s="1"/>
  <c r="G72" i="87"/>
  <c r="J72" i="87" s="1"/>
  <c r="G79" i="87"/>
  <c r="J79" i="87" s="1"/>
  <c r="G123" i="87"/>
  <c r="J123" i="87" s="1"/>
  <c r="G166" i="87"/>
  <c r="J166" i="87" s="1"/>
  <c r="G180" i="87"/>
  <c r="J180" i="87" s="1"/>
  <c r="G89" i="87"/>
  <c r="J89" i="87" s="1"/>
  <c r="G69" i="87"/>
  <c r="J69" i="87" s="1"/>
  <c r="G158" i="87"/>
  <c r="J158" i="87" s="1"/>
  <c r="G65" i="87"/>
  <c r="J65" i="87" s="1"/>
  <c r="G93" i="87"/>
  <c r="J93" i="87" s="1"/>
  <c r="G225" i="87"/>
  <c r="J225" i="87" s="1"/>
  <c r="G118" i="87"/>
  <c r="J118" i="87" s="1"/>
  <c r="G98" i="87"/>
  <c r="J98" i="87" s="1"/>
  <c r="G176" i="87"/>
  <c r="J176" i="87" s="1"/>
  <c r="G120" i="87"/>
  <c r="J120" i="87" s="1"/>
  <c r="G100" i="87"/>
  <c r="J100" i="87" s="1"/>
  <c r="G81" i="87"/>
  <c r="J81" i="87" s="1"/>
  <c r="G137" i="87"/>
  <c r="J137" i="87" s="1"/>
  <c r="G90" i="87"/>
  <c r="J90" i="87" s="1"/>
  <c r="G160" i="87"/>
  <c r="J160" i="87" s="1"/>
  <c r="G74" i="87"/>
  <c r="J74" i="87" s="1"/>
  <c r="G91" i="87"/>
  <c r="J91" i="87" s="1"/>
  <c r="G61" i="87"/>
  <c r="J61" i="87" s="1"/>
  <c r="G139" i="87"/>
  <c r="J139" i="87" s="1"/>
  <c r="G141" i="87"/>
  <c r="J141" i="87" s="1"/>
  <c r="G66" i="87"/>
  <c r="J66" i="87" s="1"/>
  <c r="G163" i="87"/>
  <c r="J163" i="87" s="1"/>
  <c r="G164" i="87"/>
  <c r="J164" i="87" s="1"/>
  <c r="G154" i="87"/>
  <c r="J154" i="87" s="1"/>
  <c r="G73" i="87"/>
  <c r="J73" i="87" s="1"/>
  <c r="G184" i="87"/>
  <c r="J184" i="87" s="1"/>
  <c r="G121" i="87"/>
  <c r="J121" i="87" s="1"/>
  <c r="G144" i="87"/>
  <c r="J144" i="87" s="1"/>
  <c r="G101" i="87"/>
  <c r="J101" i="87" s="1"/>
  <c r="G130" i="87"/>
  <c r="J130" i="87" s="1"/>
  <c r="G185" i="87"/>
  <c r="J185" i="87" s="1"/>
  <c r="G106" i="87"/>
  <c r="J106" i="87" s="1"/>
  <c r="G162" i="87"/>
  <c r="J162" i="87" s="1"/>
  <c r="G78" i="87"/>
  <c r="J78" i="87" s="1"/>
  <c r="G167" i="87"/>
  <c r="J167" i="87" s="1"/>
  <c r="G92" i="87"/>
  <c r="J92" i="87" s="1"/>
  <c r="G192" i="87"/>
  <c r="J192" i="87" s="1"/>
  <c r="G215" i="87"/>
  <c r="J215" i="87" s="1"/>
  <c r="G64" i="87"/>
  <c r="J64" i="87" s="1"/>
  <c r="G138" i="87"/>
  <c r="J138" i="87" s="1"/>
  <c r="G67" i="87"/>
  <c r="J67" i="87" s="1"/>
  <c r="G170" i="87"/>
  <c r="J170" i="87" s="1"/>
  <c r="G179" i="87"/>
  <c r="J179" i="87" s="1"/>
  <c r="G146" i="87"/>
  <c r="J146" i="87" s="1"/>
  <c r="G142" i="87"/>
  <c r="J142" i="87" s="1"/>
  <c r="G140" i="87"/>
  <c r="J140" i="87" s="1"/>
  <c r="G222" i="87"/>
  <c r="J222" i="87" s="1"/>
  <c r="G172" i="87"/>
  <c r="J172" i="87" s="1"/>
  <c r="G224" i="87"/>
  <c r="J224" i="87" s="1"/>
  <c r="G77" i="87"/>
  <c r="J77" i="87" s="1"/>
  <c r="G223" i="87"/>
  <c r="J223" i="87" s="1"/>
  <c r="G126" i="101"/>
  <c r="J126" i="101" s="1"/>
  <c r="G226" i="101"/>
  <c r="J226" i="101" s="1"/>
  <c r="G153" i="101"/>
  <c r="J153" i="101" s="1"/>
  <c r="G194" i="101"/>
  <c r="J194" i="101" s="1"/>
  <c r="G152" i="101"/>
  <c r="J152" i="101" s="1"/>
  <c r="G177" i="101"/>
  <c r="J177" i="101" s="1"/>
  <c r="G206" i="101"/>
  <c r="J206" i="101" s="1"/>
  <c r="G86" i="86"/>
  <c r="J86" i="86" s="1"/>
  <c r="E86" i="87" s="1"/>
  <c r="G84" i="101"/>
  <c r="J84" i="101" s="1"/>
  <c r="G148" i="101"/>
  <c r="J148" i="101" s="1"/>
  <c r="G83" i="101"/>
  <c r="J83" i="101" s="1"/>
  <c r="G113" i="101"/>
  <c r="J113" i="101" s="1"/>
  <c r="G127" i="101"/>
  <c r="J127" i="101" s="1"/>
  <c r="G205" i="101"/>
  <c r="J205" i="101" s="1"/>
  <c r="G151" i="101"/>
  <c r="J151" i="101" s="1"/>
  <c r="G193" i="101"/>
  <c r="J193" i="101" s="1"/>
  <c r="G181" i="101"/>
  <c r="J181" i="101" s="1"/>
  <c r="G213" i="101"/>
  <c r="J213" i="101" s="1"/>
  <c r="G208" i="101"/>
  <c r="J208" i="101" s="1"/>
  <c r="G155" i="101"/>
  <c r="J155" i="101" s="1"/>
  <c r="G88" i="86"/>
  <c r="J88" i="86" s="1"/>
  <c r="E88" i="87" s="1"/>
  <c r="G87" i="86"/>
  <c r="J87" i="86" s="1"/>
  <c r="E87" i="87" s="1"/>
  <c r="G125" i="101"/>
  <c r="J125" i="101" s="1"/>
  <c r="G212" i="100"/>
  <c r="J212" i="100" s="1"/>
  <c r="E212" i="101" s="1"/>
  <c r="G22" i="87"/>
  <c r="J22" i="87" s="1"/>
  <c r="G204" i="100"/>
  <c r="J204" i="100" s="1"/>
  <c r="E204" i="101" s="1"/>
  <c r="G196" i="100"/>
  <c r="J196" i="100" s="1"/>
  <c r="E196" i="101" s="1"/>
  <c r="G202" i="100"/>
  <c r="J202" i="100" s="1"/>
  <c r="E202" i="101" s="1"/>
  <c r="G122" i="86"/>
  <c r="J122" i="86" s="1"/>
  <c r="E122" i="87" s="1"/>
  <c r="G182" i="100"/>
  <c r="J182" i="100" s="1"/>
  <c r="E182" i="101" s="1"/>
  <c r="G39" i="100"/>
  <c r="J39" i="100" s="1"/>
  <c r="E39" i="101" s="1"/>
  <c r="G211" i="100"/>
  <c r="J211" i="100" s="1"/>
  <c r="E211" i="101" s="1"/>
  <c r="G24" i="87"/>
  <c r="J24" i="87" s="1"/>
  <c r="G26" i="87"/>
  <c r="J26" i="87" s="1"/>
  <c r="G147" i="100"/>
  <c r="J147" i="100" s="1"/>
  <c r="E147" i="101" s="1"/>
  <c r="G197" i="100"/>
  <c r="J197" i="100" s="1"/>
  <c r="E197" i="101" s="1"/>
  <c r="G150" i="100"/>
  <c r="J150" i="100" s="1"/>
  <c r="E150" i="101" s="1"/>
  <c r="G25" i="87"/>
  <c r="J25" i="87" s="1"/>
  <c r="G38" i="86"/>
  <c r="J38" i="86" s="1"/>
  <c r="E38" i="87" s="1"/>
  <c r="G198" i="100"/>
  <c r="J198" i="100" s="1"/>
  <c r="E198" i="101" s="1"/>
  <c r="G221" i="86"/>
  <c r="J221" i="86" s="1"/>
  <c r="E221" i="87" s="1"/>
  <c r="G203" i="100"/>
  <c r="J203" i="100" s="1"/>
  <c r="E203" i="101" s="1"/>
  <c r="G128" i="100"/>
  <c r="J128" i="100" s="1"/>
  <c r="E128" i="101" s="1"/>
  <c r="G195" i="100"/>
  <c r="J195" i="100" s="1"/>
  <c r="E195" i="101" s="1"/>
  <c r="G161" i="86"/>
  <c r="J161" i="86" s="1"/>
  <c r="E161" i="87" s="1"/>
  <c r="G96" i="86"/>
  <c r="J96" i="86" s="1"/>
  <c r="E96" i="87" s="1"/>
  <c r="G157" i="100"/>
  <c r="J157" i="100" s="1"/>
  <c r="E157" i="101" s="1"/>
  <c r="G23" i="87"/>
  <c r="J23" i="87" s="1"/>
  <c r="G165" i="86"/>
  <c r="J165" i="86" s="1"/>
  <c r="E165" i="87" s="1"/>
  <c r="G119" i="86"/>
  <c r="J119" i="86" s="1"/>
  <c r="E119" i="87" s="1"/>
  <c r="G210" i="100"/>
  <c r="J210" i="100" s="1"/>
  <c r="E210" i="101" s="1"/>
  <c r="G149" i="100"/>
  <c r="J149" i="100" s="1"/>
  <c r="E149" i="101" s="1"/>
  <c r="G19" i="87"/>
  <c r="J19" i="87" s="1"/>
  <c r="G9" i="100"/>
  <c r="J9" i="100" s="1"/>
  <c r="E9" i="101" s="1"/>
  <c r="G20" i="87"/>
  <c r="J20" i="87" s="1"/>
  <c r="G11" i="100"/>
  <c r="J11" i="100" s="1"/>
  <c r="E11" i="101" s="1"/>
  <c r="G21" i="87"/>
  <c r="J21" i="87" s="1"/>
  <c r="G10" i="100"/>
  <c r="J10" i="100" s="1"/>
  <c r="E10" i="101" s="1"/>
  <c r="G259" i="87"/>
  <c r="J259" i="87" s="1"/>
  <c r="E259" i="88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E175" i="97" s="1"/>
  <c r="G71" i="96"/>
  <c r="J71" i="96" s="1"/>
  <c r="E71" i="97" s="1"/>
  <c r="G70" i="96"/>
  <c r="J70" i="96" s="1"/>
  <c r="E70" i="97" s="1"/>
  <c r="G41" i="87"/>
  <c r="J41" i="87" s="1"/>
  <c r="E41" i="88" s="1"/>
  <c r="G28" i="87"/>
  <c r="J28" i="87" s="1"/>
  <c r="E28" i="88" s="1"/>
  <c r="G42" i="87"/>
  <c r="J42" i="87" s="1"/>
  <c r="E42" i="88" s="1"/>
  <c r="G53" i="87"/>
  <c r="J53" i="87" s="1"/>
  <c r="E53" i="88" s="1"/>
  <c r="G34" i="87"/>
  <c r="J34" i="87" s="1"/>
  <c r="E34" i="88" s="1"/>
  <c r="G107" i="87"/>
  <c r="J107" i="87" s="1"/>
  <c r="E107" i="88" s="1"/>
  <c r="G58" i="87"/>
  <c r="J58" i="87" s="1"/>
  <c r="E58" i="88" s="1"/>
  <c r="G50" i="87"/>
  <c r="J50" i="87" s="1"/>
  <c r="E50" i="88" s="1"/>
  <c r="G31" i="87"/>
  <c r="J31" i="87" s="1"/>
  <c r="E31" i="88" s="1"/>
  <c r="G27" i="87"/>
  <c r="J27" i="87" s="1"/>
  <c r="E27" i="88" s="1"/>
  <c r="G52" i="87"/>
  <c r="J52" i="87" s="1"/>
  <c r="E52" i="88" s="1"/>
  <c r="G116" i="87"/>
  <c r="J116" i="87" s="1"/>
  <c r="E116" i="88" s="1"/>
  <c r="G32" i="87"/>
  <c r="J32" i="87" s="1"/>
  <c r="E32" i="88" s="1"/>
  <c r="G40" i="87"/>
  <c r="J40" i="87" s="1"/>
  <c r="E40" i="88" s="1"/>
  <c r="G30" i="87"/>
  <c r="J30" i="87" s="1"/>
  <c r="E30" i="88" s="1"/>
  <c r="G29" i="87"/>
  <c r="J29" i="87" s="1"/>
  <c r="E29" i="88" s="1"/>
  <c r="G56" i="87"/>
  <c r="J56" i="87" s="1"/>
  <c r="E56" i="88" s="1"/>
  <c r="G112" i="87"/>
  <c r="J112" i="87" s="1"/>
  <c r="E112" i="88" s="1"/>
  <c r="G57" i="87"/>
  <c r="J57" i="87" s="1"/>
  <c r="E57" i="88" s="1"/>
  <c r="G117" i="87"/>
  <c r="J117" i="87" s="1"/>
  <c r="E117" i="88" s="1"/>
  <c r="G33" i="87"/>
  <c r="J33" i="87" s="1"/>
  <c r="E33" i="88" s="1"/>
  <c r="G43" i="87"/>
  <c r="J43" i="87" s="1"/>
  <c r="E43" i="88" s="1"/>
  <c r="G108" i="87"/>
  <c r="J108" i="87" s="1"/>
  <c r="E108" i="88" s="1"/>
  <c r="G110" i="87"/>
  <c r="J110" i="87" s="1"/>
  <c r="E110" i="88" s="1"/>
  <c r="G54" i="87"/>
  <c r="J54" i="87" s="1"/>
  <c r="E54" i="88" s="1"/>
  <c r="G111" i="87"/>
  <c r="J111" i="87" s="1"/>
  <c r="E111" i="88" s="1"/>
  <c r="G47" i="87"/>
  <c r="J47" i="87" s="1"/>
  <c r="E47" i="88" s="1"/>
  <c r="G48" i="87"/>
  <c r="J48" i="87" s="1"/>
  <c r="E48" i="88" s="1"/>
  <c r="G49" i="87"/>
  <c r="J49" i="87" s="1"/>
  <c r="E49" i="88" s="1"/>
  <c r="G115" i="87"/>
  <c r="J115" i="87" s="1"/>
  <c r="E115" i="88" s="1"/>
  <c r="G37" i="87"/>
  <c r="J37" i="87" s="1"/>
  <c r="E37" i="88" s="1"/>
  <c r="G59" i="87"/>
  <c r="J59" i="87" s="1"/>
  <c r="E59" i="88" s="1"/>
  <c r="G36" i="87"/>
  <c r="J36" i="87" s="1"/>
  <c r="E36" i="88" s="1"/>
  <c r="G44" i="87"/>
  <c r="J44" i="87" s="1"/>
  <c r="E44" i="88" s="1"/>
  <c r="G46" i="87"/>
  <c r="J46" i="87" s="1"/>
  <c r="E46" i="88" s="1"/>
  <c r="G51" i="87"/>
  <c r="J51" i="87" s="1"/>
  <c r="E51" i="88" s="1"/>
  <c r="G55" i="87"/>
  <c r="J55" i="87" s="1"/>
  <c r="E55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E104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27" i="88" l="1"/>
  <c r="G227" i="88" s="1"/>
  <c r="J227" i="88" s="1"/>
  <c r="E227" i="89" s="1"/>
  <c r="G227" i="89" s="1"/>
  <c r="J227" i="89" s="1"/>
  <c r="E227" i="90" s="1"/>
  <c r="E228" i="88"/>
  <c r="G228" i="88" s="1"/>
  <c r="J228" i="88" s="1"/>
  <c r="E228" i="89" s="1"/>
  <c r="G228" i="89" s="1"/>
  <c r="J228" i="89" s="1"/>
  <c r="E228" i="90" s="1"/>
  <c r="E172" i="88"/>
  <c r="G172" i="88" s="1"/>
  <c r="J172" i="88" s="1"/>
  <c r="E172" i="89" s="1"/>
  <c r="G172" i="89" s="1"/>
  <c r="J172" i="89" s="1"/>
  <c r="E99" i="88"/>
  <c r="G99" i="88" s="1"/>
  <c r="J99" i="88" s="1"/>
  <c r="E99" i="89" s="1"/>
  <c r="G99" i="89" s="1"/>
  <c r="J99" i="89" s="1"/>
  <c r="E222" i="88"/>
  <c r="G222" i="88" s="1"/>
  <c r="J222" i="88" s="1"/>
  <c r="E222" i="89" s="1"/>
  <c r="G222" i="89" s="1"/>
  <c r="J222" i="89" s="1"/>
  <c r="E64" i="88"/>
  <c r="G64" i="88" s="1"/>
  <c r="J64" i="88" s="1"/>
  <c r="E64" i="89" s="1"/>
  <c r="G64" i="89" s="1"/>
  <c r="J64" i="89" s="1"/>
  <c r="E185" i="88"/>
  <c r="G185" i="88" s="1"/>
  <c r="J185" i="88" s="1"/>
  <c r="E185" i="89" s="1"/>
  <c r="G185" i="89" s="1"/>
  <c r="J185" i="89" s="1"/>
  <c r="E164" i="88"/>
  <c r="G164" i="88" s="1"/>
  <c r="J164" i="88" s="1"/>
  <c r="E164" i="89" s="1"/>
  <c r="G164" i="89" s="1"/>
  <c r="J164" i="89" s="1"/>
  <c r="E160" i="88"/>
  <c r="G160" i="88" s="1"/>
  <c r="J160" i="88" s="1"/>
  <c r="E160" i="89" s="1"/>
  <c r="G160" i="89" s="1"/>
  <c r="J160" i="89" s="1"/>
  <c r="E118" i="88"/>
  <c r="G118" i="88" s="1"/>
  <c r="J118" i="88" s="1"/>
  <c r="E118" i="89" s="1"/>
  <c r="G118" i="89" s="1"/>
  <c r="J118" i="89" s="1"/>
  <c r="E166" i="88"/>
  <c r="G166" i="88" s="1"/>
  <c r="J166" i="88" s="1"/>
  <c r="E166" i="89" s="1"/>
  <c r="G166" i="89" s="1"/>
  <c r="J166" i="89" s="1"/>
  <c r="E168" i="88"/>
  <c r="G168" i="88" s="1"/>
  <c r="J168" i="88" s="1"/>
  <c r="E168" i="89" s="1"/>
  <c r="G168" i="89" s="1"/>
  <c r="J168" i="89" s="1"/>
  <c r="E85" i="88"/>
  <c r="G85" i="88" s="1"/>
  <c r="J85" i="88" s="1"/>
  <c r="E85" i="89" s="1"/>
  <c r="G85" i="89" s="1"/>
  <c r="J85" i="89" s="1"/>
  <c r="E106" i="88"/>
  <c r="G106" i="88" s="1"/>
  <c r="J106" i="88" s="1"/>
  <c r="E106" i="89" s="1"/>
  <c r="G106" i="89" s="1"/>
  <c r="J106" i="89" s="1"/>
  <c r="E21" i="88"/>
  <c r="G21" i="88" s="1"/>
  <c r="J21" i="88" s="1"/>
  <c r="E21" i="89" s="1"/>
  <c r="G21" i="89" s="1"/>
  <c r="J21" i="89" s="1"/>
  <c r="E26" i="88"/>
  <c r="G26" i="88" s="1"/>
  <c r="J26" i="88" s="1"/>
  <c r="E26" i="89" s="1"/>
  <c r="G26" i="89" s="1"/>
  <c r="J26" i="89" s="1"/>
  <c r="E140" i="88"/>
  <c r="G140" i="88" s="1"/>
  <c r="J140" i="88" s="1"/>
  <c r="E140" i="89" s="1"/>
  <c r="G140" i="89" s="1"/>
  <c r="J140" i="89" s="1"/>
  <c r="E215" i="88"/>
  <c r="G215" i="88" s="1"/>
  <c r="J215" i="88" s="1"/>
  <c r="E215" i="89" s="1"/>
  <c r="G215" i="89" s="1"/>
  <c r="J215" i="89" s="1"/>
  <c r="E130" i="88"/>
  <c r="G130" i="88" s="1"/>
  <c r="J130" i="88" s="1"/>
  <c r="E130" i="89" s="1"/>
  <c r="G130" i="89" s="1"/>
  <c r="J130" i="89" s="1"/>
  <c r="E163" i="88"/>
  <c r="G163" i="88" s="1"/>
  <c r="J163" i="88" s="1"/>
  <c r="E163" i="89" s="1"/>
  <c r="G163" i="89" s="1"/>
  <c r="J163" i="89" s="1"/>
  <c r="E90" i="88"/>
  <c r="G90" i="88" s="1"/>
  <c r="J90" i="88" s="1"/>
  <c r="E90" i="89" s="1"/>
  <c r="G90" i="89" s="1"/>
  <c r="J90" i="89" s="1"/>
  <c r="E225" i="88"/>
  <c r="G225" i="88" s="1"/>
  <c r="J225" i="88" s="1"/>
  <c r="E225" i="89" s="1"/>
  <c r="G225" i="89" s="1"/>
  <c r="J225" i="89" s="1"/>
  <c r="E123" i="88"/>
  <c r="G123" i="88" s="1"/>
  <c r="J123" i="88" s="1"/>
  <c r="E123" i="89" s="1"/>
  <c r="G123" i="89" s="1"/>
  <c r="J123" i="89" s="1"/>
  <c r="E183" i="88"/>
  <c r="G183" i="88" s="1"/>
  <c r="J183" i="88" s="1"/>
  <c r="E183" i="89" s="1"/>
  <c r="G183" i="89" s="1"/>
  <c r="J183" i="89" s="1"/>
  <c r="E74" i="88"/>
  <c r="G74" i="88" s="1"/>
  <c r="J74" i="88" s="1"/>
  <c r="E74" i="89" s="1"/>
  <c r="G74" i="89" s="1"/>
  <c r="J74" i="89" s="1"/>
  <c r="E23" i="88"/>
  <c r="G23" i="88" s="1"/>
  <c r="J23" i="88" s="1"/>
  <c r="E23" i="89" s="1"/>
  <c r="G23" i="89" s="1"/>
  <c r="J23" i="89" s="1"/>
  <c r="E24" i="88"/>
  <c r="G24" i="88" s="1"/>
  <c r="J24" i="88" s="1"/>
  <c r="E24" i="89" s="1"/>
  <c r="G24" i="89" s="1"/>
  <c r="J24" i="89" s="1"/>
  <c r="E22" i="88"/>
  <c r="G22" i="88" s="1"/>
  <c r="J22" i="88" s="1"/>
  <c r="E22" i="89" s="1"/>
  <c r="G22" i="89" s="1"/>
  <c r="J22" i="89" s="1"/>
  <c r="E142" i="88"/>
  <c r="G142" i="88" s="1"/>
  <c r="J142" i="88" s="1"/>
  <c r="E142" i="89" s="1"/>
  <c r="G142" i="89" s="1"/>
  <c r="J142" i="89" s="1"/>
  <c r="E192" i="88"/>
  <c r="G192" i="88" s="1"/>
  <c r="J192" i="88" s="1"/>
  <c r="E192" i="89" s="1"/>
  <c r="G192" i="89" s="1"/>
  <c r="J192" i="89" s="1"/>
  <c r="E101" i="88"/>
  <c r="G101" i="88" s="1"/>
  <c r="J101" i="88" s="1"/>
  <c r="E101" i="89" s="1"/>
  <c r="G101" i="89" s="1"/>
  <c r="J101" i="89" s="1"/>
  <c r="E66" i="88"/>
  <c r="G66" i="88" s="1"/>
  <c r="J66" i="88" s="1"/>
  <c r="E66" i="89" s="1"/>
  <c r="G66" i="89" s="1"/>
  <c r="J66" i="89" s="1"/>
  <c r="E137" i="88"/>
  <c r="G137" i="88" s="1"/>
  <c r="J137" i="88" s="1"/>
  <c r="E137" i="89" s="1"/>
  <c r="G137" i="89" s="1"/>
  <c r="J137" i="89" s="1"/>
  <c r="E93" i="88"/>
  <c r="G93" i="88" s="1"/>
  <c r="J93" i="88" s="1"/>
  <c r="E93" i="89" s="1"/>
  <c r="G93" i="89" s="1"/>
  <c r="J93" i="89" s="1"/>
  <c r="E79" i="88"/>
  <c r="G79" i="88" s="1"/>
  <c r="J79" i="88" s="1"/>
  <c r="E79" i="89" s="1"/>
  <c r="G79" i="89" s="1"/>
  <c r="J79" i="89" s="1"/>
  <c r="E68" i="88"/>
  <c r="G68" i="88" s="1"/>
  <c r="J68" i="88" s="1"/>
  <c r="E68" i="89" s="1"/>
  <c r="G68" i="89" s="1"/>
  <c r="J68" i="89" s="1"/>
  <c r="E154" i="88"/>
  <c r="G154" i="88" s="1"/>
  <c r="J154" i="88" s="1"/>
  <c r="E154" i="89" s="1"/>
  <c r="G154" i="89" s="1"/>
  <c r="J154" i="89" s="1"/>
  <c r="E98" i="88"/>
  <c r="G98" i="88" s="1"/>
  <c r="J98" i="88" s="1"/>
  <c r="E98" i="89" s="1"/>
  <c r="G98" i="89" s="1"/>
  <c r="J98" i="89" s="1"/>
  <c r="E20" i="88"/>
  <c r="G20" i="88" s="1"/>
  <c r="J20" i="88" s="1"/>
  <c r="E20" i="89" s="1"/>
  <c r="G20" i="89" s="1"/>
  <c r="J20" i="89" s="1"/>
  <c r="E146" i="88"/>
  <c r="G146" i="88" s="1"/>
  <c r="J146" i="88" s="1"/>
  <c r="E146" i="89" s="1"/>
  <c r="G146" i="89" s="1"/>
  <c r="J146" i="89" s="1"/>
  <c r="E92" i="88"/>
  <c r="G92" i="88" s="1"/>
  <c r="J92" i="88" s="1"/>
  <c r="E92" i="89" s="1"/>
  <c r="G92" i="89" s="1"/>
  <c r="J92" i="89" s="1"/>
  <c r="E144" i="88"/>
  <c r="G144" i="88" s="1"/>
  <c r="J144" i="88" s="1"/>
  <c r="E144" i="89" s="1"/>
  <c r="G144" i="89" s="1"/>
  <c r="J144" i="89" s="1"/>
  <c r="E141" i="88"/>
  <c r="G141" i="88" s="1"/>
  <c r="J141" i="88" s="1"/>
  <c r="E141" i="89" s="1"/>
  <c r="G141" i="89" s="1"/>
  <c r="J141" i="89" s="1"/>
  <c r="E81" i="88"/>
  <c r="G81" i="88" s="1"/>
  <c r="J81" i="88" s="1"/>
  <c r="E81" i="89" s="1"/>
  <c r="G81" i="89" s="1"/>
  <c r="J81" i="89" s="1"/>
  <c r="E65" i="88"/>
  <c r="G65" i="88" s="1"/>
  <c r="J65" i="88" s="1"/>
  <c r="E65" i="89" s="1"/>
  <c r="G65" i="89" s="1"/>
  <c r="J65" i="89" s="1"/>
  <c r="E72" i="88"/>
  <c r="G72" i="88" s="1"/>
  <c r="J72" i="88" s="1"/>
  <c r="E72" i="89" s="1"/>
  <c r="G72" i="89" s="1"/>
  <c r="J72" i="89" s="1"/>
  <c r="E62" i="88"/>
  <c r="G62" i="88" s="1"/>
  <c r="J62" i="88" s="1"/>
  <c r="E62" i="89" s="1"/>
  <c r="G62" i="89" s="1"/>
  <c r="J62" i="89" s="1"/>
  <c r="E145" i="88"/>
  <c r="G145" i="88" s="1"/>
  <c r="J145" i="88" s="1"/>
  <c r="E145" i="89" s="1"/>
  <c r="G145" i="89" s="1"/>
  <c r="J145" i="89" s="1"/>
  <c r="E97" i="90"/>
  <c r="G97" i="90" s="1"/>
  <c r="J97" i="90" s="1"/>
  <c r="E97" i="91" s="1"/>
  <c r="G97" i="91" s="1"/>
  <c r="J97" i="91" s="1"/>
  <c r="E97" i="92" s="1"/>
  <c r="E223" i="88"/>
  <c r="G223" i="88" s="1"/>
  <c r="J223" i="88" s="1"/>
  <c r="E223" i="89" s="1"/>
  <c r="G223" i="89" s="1"/>
  <c r="J223" i="89" s="1"/>
  <c r="E179" i="88"/>
  <c r="G179" i="88" s="1"/>
  <c r="J179" i="88" s="1"/>
  <c r="E179" i="89" s="1"/>
  <c r="G179" i="89" s="1"/>
  <c r="J179" i="89" s="1"/>
  <c r="E167" i="88"/>
  <c r="G167" i="88" s="1"/>
  <c r="J167" i="88" s="1"/>
  <c r="E167" i="89" s="1"/>
  <c r="G167" i="89" s="1"/>
  <c r="J167" i="89" s="1"/>
  <c r="E121" i="88"/>
  <c r="G121" i="88" s="1"/>
  <c r="J121" i="88" s="1"/>
  <c r="E121" i="89" s="1"/>
  <c r="G121" i="89" s="1"/>
  <c r="J121" i="89" s="1"/>
  <c r="E139" i="88"/>
  <c r="G139" i="88" s="1"/>
  <c r="J139" i="88" s="1"/>
  <c r="E139" i="89" s="1"/>
  <c r="G139" i="89" s="1"/>
  <c r="J139" i="89" s="1"/>
  <c r="E100" i="88"/>
  <c r="G100" i="88" s="1"/>
  <c r="J100" i="88" s="1"/>
  <c r="E100" i="89" s="1"/>
  <c r="G100" i="89" s="1"/>
  <c r="J100" i="89" s="1"/>
  <c r="E158" i="88"/>
  <c r="G158" i="88" s="1"/>
  <c r="J158" i="88" s="1"/>
  <c r="E158" i="89" s="1"/>
  <c r="G158" i="89" s="1"/>
  <c r="J158" i="89" s="1"/>
  <c r="E220" i="88"/>
  <c r="G220" i="88" s="1"/>
  <c r="J220" i="88" s="1"/>
  <c r="E220" i="89" s="1"/>
  <c r="G220" i="89" s="1"/>
  <c r="J220" i="89" s="1"/>
  <c r="E80" i="88"/>
  <c r="G80" i="88" s="1"/>
  <c r="J80" i="88" s="1"/>
  <c r="E80" i="89" s="1"/>
  <c r="G80" i="89" s="1"/>
  <c r="J80" i="89" s="1"/>
  <c r="E138" i="88"/>
  <c r="G138" i="88" s="1"/>
  <c r="J138" i="88" s="1"/>
  <c r="E138" i="89" s="1"/>
  <c r="G138" i="89" s="1"/>
  <c r="J138" i="89" s="1"/>
  <c r="E180" i="88"/>
  <c r="G180" i="88" s="1"/>
  <c r="J180" i="88" s="1"/>
  <c r="E180" i="89" s="1"/>
  <c r="G180" i="89" s="1"/>
  <c r="J180" i="89" s="1"/>
  <c r="E19" i="88"/>
  <c r="G19" i="88" s="1"/>
  <c r="J19" i="88" s="1"/>
  <c r="E19" i="89" s="1"/>
  <c r="G19" i="89" s="1"/>
  <c r="J19" i="89" s="1"/>
  <c r="E25" i="88"/>
  <c r="G25" i="88" s="1"/>
  <c r="J25" i="88" s="1"/>
  <c r="E25" i="89" s="1"/>
  <c r="G25" i="89" s="1"/>
  <c r="J25" i="89" s="1"/>
  <c r="E77" i="88"/>
  <c r="G77" i="88" s="1"/>
  <c r="J77" i="88" s="1"/>
  <c r="E77" i="89" s="1"/>
  <c r="G77" i="89" s="1"/>
  <c r="J77" i="89" s="1"/>
  <c r="E170" i="88"/>
  <c r="G170" i="88" s="1"/>
  <c r="J170" i="88" s="1"/>
  <c r="E170" i="89" s="1"/>
  <c r="G170" i="89" s="1"/>
  <c r="J170" i="89" s="1"/>
  <c r="E78" i="88"/>
  <c r="G78" i="88" s="1"/>
  <c r="J78" i="88" s="1"/>
  <c r="E78" i="89" s="1"/>
  <c r="G78" i="89" s="1"/>
  <c r="J78" i="89" s="1"/>
  <c r="E184" i="88"/>
  <c r="G184" i="88" s="1"/>
  <c r="J184" i="88" s="1"/>
  <c r="E184" i="89" s="1"/>
  <c r="G184" i="89" s="1"/>
  <c r="J184" i="89" s="1"/>
  <c r="E61" i="88"/>
  <c r="G61" i="88" s="1"/>
  <c r="J61" i="88" s="1"/>
  <c r="E61" i="89" s="1"/>
  <c r="G61" i="89" s="1"/>
  <c r="J61" i="89" s="1"/>
  <c r="E120" i="88"/>
  <c r="G120" i="88" s="1"/>
  <c r="J120" i="88" s="1"/>
  <c r="E120" i="89" s="1"/>
  <c r="G120" i="89" s="1"/>
  <c r="J120" i="89" s="1"/>
  <c r="E69" i="88"/>
  <c r="G69" i="88" s="1"/>
  <c r="J69" i="88" s="1"/>
  <c r="E69" i="89" s="1"/>
  <c r="G69" i="89" s="1"/>
  <c r="J69" i="89" s="1"/>
  <c r="E143" i="88"/>
  <c r="G143" i="88" s="1"/>
  <c r="J143" i="88" s="1"/>
  <c r="E143" i="89" s="1"/>
  <c r="G143" i="89" s="1"/>
  <c r="J143" i="89" s="1"/>
  <c r="E159" i="88"/>
  <c r="G159" i="88" s="1"/>
  <c r="J159" i="88" s="1"/>
  <c r="E159" i="89" s="1"/>
  <c r="G159" i="89" s="1"/>
  <c r="J159" i="89" s="1"/>
  <c r="E224" i="88"/>
  <c r="G224" i="88" s="1"/>
  <c r="J224" i="88" s="1"/>
  <c r="E67" i="88"/>
  <c r="G67" i="88" s="1"/>
  <c r="J67" i="88" s="1"/>
  <c r="E67" i="89" s="1"/>
  <c r="G67" i="89" s="1"/>
  <c r="J67" i="89" s="1"/>
  <c r="E162" i="88"/>
  <c r="G162" i="88" s="1"/>
  <c r="J162" i="88" s="1"/>
  <c r="E162" i="89" s="1"/>
  <c r="G162" i="89" s="1"/>
  <c r="J162" i="89" s="1"/>
  <c r="E73" i="88"/>
  <c r="G73" i="88" s="1"/>
  <c r="J73" i="88" s="1"/>
  <c r="E73" i="89" s="1"/>
  <c r="G73" i="89" s="1"/>
  <c r="J73" i="89" s="1"/>
  <c r="E91" i="88"/>
  <c r="G91" i="88" s="1"/>
  <c r="J91" i="88" s="1"/>
  <c r="E91" i="89" s="1"/>
  <c r="G91" i="89" s="1"/>
  <c r="J91" i="89" s="1"/>
  <c r="E176" i="88"/>
  <c r="G176" i="88" s="1"/>
  <c r="J176" i="88" s="1"/>
  <c r="E176" i="89" s="1"/>
  <c r="G176" i="89" s="1"/>
  <c r="J176" i="89" s="1"/>
  <c r="E89" i="88"/>
  <c r="G89" i="88" s="1"/>
  <c r="J89" i="88" s="1"/>
  <c r="E89" i="89" s="1"/>
  <c r="G89" i="89" s="1"/>
  <c r="J89" i="89" s="1"/>
  <c r="E171" i="88"/>
  <c r="G171" i="88" s="1"/>
  <c r="J171" i="88" s="1"/>
  <c r="E171" i="89" s="1"/>
  <c r="G171" i="89" s="1"/>
  <c r="J171" i="89" s="1"/>
  <c r="E95" i="88"/>
  <c r="G95" i="88" s="1"/>
  <c r="J95" i="88" s="1"/>
  <c r="E95" i="89" s="1"/>
  <c r="G95" i="89" s="1"/>
  <c r="J95" i="89" s="1"/>
  <c r="E156" i="99"/>
  <c r="G156" i="99" s="1"/>
  <c r="J156" i="99" s="1"/>
  <c r="G38" i="87"/>
  <c r="J38" i="87" s="1"/>
  <c r="G96" i="87"/>
  <c r="J96" i="87" s="1"/>
  <c r="G86" i="87"/>
  <c r="J86" i="87" s="1"/>
  <c r="G161" i="87"/>
  <c r="J161" i="87" s="1"/>
  <c r="G122" i="87"/>
  <c r="J122" i="87" s="1"/>
  <c r="G119" i="87"/>
  <c r="J119" i="87" s="1"/>
  <c r="G165" i="87"/>
  <c r="J165" i="87" s="1"/>
  <c r="G221" i="87"/>
  <c r="J221" i="87" s="1"/>
  <c r="G202" i="101"/>
  <c r="J202" i="101" s="1"/>
  <c r="G151" i="102"/>
  <c r="J151" i="102" s="1"/>
  <c r="G151" i="103" s="1"/>
  <c r="J151" i="103" s="1"/>
  <c r="G151" i="104" s="1"/>
  <c r="J151" i="104" s="1"/>
  <c r="G151" i="105" s="1"/>
  <c r="J151" i="105" s="1"/>
  <c r="G206" i="102"/>
  <c r="J206" i="102" s="1"/>
  <c r="G206" i="103" s="1"/>
  <c r="J206" i="103" s="1"/>
  <c r="G206" i="104" s="1"/>
  <c r="J206" i="104" s="1"/>
  <c r="G206" i="105" s="1"/>
  <c r="J206" i="105" s="1"/>
  <c r="G198" i="101"/>
  <c r="J198" i="101" s="1"/>
  <c r="G196" i="101"/>
  <c r="J196" i="101" s="1"/>
  <c r="G205" i="102"/>
  <c r="J205" i="102" s="1"/>
  <c r="G205" i="103" s="1"/>
  <c r="J205" i="103" s="1"/>
  <c r="G205" i="104" s="1"/>
  <c r="J205" i="104" s="1"/>
  <c r="G205" i="105" s="1"/>
  <c r="J205" i="105" s="1"/>
  <c r="G177" i="102"/>
  <c r="J177" i="102" s="1"/>
  <c r="G177" i="103" s="1"/>
  <c r="J177" i="103" s="1"/>
  <c r="G177" i="104" s="1"/>
  <c r="J177" i="104" s="1"/>
  <c r="G177" i="105" s="1"/>
  <c r="J177" i="105" s="1"/>
  <c r="G147" i="101"/>
  <c r="J147" i="101" s="1"/>
  <c r="G210" i="101"/>
  <c r="J210" i="101" s="1"/>
  <c r="G204" i="101"/>
  <c r="J204" i="101" s="1"/>
  <c r="G155" i="102"/>
  <c r="J155" i="102" s="1"/>
  <c r="G155" i="103" s="1"/>
  <c r="J155" i="103" s="1"/>
  <c r="G155" i="104" s="1"/>
  <c r="J155" i="104" s="1"/>
  <c r="G155" i="105" s="1"/>
  <c r="J155" i="105" s="1"/>
  <c r="G127" i="102"/>
  <c r="J127" i="102" s="1"/>
  <c r="G127" i="103" s="1"/>
  <c r="J127" i="103" s="1"/>
  <c r="G127" i="104" s="1"/>
  <c r="J127" i="104" s="1"/>
  <c r="G127" i="105" s="1"/>
  <c r="J127" i="105" s="1"/>
  <c r="G152" i="102"/>
  <c r="J152" i="102" s="1"/>
  <c r="G152" i="103" s="1"/>
  <c r="J152" i="103" s="1"/>
  <c r="G152" i="104" s="1"/>
  <c r="J152" i="104" s="1"/>
  <c r="G152" i="105" s="1"/>
  <c r="J152" i="105" s="1"/>
  <c r="G211" i="101"/>
  <c r="J211" i="101" s="1"/>
  <c r="G208" i="102"/>
  <c r="J208" i="102" s="1"/>
  <c r="G208" i="103" s="1"/>
  <c r="J208" i="103" s="1"/>
  <c r="G208" i="104" s="1"/>
  <c r="J208" i="104" s="1"/>
  <c r="G208" i="105" s="1"/>
  <c r="J208" i="105" s="1"/>
  <c r="G113" i="102"/>
  <c r="J113" i="102" s="1"/>
  <c r="G194" i="102"/>
  <c r="J194" i="102" s="1"/>
  <c r="G194" i="103" s="1"/>
  <c r="J194" i="103" s="1"/>
  <c r="G194" i="104" s="1"/>
  <c r="J194" i="104" s="1"/>
  <c r="G194" i="105" s="1"/>
  <c r="J194" i="105" s="1"/>
  <c r="G157" i="101"/>
  <c r="J157" i="101" s="1"/>
  <c r="G195" i="101"/>
  <c r="J195" i="101" s="1"/>
  <c r="G39" i="101"/>
  <c r="J39" i="101" s="1"/>
  <c r="G209" i="101"/>
  <c r="J209" i="101" s="1"/>
  <c r="G83" i="102"/>
  <c r="J83" i="102" s="1"/>
  <c r="G83" i="103" s="1"/>
  <c r="J83" i="103" s="1"/>
  <c r="G83" i="104" s="1"/>
  <c r="J83" i="104" s="1"/>
  <c r="G83" i="105" s="1"/>
  <c r="J83" i="105" s="1"/>
  <c r="G153" i="102"/>
  <c r="J153" i="102" s="1"/>
  <c r="G153" i="103" s="1"/>
  <c r="J153" i="103" s="1"/>
  <c r="G153" i="104" s="1"/>
  <c r="J153" i="104" s="1"/>
  <c r="G153" i="105" s="1"/>
  <c r="J153" i="105" s="1"/>
  <c r="G193" i="102"/>
  <c r="J193" i="102" s="1"/>
  <c r="G193" i="103" s="1"/>
  <c r="J193" i="103" s="1"/>
  <c r="G193" i="104" s="1"/>
  <c r="J193" i="104" s="1"/>
  <c r="G193" i="105" s="1"/>
  <c r="J193" i="105" s="1"/>
  <c r="G128" i="101"/>
  <c r="J128" i="101" s="1"/>
  <c r="G182" i="101"/>
  <c r="J182" i="101" s="1"/>
  <c r="G212" i="101"/>
  <c r="J212" i="101" s="1"/>
  <c r="G213" i="102"/>
  <c r="J213" i="102" s="1"/>
  <c r="G213" i="103" s="1"/>
  <c r="J213" i="103" s="1"/>
  <c r="G213" i="104" s="1"/>
  <c r="J213" i="104" s="1"/>
  <c r="G213" i="105" s="1"/>
  <c r="J213" i="105" s="1"/>
  <c r="G148" i="102"/>
  <c r="J148" i="102" s="1"/>
  <c r="G148" i="103" s="1"/>
  <c r="J148" i="103" s="1"/>
  <c r="G148" i="104" s="1"/>
  <c r="J148" i="104" s="1"/>
  <c r="G148" i="105" s="1"/>
  <c r="J148" i="105" s="1"/>
  <c r="G226" i="102"/>
  <c r="J226" i="102" s="1"/>
  <c r="G226" i="103" s="1"/>
  <c r="J226" i="103" s="1"/>
  <c r="G226" i="104" s="1"/>
  <c r="J226" i="104" s="1"/>
  <c r="G226" i="105" s="1"/>
  <c r="J226" i="105" s="1"/>
  <c r="G203" i="101"/>
  <c r="J203" i="101" s="1"/>
  <c r="G197" i="101"/>
  <c r="J197" i="101" s="1"/>
  <c r="G125" i="102"/>
  <c r="J125" i="102" s="1"/>
  <c r="G125" i="103" s="1"/>
  <c r="J125" i="103" s="1"/>
  <c r="G125" i="104" s="1"/>
  <c r="J125" i="104" s="1"/>
  <c r="G125" i="105" s="1"/>
  <c r="J125" i="105" s="1"/>
  <c r="G181" i="102"/>
  <c r="J181" i="102" s="1"/>
  <c r="G181" i="103" s="1"/>
  <c r="J181" i="103" s="1"/>
  <c r="G181" i="104" s="1"/>
  <c r="J181" i="104" s="1"/>
  <c r="G181" i="105" s="1"/>
  <c r="J181" i="105" s="1"/>
  <c r="G84" i="102"/>
  <c r="J84" i="102" s="1"/>
  <c r="G84" i="103" s="1"/>
  <c r="J84" i="103" s="1"/>
  <c r="G84" i="104" s="1"/>
  <c r="J84" i="104" s="1"/>
  <c r="G84" i="105" s="1"/>
  <c r="J84" i="105" s="1"/>
  <c r="G126" i="102"/>
  <c r="J126" i="102" s="1"/>
  <c r="G126" i="103" s="1"/>
  <c r="J126" i="103" s="1"/>
  <c r="G126" i="104" s="1"/>
  <c r="J126" i="104" s="1"/>
  <c r="G126" i="105" s="1"/>
  <c r="J126" i="105" s="1"/>
  <c r="G41" i="88"/>
  <c r="J41" i="88" s="1"/>
  <c r="G46" i="88"/>
  <c r="J46" i="88" s="1"/>
  <c r="G49" i="88"/>
  <c r="J49" i="88" s="1"/>
  <c r="G43" i="88"/>
  <c r="J43" i="88" s="1"/>
  <c r="G30" i="88"/>
  <c r="J30" i="88" s="1"/>
  <c r="G44" i="88"/>
  <c r="J44" i="88" s="1"/>
  <c r="G48" i="88"/>
  <c r="J48" i="88" s="1"/>
  <c r="G33" i="88"/>
  <c r="J33" i="88" s="1"/>
  <c r="G40" i="88"/>
  <c r="J40" i="88" s="1"/>
  <c r="G58" i="88"/>
  <c r="J58" i="88" s="1"/>
  <c r="G36" i="88"/>
  <c r="J36" i="88" s="1"/>
  <c r="G214" i="86"/>
  <c r="J214" i="86" s="1"/>
  <c r="E214" i="87" s="1"/>
  <c r="G32" i="88"/>
  <c r="J32" i="88" s="1"/>
  <c r="G51" i="88"/>
  <c r="J51" i="88" s="1"/>
  <c r="G59" i="88"/>
  <c r="J59" i="88" s="1"/>
  <c r="G47" i="88"/>
  <c r="J47" i="88" s="1"/>
  <c r="G57" i="88"/>
  <c r="J57" i="88" s="1"/>
  <c r="G34" i="88"/>
  <c r="J34" i="88" s="1"/>
  <c r="G29" i="88"/>
  <c r="J29" i="88" s="1"/>
  <c r="G52" i="88"/>
  <c r="J52" i="88" s="1"/>
  <c r="G53" i="88"/>
  <c r="J53" i="88" s="1"/>
  <c r="G70" i="97"/>
  <c r="J70" i="97" s="1"/>
  <c r="G88" i="87"/>
  <c r="J88" i="87" s="1"/>
  <c r="E88" i="88" s="1"/>
  <c r="G87" i="87"/>
  <c r="J87" i="87" s="1"/>
  <c r="E87" i="88" s="1"/>
  <c r="G149" i="101"/>
  <c r="J149" i="101" s="1"/>
  <c r="G150" i="101"/>
  <c r="J150" i="101" s="1"/>
  <c r="G50" i="88"/>
  <c r="J50" i="88" s="1"/>
  <c r="G54" i="88"/>
  <c r="J54" i="88" s="1"/>
  <c r="G27" i="88"/>
  <c r="J27" i="88" s="1"/>
  <c r="G42" i="88"/>
  <c r="J42" i="88" s="1"/>
  <c r="G71" i="97"/>
  <c r="J71" i="97" s="1"/>
  <c r="G37" i="88"/>
  <c r="J37" i="88" s="1"/>
  <c r="G55" i="88"/>
  <c r="J55" i="88" s="1"/>
  <c r="G56" i="88"/>
  <c r="J56" i="88" s="1"/>
  <c r="G31" i="88"/>
  <c r="J31" i="88" s="1"/>
  <c r="G28" i="88"/>
  <c r="J28" i="88" s="1"/>
  <c r="G175" i="97"/>
  <c r="J175" i="97" s="1"/>
  <c r="G10" i="101"/>
  <c r="J10" i="101" s="1"/>
  <c r="G11" i="101"/>
  <c r="J11" i="101" s="1"/>
  <c r="G9" i="101"/>
  <c r="J9" i="101" s="1"/>
  <c r="G259" i="88"/>
  <c r="J259" i="88" s="1"/>
  <c r="E259" i="89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E111" i="89" s="1"/>
  <c r="G116" i="88"/>
  <c r="J116" i="88" s="1"/>
  <c r="E116" i="89" s="1"/>
  <c r="G115" i="88"/>
  <c r="J115" i="88" s="1"/>
  <c r="E115" i="89" s="1"/>
  <c r="G107" i="88"/>
  <c r="J107" i="88" s="1"/>
  <c r="E107" i="89" s="1"/>
  <c r="G110" i="88"/>
  <c r="J110" i="88" s="1"/>
  <c r="E110" i="89" s="1"/>
  <c r="G117" i="88"/>
  <c r="J117" i="88" s="1"/>
  <c r="E117" i="89" s="1"/>
  <c r="G112" i="88"/>
  <c r="J112" i="88" s="1"/>
  <c r="E112" i="89" s="1"/>
  <c r="G108" i="88"/>
  <c r="J108" i="88" s="1"/>
  <c r="E108" i="89" s="1"/>
  <c r="G134" i="85"/>
  <c r="J134" i="85" s="1"/>
  <c r="E134" i="86" s="1"/>
  <c r="G131" i="85"/>
  <c r="J131" i="85" s="1"/>
  <c r="E131" i="86" s="1"/>
  <c r="G82" i="87"/>
  <c r="J82" i="87" s="1"/>
  <c r="E82" i="88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0" i="90" l="1"/>
  <c r="G100" i="90" s="1"/>
  <c r="J100" i="90" s="1"/>
  <c r="E100" i="91" s="1"/>
  <c r="G100" i="91" s="1"/>
  <c r="J100" i="91" s="1"/>
  <c r="E100" i="92" s="1"/>
  <c r="E61" i="90"/>
  <c r="G61" i="90" s="1"/>
  <c r="J61" i="90" s="1"/>
  <c r="E61" i="91" s="1"/>
  <c r="G61" i="91" s="1"/>
  <c r="J61" i="91" s="1"/>
  <c r="E61" i="92" s="1"/>
  <c r="E19" i="90"/>
  <c r="G19" i="90" s="1"/>
  <c r="J19" i="90" s="1"/>
  <c r="E19" i="91" s="1"/>
  <c r="G19" i="91" s="1"/>
  <c r="J19" i="91" s="1"/>
  <c r="E19" i="92" s="1"/>
  <c r="E62" i="90"/>
  <c r="G62" i="90" s="1"/>
  <c r="J62" i="90" s="1"/>
  <c r="E62" i="91" s="1"/>
  <c r="G62" i="91" s="1"/>
  <c r="J62" i="91" s="1"/>
  <c r="E62" i="92" s="1"/>
  <c r="E20" i="90"/>
  <c r="G20" i="90" s="1"/>
  <c r="J20" i="90" s="1"/>
  <c r="E20" i="91" s="1"/>
  <c r="G20" i="91" s="1"/>
  <c r="J20" i="91" s="1"/>
  <c r="E20" i="92" s="1"/>
  <c r="E101" i="90"/>
  <c r="G101" i="90" s="1"/>
  <c r="J101" i="90" s="1"/>
  <c r="E101" i="91" s="1"/>
  <c r="G101" i="91" s="1"/>
  <c r="J101" i="91" s="1"/>
  <c r="E101" i="92" s="1"/>
  <c r="E123" i="90"/>
  <c r="G123" i="90" s="1"/>
  <c r="J123" i="90" s="1"/>
  <c r="E123" i="91" s="1"/>
  <c r="G123" i="91" s="1"/>
  <c r="J123" i="91" s="1"/>
  <c r="E123" i="92" s="1"/>
  <c r="E21" i="90"/>
  <c r="G21" i="90" s="1"/>
  <c r="J21" i="90" s="1"/>
  <c r="E21" i="91" s="1"/>
  <c r="G21" i="91" s="1"/>
  <c r="J21" i="91" s="1"/>
  <c r="E21" i="92" s="1"/>
  <c r="E185" i="90"/>
  <c r="G185" i="90" s="1"/>
  <c r="J185" i="90" s="1"/>
  <c r="E185" i="91" s="1"/>
  <c r="G185" i="91" s="1"/>
  <c r="J185" i="91" s="1"/>
  <c r="E185" i="92" s="1"/>
  <c r="E120" i="90"/>
  <c r="G120" i="90" s="1"/>
  <c r="J120" i="90" s="1"/>
  <c r="E120" i="91" s="1"/>
  <c r="G120" i="91" s="1"/>
  <c r="J120" i="91" s="1"/>
  <c r="E120" i="92" s="1"/>
  <c r="E66" i="90"/>
  <c r="G66" i="90" s="1"/>
  <c r="J66" i="90" s="1"/>
  <c r="E66" i="91" s="1"/>
  <c r="G66" i="91" s="1"/>
  <c r="J66" i="91" s="1"/>
  <c r="E66" i="92" s="1"/>
  <c r="E171" i="90"/>
  <c r="G171" i="90" s="1"/>
  <c r="J171" i="90" s="1"/>
  <c r="E171" i="91" s="1"/>
  <c r="G171" i="91" s="1"/>
  <c r="J171" i="91" s="1"/>
  <c r="E171" i="92" s="1"/>
  <c r="E67" i="90"/>
  <c r="G67" i="90" s="1"/>
  <c r="J67" i="90" s="1"/>
  <c r="E67" i="91" s="1"/>
  <c r="G67" i="91" s="1"/>
  <c r="J67" i="91" s="1"/>
  <c r="E67" i="92" s="1"/>
  <c r="E180" i="90"/>
  <c r="G180" i="90" s="1"/>
  <c r="J180" i="90" s="1"/>
  <c r="E180" i="91" s="1"/>
  <c r="G180" i="91" s="1"/>
  <c r="J180" i="91" s="1"/>
  <c r="E180" i="92" s="1"/>
  <c r="E72" i="90"/>
  <c r="G72" i="90" s="1"/>
  <c r="J72" i="90" s="1"/>
  <c r="E72" i="91" s="1"/>
  <c r="G72" i="91" s="1"/>
  <c r="J72" i="91" s="1"/>
  <c r="E72" i="92" s="1"/>
  <c r="E98" i="90"/>
  <c r="G98" i="90" s="1"/>
  <c r="J98" i="90" s="1"/>
  <c r="E98" i="91" s="1"/>
  <c r="G98" i="91" s="1"/>
  <c r="J98" i="91" s="1"/>
  <c r="E98" i="92" s="1"/>
  <c r="E192" i="90"/>
  <c r="G192" i="90" s="1"/>
  <c r="J192" i="90" s="1"/>
  <c r="E192" i="91" s="1"/>
  <c r="G192" i="91" s="1"/>
  <c r="J192" i="91" s="1"/>
  <c r="E192" i="92" s="1"/>
  <c r="E225" i="90"/>
  <c r="G225" i="90" s="1"/>
  <c r="J225" i="90" s="1"/>
  <c r="E225" i="91" s="1"/>
  <c r="G225" i="91" s="1"/>
  <c r="J225" i="91" s="1"/>
  <c r="E225" i="92" s="1"/>
  <c r="E106" i="90"/>
  <c r="G106" i="90" s="1"/>
  <c r="J106" i="90" s="1"/>
  <c r="E106" i="91" s="1"/>
  <c r="G106" i="91" s="1"/>
  <c r="J106" i="91" s="1"/>
  <c r="E106" i="92" s="1"/>
  <c r="E64" i="90"/>
  <c r="G64" i="90" s="1"/>
  <c r="J64" i="90" s="1"/>
  <c r="E64" i="91" s="1"/>
  <c r="G64" i="91" s="1"/>
  <c r="J64" i="91" s="1"/>
  <c r="E64" i="92" s="1"/>
  <c r="E164" i="90"/>
  <c r="G164" i="90" s="1"/>
  <c r="J164" i="90" s="1"/>
  <c r="E164" i="91" s="1"/>
  <c r="G164" i="91" s="1"/>
  <c r="J164" i="91" s="1"/>
  <c r="E164" i="92" s="1"/>
  <c r="E224" i="89"/>
  <c r="G224" i="89" s="1"/>
  <c r="J224" i="89" s="1"/>
  <c r="E224" i="90" s="1"/>
  <c r="G224" i="90" s="1"/>
  <c r="J224" i="90" s="1"/>
  <c r="E224" i="91" s="1"/>
  <c r="G224" i="91" s="1"/>
  <c r="J224" i="91" s="1"/>
  <c r="E224" i="92" s="1"/>
  <c r="E138" i="90"/>
  <c r="G138" i="90" s="1"/>
  <c r="J138" i="90" s="1"/>
  <c r="E138" i="91" s="1"/>
  <c r="G138" i="91" s="1"/>
  <c r="J138" i="91" s="1"/>
  <c r="E138" i="92" s="1"/>
  <c r="E121" i="90"/>
  <c r="G121" i="90" s="1"/>
  <c r="J121" i="90" s="1"/>
  <c r="E121" i="91" s="1"/>
  <c r="G121" i="91" s="1"/>
  <c r="J121" i="91" s="1"/>
  <c r="E121" i="92" s="1"/>
  <c r="E65" i="90"/>
  <c r="G65" i="90" s="1"/>
  <c r="J65" i="90" s="1"/>
  <c r="E65" i="91" s="1"/>
  <c r="G65" i="91" s="1"/>
  <c r="J65" i="91" s="1"/>
  <c r="E65" i="92" s="1"/>
  <c r="E154" i="90"/>
  <c r="G154" i="90" s="1"/>
  <c r="J154" i="90" s="1"/>
  <c r="E154" i="91" s="1"/>
  <c r="G154" i="91" s="1"/>
  <c r="J154" i="91" s="1"/>
  <c r="E154" i="92" s="1"/>
  <c r="E142" i="90"/>
  <c r="G142" i="90" s="1"/>
  <c r="J142" i="90" s="1"/>
  <c r="E142" i="91" s="1"/>
  <c r="G142" i="91" s="1"/>
  <c r="J142" i="91" s="1"/>
  <c r="E142" i="92" s="1"/>
  <c r="E90" i="90"/>
  <c r="G90" i="90" s="1"/>
  <c r="J90" i="90" s="1"/>
  <c r="E90" i="91" s="1"/>
  <c r="G90" i="91" s="1"/>
  <c r="J90" i="91" s="1"/>
  <c r="E90" i="92" s="1"/>
  <c r="E85" i="90"/>
  <c r="G85" i="90" s="1"/>
  <c r="J85" i="90" s="1"/>
  <c r="E85" i="91" s="1"/>
  <c r="G85" i="91" s="1"/>
  <c r="J85" i="91" s="1"/>
  <c r="E85" i="92" s="1"/>
  <c r="E222" i="90"/>
  <c r="G222" i="90" s="1"/>
  <c r="J222" i="90" s="1"/>
  <c r="E222" i="91" s="1"/>
  <c r="G222" i="91" s="1"/>
  <c r="J222" i="91" s="1"/>
  <c r="E222" i="92" s="1"/>
  <c r="E145" i="90"/>
  <c r="G145" i="90" s="1"/>
  <c r="J145" i="90" s="1"/>
  <c r="E145" i="91" s="1"/>
  <c r="G145" i="91" s="1"/>
  <c r="J145" i="91" s="1"/>
  <c r="E145" i="92" s="1"/>
  <c r="E95" i="90"/>
  <c r="G95" i="90" s="1"/>
  <c r="J95" i="90" s="1"/>
  <c r="E95" i="91" s="1"/>
  <c r="G95" i="91" s="1"/>
  <c r="J95" i="91" s="1"/>
  <c r="E95" i="92" s="1"/>
  <c r="E159" i="90"/>
  <c r="G159" i="90" s="1"/>
  <c r="J159" i="90" s="1"/>
  <c r="E159" i="91" s="1"/>
  <c r="G159" i="91" s="1"/>
  <c r="J159" i="91" s="1"/>
  <c r="E159" i="92" s="1"/>
  <c r="E78" i="90"/>
  <c r="G78" i="90" s="1"/>
  <c r="J78" i="90" s="1"/>
  <c r="E78" i="91" s="1"/>
  <c r="G78" i="91" s="1"/>
  <c r="J78" i="91" s="1"/>
  <c r="E78" i="92" s="1"/>
  <c r="E167" i="90"/>
  <c r="G167" i="90" s="1"/>
  <c r="J167" i="90" s="1"/>
  <c r="E167" i="91" s="1"/>
  <c r="G167" i="91" s="1"/>
  <c r="J167" i="91" s="1"/>
  <c r="E167" i="92" s="1"/>
  <c r="E81" i="90"/>
  <c r="G81" i="90" s="1"/>
  <c r="J81" i="90" s="1"/>
  <c r="E81" i="91" s="1"/>
  <c r="G81" i="91" s="1"/>
  <c r="J81" i="91" s="1"/>
  <c r="E81" i="92" s="1"/>
  <c r="E68" i="90"/>
  <c r="G68" i="90" s="1"/>
  <c r="J68" i="90" s="1"/>
  <c r="E68" i="91" s="1"/>
  <c r="G68" i="91" s="1"/>
  <c r="J68" i="91" s="1"/>
  <c r="E68" i="92" s="1"/>
  <c r="E22" i="90"/>
  <c r="G22" i="90" s="1"/>
  <c r="J22" i="90" s="1"/>
  <c r="E22" i="91" s="1"/>
  <c r="G22" i="91" s="1"/>
  <c r="J22" i="91" s="1"/>
  <c r="E22" i="92" s="1"/>
  <c r="E163" i="90"/>
  <c r="G163" i="90" s="1"/>
  <c r="J163" i="90" s="1"/>
  <c r="E163" i="91" s="1"/>
  <c r="G163" i="91" s="1"/>
  <c r="J163" i="91" s="1"/>
  <c r="E163" i="92" s="1"/>
  <c r="E168" i="90"/>
  <c r="G168" i="90" s="1"/>
  <c r="J168" i="90" s="1"/>
  <c r="E168" i="91" s="1"/>
  <c r="G168" i="91" s="1"/>
  <c r="J168" i="91" s="1"/>
  <c r="E168" i="92" s="1"/>
  <c r="E99" i="90"/>
  <c r="G99" i="90" s="1"/>
  <c r="J99" i="90" s="1"/>
  <c r="E99" i="91" s="1"/>
  <c r="G99" i="91" s="1"/>
  <c r="J99" i="91" s="1"/>
  <c r="E99" i="92" s="1"/>
  <c r="E146" i="90"/>
  <c r="G146" i="90" s="1"/>
  <c r="J146" i="90" s="1"/>
  <c r="E146" i="91" s="1"/>
  <c r="G146" i="91" s="1"/>
  <c r="J146" i="91" s="1"/>
  <c r="E146" i="92" s="1"/>
  <c r="E176" i="90"/>
  <c r="G176" i="90" s="1"/>
  <c r="J176" i="90" s="1"/>
  <c r="E176" i="91" s="1"/>
  <c r="G176" i="91" s="1"/>
  <c r="J176" i="91" s="1"/>
  <c r="E176" i="92" s="1"/>
  <c r="E170" i="90"/>
  <c r="G170" i="90" s="1"/>
  <c r="J170" i="90" s="1"/>
  <c r="E170" i="91" s="1"/>
  <c r="G170" i="91" s="1"/>
  <c r="J170" i="91" s="1"/>
  <c r="E170" i="92" s="1"/>
  <c r="E179" i="90"/>
  <c r="G179" i="90" s="1"/>
  <c r="J179" i="90" s="1"/>
  <c r="E179" i="91" s="1"/>
  <c r="G179" i="91" s="1"/>
  <c r="J179" i="91" s="1"/>
  <c r="E179" i="92" s="1"/>
  <c r="E141" i="90"/>
  <c r="G141" i="90" s="1"/>
  <c r="J141" i="90" s="1"/>
  <c r="E141" i="91" s="1"/>
  <c r="G141" i="91" s="1"/>
  <c r="J141" i="91" s="1"/>
  <c r="E141" i="92" s="1"/>
  <c r="E79" i="90"/>
  <c r="G79" i="90" s="1"/>
  <c r="J79" i="90" s="1"/>
  <c r="E79" i="91" s="1"/>
  <c r="G79" i="91" s="1"/>
  <c r="J79" i="91" s="1"/>
  <c r="E79" i="92" s="1"/>
  <c r="E24" i="90"/>
  <c r="G24" i="90" s="1"/>
  <c r="J24" i="90" s="1"/>
  <c r="E24" i="91" s="1"/>
  <c r="G24" i="91" s="1"/>
  <c r="J24" i="91" s="1"/>
  <c r="E24" i="92" s="1"/>
  <c r="E130" i="90"/>
  <c r="G130" i="90" s="1"/>
  <c r="J130" i="90" s="1"/>
  <c r="E130" i="91" s="1"/>
  <c r="G130" i="91" s="1"/>
  <c r="J130" i="91" s="1"/>
  <c r="E130" i="92" s="1"/>
  <c r="E166" i="90"/>
  <c r="G166" i="90" s="1"/>
  <c r="J166" i="90" s="1"/>
  <c r="E166" i="91" s="1"/>
  <c r="G166" i="91" s="1"/>
  <c r="J166" i="91" s="1"/>
  <c r="E166" i="92" s="1"/>
  <c r="E172" i="90"/>
  <c r="G172" i="90" s="1"/>
  <c r="J172" i="90" s="1"/>
  <c r="E172" i="91" s="1"/>
  <c r="G172" i="91" s="1"/>
  <c r="J172" i="91" s="1"/>
  <c r="E172" i="92" s="1"/>
  <c r="E156" i="100"/>
  <c r="G156" i="100" s="1"/>
  <c r="J156" i="100" s="1"/>
  <c r="E26" i="90"/>
  <c r="G26" i="90" s="1"/>
  <c r="J26" i="90" s="1"/>
  <c r="E26" i="91" s="1"/>
  <c r="G26" i="91" s="1"/>
  <c r="J26" i="91" s="1"/>
  <c r="E26" i="92" s="1"/>
  <c r="E91" i="90"/>
  <c r="G91" i="90" s="1"/>
  <c r="J91" i="90" s="1"/>
  <c r="E91" i="91" s="1"/>
  <c r="G91" i="91" s="1"/>
  <c r="J91" i="91" s="1"/>
  <c r="E91" i="92" s="1"/>
  <c r="E77" i="90"/>
  <c r="G77" i="90" s="1"/>
  <c r="J77" i="90" s="1"/>
  <c r="E77" i="91" s="1"/>
  <c r="G77" i="91" s="1"/>
  <c r="J77" i="91" s="1"/>
  <c r="E77" i="92" s="1"/>
  <c r="E220" i="90"/>
  <c r="G220" i="90" s="1"/>
  <c r="J220" i="90" s="1"/>
  <c r="E220" i="91" s="1"/>
  <c r="G220" i="91" s="1"/>
  <c r="J220" i="91" s="1"/>
  <c r="E220" i="92" s="1"/>
  <c r="E223" i="90"/>
  <c r="G223" i="90" s="1"/>
  <c r="J223" i="90" s="1"/>
  <c r="E223" i="91" s="1"/>
  <c r="G223" i="91" s="1"/>
  <c r="J223" i="91" s="1"/>
  <c r="E223" i="92" s="1"/>
  <c r="E144" i="90"/>
  <c r="G144" i="90" s="1"/>
  <c r="J144" i="90" s="1"/>
  <c r="E144" i="91" s="1"/>
  <c r="G144" i="91" s="1"/>
  <c r="J144" i="91" s="1"/>
  <c r="E144" i="92" s="1"/>
  <c r="E93" i="90"/>
  <c r="G93" i="90" s="1"/>
  <c r="J93" i="90" s="1"/>
  <c r="E93" i="91" s="1"/>
  <c r="G93" i="91" s="1"/>
  <c r="J93" i="91" s="1"/>
  <c r="E93" i="92" s="1"/>
  <c r="E23" i="90"/>
  <c r="G23" i="90" s="1"/>
  <c r="J23" i="90" s="1"/>
  <c r="E23" i="91" s="1"/>
  <c r="G23" i="91" s="1"/>
  <c r="J23" i="91" s="1"/>
  <c r="E23" i="92" s="1"/>
  <c r="E215" i="90"/>
  <c r="G215" i="90" s="1"/>
  <c r="J215" i="90" s="1"/>
  <c r="E215" i="91" s="1"/>
  <c r="G215" i="91" s="1"/>
  <c r="J215" i="91" s="1"/>
  <c r="E215" i="92" s="1"/>
  <c r="E118" i="90"/>
  <c r="G118" i="90" s="1"/>
  <c r="J118" i="90" s="1"/>
  <c r="E183" i="90"/>
  <c r="G183" i="90" s="1"/>
  <c r="J183" i="90" s="1"/>
  <c r="E183" i="91" s="1"/>
  <c r="G183" i="91" s="1"/>
  <c r="J183" i="91" s="1"/>
  <c r="E183" i="92" s="1"/>
  <c r="E73" i="90"/>
  <c r="G73" i="90" s="1"/>
  <c r="J73" i="90" s="1"/>
  <c r="E73" i="91" s="1"/>
  <c r="E69" i="90"/>
  <c r="G69" i="90" s="1"/>
  <c r="J69" i="90" s="1"/>
  <c r="E69" i="91" s="1"/>
  <c r="G69" i="91" s="1"/>
  <c r="J69" i="91" s="1"/>
  <c r="E69" i="92" s="1"/>
  <c r="E158" i="90"/>
  <c r="G158" i="90" s="1"/>
  <c r="J158" i="90" s="1"/>
  <c r="E158" i="91" s="1"/>
  <c r="G158" i="91" s="1"/>
  <c r="J158" i="91" s="1"/>
  <c r="E158" i="92" s="1"/>
  <c r="E92" i="90"/>
  <c r="G92" i="90" s="1"/>
  <c r="J92" i="90" s="1"/>
  <c r="E92" i="91" s="1"/>
  <c r="G92" i="91" s="1"/>
  <c r="J92" i="91" s="1"/>
  <c r="E92" i="92" s="1"/>
  <c r="E137" i="90"/>
  <c r="G137" i="90" s="1"/>
  <c r="J137" i="90" s="1"/>
  <c r="E137" i="91" s="1"/>
  <c r="G137" i="91" s="1"/>
  <c r="J137" i="91" s="1"/>
  <c r="E137" i="92" s="1"/>
  <c r="E74" i="90"/>
  <c r="G74" i="90" s="1"/>
  <c r="J74" i="90" s="1"/>
  <c r="E74" i="91" s="1"/>
  <c r="G74" i="91" s="1"/>
  <c r="J74" i="91" s="1"/>
  <c r="E74" i="92" s="1"/>
  <c r="E140" i="90"/>
  <c r="G140" i="90" s="1"/>
  <c r="J140" i="90" s="1"/>
  <c r="E140" i="91" s="1"/>
  <c r="G140" i="91" s="1"/>
  <c r="J140" i="91" s="1"/>
  <c r="E140" i="92" s="1"/>
  <c r="E160" i="90"/>
  <c r="G160" i="90" s="1"/>
  <c r="J160" i="90" s="1"/>
  <c r="E160" i="91" s="1"/>
  <c r="G160" i="91" s="1"/>
  <c r="J160" i="91" s="1"/>
  <c r="E160" i="92" s="1"/>
  <c r="E55" i="89"/>
  <c r="G55" i="89" s="1"/>
  <c r="J55" i="89" s="1"/>
  <c r="E55" i="90" s="1"/>
  <c r="G55" i="90" s="1"/>
  <c r="J55" i="90" s="1"/>
  <c r="E55" i="91" s="1"/>
  <c r="E52" i="89"/>
  <c r="G52" i="89" s="1"/>
  <c r="J52" i="89" s="1"/>
  <c r="E52" i="90" s="1"/>
  <c r="G52" i="90" s="1"/>
  <c r="J52" i="90" s="1"/>
  <c r="E52" i="91" s="1"/>
  <c r="E119" i="88"/>
  <c r="G119" i="88" s="1"/>
  <c r="J119" i="88" s="1"/>
  <c r="E119" i="89" s="1"/>
  <c r="G119" i="89" s="1"/>
  <c r="J119" i="89" s="1"/>
  <c r="E184" i="90"/>
  <c r="G184" i="90" s="1"/>
  <c r="J184" i="90" s="1"/>
  <c r="E184" i="91" s="1"/>
  <c r="G184" i="91" s="1"/>
  <c r="J184" i="91" s="1"/>
  <c r="E184" i="92" s="1"/>
  <c r="E70" i="98"/>
  <c r="G70" i="98" s="1"/>
  <c r="J70" i="98" s="1"/>
  <c r="E70" i="99" s="1"/>
  <c r="G70" i="99" s="1"/>
  <c r="J70" i="99" s="1"/>
  <c r="E70" i="100" s="1"/>
  <c r="E59" i="89"/>
  <c r="G59" i="89" s="1"/>
  <c r="J59" i="89" s="1"/>
  <c r="E59" i="90" s="1"/>
  <c r="G59" i="90" s="1"/>
  <c r="J59" i="90" s="1"/>
  <c r="E59" i="91" s="1"/>
  <c r="E49" i="89"/>
  <c r="G49" i="89" s="1"/>
  <c r="J49" i="89" s="1"/>
  <c r="E49" i="90" s="1"/>
  <c r="G49" i="90" s="1"/>
  <c r="J49" i="90" s="1"/>
  <c r="E49" i="91" s="1"/>
  <c r="E122" i="88"/>
  <c r="G122" i="88" s="1"/>
  <c r="J122" i="88" s="1"/>
  <c r="E122" i="89" s="1"/>
  <c r="G122" i="89" s="1"/>
  <c r="J122" i="89" s="1"/>
  <c r="E28" i="89"/>
  <c r="G28" i="89" s="1"/>
  <c r="J28" i="89" s="1"/>
  <c r="E28" i="90" s="1"/>
  <c r="G28" i="90" s="1"/>
  <c r="J28" i="90" s="1"/>
  <c r="E28" i="91" s="1"/>
  <c r="E80" i="90"/>
  <c r="G80" i="90" s="1"/>
  <c r="J80" i="90" s="1"/>
  <c r="E80" i="91" s="1"/>
  <c r="G80" i="91" s="1"/>
  <c r="J80" i="91" s="1"/>
  <c r="E80" i="92" s="1"/>
  <c r="E139" i="90"/>
  <c r="G139" i="90" s="1"/>
  <c r="J139" i="90" s="1"/>
  <c r="E139" i="91" s="1"/>
  <c r="G139" i="91" s="1"/>
  <c r="J139" i="91" s="1"/>
  <c r="E139" i="92" s="1"/>
  <c r="E89" i="90"/>
  <c r="G89" i="90" s="1"/>
  <c r="J89" i="90" s="1"/>
  <c r="E89" i="91" s="1"/>
  <c r="G89" i="91" s="1"/>
  <c r="J89" i="91" s="1"/>
  <c r="E89" i="92" s="1"/>
  <c r="E46" i="89"/>
  <c r="G46" i="89" s="1"/>
  <c r="J46" i="89" s="1"/>
  <c r="E46" i="90" s="1"/>
  <c r="G46" i="90" s="1"/>
  <c r="J46" i="90" s="1"/>
  <c r="E46" i="91" s="1"/>
  <c r="E161" i="88"/>
  <c r="G161" i="88" s="1"/>
  <c r="J161" i="88" s="1"/>
  <c r="E161" i="89" s="1"/>
  <c r="G161" i="89" s="1"/>
  <c r="J161" i="89" s="1"/>
  <c r="E40" i="89"/>
  <c r="G40" i="89" s="1"/>
  <c r="J40" i="89" s="1"/>
  <c r="E40" i="90" s="1"/>
  <c r="G40" i="90" s="1"/>
  <c r="J40" i="90" s="1"/>
  <c r="E40" i="91" s="1"/>
  <c r="E31" i="89"/>
  <c r="G31" i="89" s="1"/>
  <c r="J31" i="89" s="1"/>
  <c r="E31" i="90" s="1"/>
  <c r="G31" i="90" s="1"/>
  <c r="J31" i="90" s="1"/>
  <c r="E31" i="91" s="1"/>
  <c r="E37" i="89"/>
  <c r="G37" i="89" s="1"/>
  <c r="J37" i="89" s="1"/>
  <c r="E42" i="89"/>
  <c r="G42" i="89" s="1"/>
  <c r="J42" i="89" s="1"/>
  <c r="E42" i="90" s="1"/>
  <c r="G42" i="90" s="1"/>
  <c r="J42" i="90" s="1"/>
  <c r="E42" i="91" s="1"/>
  <c r="E50" i="89"/>
  <c r="G50" i="89" s="1"/>
  <c r="J50" i="89" s="1"/>
  <c r="E50" i="90" s="1"/>
  <c r="G50" i="90" s="1"/>
  <c r="J50" i="90" s="1"/>
  <c r="E50" i="91" s="1"/>
  <c r="E32" i="89"/>
  <c r="G32" i="89" s="1"/>
  <c r="J32" i="89" s="1"/>
  <c r="E32" i="90" s="1"/>
  <c r="G32" i="90" s="1"/>
  <c r="J32" i="90" s="1"/>
  <c r="E32" i="91" s="1"/>
  <c r="E33" i="89"/>
  <c r="G33" i="89" s="1"/>
  <c r="J33" i="89" s="1"/>
  <c r="E33" i="90" s="1"/>
  <c r="G33" i="90" s="1"/>
  <c r="J33" i="90" s="1"/>
  <c r="E33" i="91" s="1"/>
  <c r="E86" i="88"/>
  <c r="G86" i="88" s="1"/>
  <c r="J86" i="88" s="1"/>
  <c r="E143" i="90"/>
  <c r="G143" i="90" s="1"/>
  <c r="J143" i="90" s="1"/>
  <c r="E143" i="91" s="1"/>
  <c r="G143" i="91" s="1"/>
  <c r="J143" i="91" s="1"/>
  <c r="E143" i="92" s="1"/>
  <c r="E175" i="98"/>
  <c r="G175" i="98" s="1"/>
  <c r="J175" i="98" s="1"/>
  <c r="E175" i="99" s="1"/>
  <c r="G175" i="99" s="1"/>
  <c r="J175" i="99" s="1"/>
  <c r="E175" i="100" s="1"/>
  <c r="E56" i="89"/>
  <c r="G56" i="89" s="1"/>
  <c r="J56" i="89" s="1"/>
  <c r="E56" i="90" s="1"/>
  <c r="G56" i="90" s="1"/>
  <c r="J56" i="90" s="1"/>
  <c r="E56" i="91" s="1"/>
  <c r="E27" i="89"/>
  <c r="G27" i="89" s="1"/>
  <c r="J27" i="89" s="1"/>
  <c r="E27" i="90" s="1"/>
  <c r="G27" i="90" s="1"/>
  <c r="J27" i="90" s="1"/>
  <c r="E27" i="91" s="1"/>
  <c r="E34" i="89"/>
  <c r="G34" i="89" s="1"/>
  <c r="J34" i="89" s="1"/>
  <c r="E34" i="90" s="1"/>
  <c r="G34" i="90" s="1"/>
  <c r="J34" i="90" s="1"/>
  <c r="E34" i="91" s="1"/>
  <c r="E48" i="89"/>
  <c r="G48" i="89" s="1"/>
  <c r="J48" i="89" s="1"/>
  <c r="E48" i="90" s="1"/>
  <c r="G48" i="90" s="1"/>
  <c r="J48" i="90" s="1"/>
  <c r="E48" i="91" s="1"/>
  <c r="E96" i="88"/>
  <c r="G96" i="88" s="1"/>
  <c r="J96" i="88" s="1"/>
  <c r="E96" i="89" s="1"/>
  <c r="G96" i="89" s="1"/>
  <c r="J96" i="89" s="1"/>
  <c r="E162" i="90"/>
  <c r="G162" i="90" s="1"/>
  <c r="J162" i="90" s="1"/>
  <c r="E162" i="91" s="1"/>
  <c r="G162" i="91" s="1"/>
  <c r="J162" i="91" s="1"/>
  <c r="E162" i="92" s="1"/>
  <c r="E44" i="89"/>
  <c r="G44" i="89" s="1"/>
  <c r="J44" i="89" s="1"/>
  <c r="E44" i="90" s="1"/>
  <c r="G44" i="90" s="1"/>
  <c r="J44" i="90" s="1"/>
  <c r="E44" i="91" s="1"/>
  <c r="E30" i="89"/>
  <c r="G30" i="89" s="1"/>
  <c r="J30" i="89" s="1"/>
  <c r="E30" i="90" s="1"/>
  <c r="G30" i="90" s="1"/>
  <c r="J30" i="90" s="1"/>
  <c r="E30" i="91" s="1"/>
  <c r="E41" i="89"/>
  <c r="G41" i="89" s="1"/>
  <c r="J41" i="89" s="1"/>
  <c r="E41" i="90" s="1"/>
  <c r="G41" i="90" s="1"/>
  <c r="J41" i="90" s="1"/>
  <c r="E41" i="91" s="1"/>
  <c r="E38" i="88"/>
  <c r="G38" i="88" s="1"/>
  <c r="J38" i="88" s="1"/>
  <c r="E38" i="89" s="1"/>
  <c r="G38" i="89" s="1"/>
  <c r="J38" i="89" s="1"/>
  <c r="E71" i="98"/>
  <c r="G71" i="98" s="1"/>
  <c r="J71" i="98" s="1"/>
  <c r="E71" i="99" s="1"/>
  <c r="G71" i="99" s="1"/>
  <c r="J71" i="99" s="1"/>
  <c r="E71" i="100" s="1"/>
  <c r="E29" i="89"/>
  <c r="G29" i="89" s="1"/>
  <c r="J29" i="89" s="1"/>
  <c r="E29" i="90" s="1"/>
  <c r="G29" i="90" s="1"/>
  <c r="J29" i="90" s="1"/>
  <c r="E29" i="91" s="1"/>
  <c r="E51" i="89"/>
  <c r="G51" i="89" s="1"/>
  <c r="J51" i="89" s="1"/>
  <c r="E51" i="90" s="1"/>
  <c r="G51" i="90" s="1"/>
  <c r="J51" i="90" s="1"/>
  <c r="E51" i="91" s="1"/>
  <c r="E221" i="88"/>
  <c r="G221" i="88" s="1"/>
  <c r="J221" i="88" s="1"/>
  <c r="E221" i="89" s="1"/>
  <c r="G221" i="89" s="1"/>
  <c r="J221" i="89" s="1"/>
  <c r="E47" i="89"/>
  <c r="G47" i="89" s="1"/>
  <c r="J47" i="89" s="1"/>
  <c r="E47" i="90" s="1"/>
  <c r="G47" i="90" s="1"/>
  <c r="J47" i="90" s="1"/>
  <c r="E47" i="91" s="1"/>
  <c r="E43" i="89"/>
  <c r="G43" i="89" s="1"/>
  <c r="J43" i="89" s="1"/>
  <c r="E43" i="90" s="1"/>
  <c r="G43" i="90" s="1"/>
  <c r="J43" i="90" s="1"/>
  <c r="E43" i="91" s="1"/>
  <c r="E54" i="89"/>
  <c r="G54" i="89" s="1"/>
  <c r="J54" i="89" s="1"/>
  <c r="E54" i="90" s="1"/>
  <c r="G54" i="90" s="1"/>
  <c r="J54" i="90" s="1"/>
  <c r="E54" i="91" s="1"/>
  <c r="E53" i="89"/>
  <c r="G53" i="89" s="1"/>
  <c r="J53" i="89" s="1"/>
  <c r="E53" i="90" s="1"/>
  <c r="G53" i="90" s="1"/>
  <c r="J53" i="90" s="1"/>
  <c r="E53" i="91" s="1"/>
  <c r="E57" i="89"/>
  <c r="G57" i="89" s="1"/>
  <c r="J57" i="89" s="1"/>
  <c r="E57" i="90" s="1"/>
  <c r="G57" i="90" s="1"/>
  <c r="J57" i="90" s="1"/>
  <c r="E57" i="91" s="1"/>
  <c r="E36" i="89"/>
  <c r="G36" i="89" s="1"/>
  <c r="J36" i="89" s="1"/>
  <c r="E36" i="90" s="1"/>
  <c r="G36" i="90" s="1"/>
  <c r="J36" i="90" s="1"/>
  <c r="E36" i="91" s="1"/>
  <c r="E58" i="89"/>
  <c r="G58" i="89" s="1"/>
  <c r="J58" i="89" s="1"/>
  <c r="E58" i="90" s="1"/>
  <c r="G58" i="90" s="1"/>
  <c r="J58" i="90" s="1"/>
  <c r="E58" i="91" s="1"/>
  <c r="E25" i="90"/>
  <c r="G25" i="90" s="1"/>
  <c r="J25" i="90" s="1"/>
  <c r="E25" i="91" s="1"/>
  <c r="G25" i="91" s="1"/>
  <c r="J25" i="91" s="1"/>
  <c r="E25" i="92" s="1"/>
  <c r="E165" i="88"/>
  <c r="G165" i="88" s="1"/>
  <c r="J165" i="88" s="1"/>
  <c r="E165" i="89" s="1"/>
  <c r="G165" i="89" s="1"/>
  <c r="J165" i="89" s="1"/>
  <c r="G214" i="87"/>
  <c r="J214" i="87" s="1"/>
  <c r="G226" i="106"/>
  <c r="J226" i="106" s="1"/>
  <c r="G226" i="107" s="1"/>
  <c r="J226" i="107" s="1"/>
  <c r="G126" i="106"/>
  <c r="J126" i="106" s="1"/>
  <c r="G126" i="107" s="1"/>
  <c r="J126" i="107" s="1"/>
  <c r="G148" i="106"/>
  <c r="J148" i="106" s="1"/>
  <c r="G148" i="107" s="1"/>
  <c r="J148" i="107" s="1"/>
  <c r="G209" i="102"/>
  <c r="J209" i="102" s="1"/>
  <c r="G209" i="103" s="1"/>
  <c r="J209" i="103" s="1"/>
  <c r="G205" i="106"/>
  <c r="J205" i="106" s="1"/>
  <c r="G205" i="107" s="1"/>
  <c r="J205" i="107" s="1"/>
  <c r="G84" i="106"/>
  <c r="J84" i="106" s="1"/>
  <c r="G84" i="107" s="1"/>
  <c r="J84" i="107" s="1"/>
  <c r="G213" i="106"/>
  <c r="J213" i="106" s="1"/>
  <c r="G213" i="107" s="1"/>
  <c r="J213" i="107" s="1"/>
  <c r="G39" i="102"/>
  <c r="J39" i="102" s="1"/>
  <c r="G39" i="103" s="1"/>
  <c r="J39" i="103" s="1"/>
  <c r="G39" i="104" s="1"/>
  <c r="J39" i="104" s="1"/>
  <c r="G39" i="105" s="1"/>
  <c r="J39" i="105" s="1"/>
  <c r="G152" i="106"/>
  <c r="J152" i="106" s="1"/>
  <c r="G152" i="107" s="1"/>
  <c r="J152" i="107" s="1"/>
  <c r="G196" i="102"/>
  <c r="J196" i="102" s="1"/>
  <c r="G196" i="103" s="1"/>
  <c r="J196" i="103" s="1"/>
  <c r="G196" i="104" s="1"/>
  <c r="J196" i="104" s="1"/>
  <c r="G196" i="105" s="1"/>
  <c r="J196" i="105" s="1"/>
  <c r="G211" i="102"/>
  <c r="J211" i="102" s="1"/>
  <c r="G211" i="103" s="1"/>
  <c r="J211" i="103" s="1"/>
  <c r="G211" i="104" s="1"/>
  <c r="J211" i="104" s="1"/>
  <c r="G211" i="105" s="1"/>
  <c r="J211" i="105" s="1"/>
  <c r="G181" i="106"/>
  <c r="J181" i="106" s="1"/>
  <c r="G181" i="107" s="1"/>
  <c r="J181" i="107" s="1"/>
  <c r="G212" i="102"/>
  <c r="J212" i="102" s="1"/>
  <c r="G212" i="103" s="1"/>
  <c r="J212" i="103" s="1"/>
  <c r="G212" i="104" s="1"/>
  <c r="J212" i="104" s="1"/>
  <c r="G212" i="105" s="1"/>
  <c r="J212" i="105" s="1"/>
  <c r="G195" i="102"/>
  <c r="J195" i="102" s="1"/>
  <c r="G195" i="103" s="1"/>
  <c r="J195" i="103" s="1"/>
  <c r="G195" i="104" s="1"/>
  <c r="J195" i="104" s="1"/>
  <c r="G195" i="105" s="1"/>
  <c r="J195" i="105" s="1"/>
  <c r="G127" i="106"/>
  <c r="J127" i="106" s="1"/>
  <c r="G127" i="107" s="1"/>
  <c r="J127" i="107" s="1"/>
  <c r="G198" i="102"/>
  <c r="J198" i="102" s="1"/>
  <c r="G198" i="103" s="1"/>
  <c r="J198" i="103" s="1"/>
  <c r="G198" i="104" s="1"/>
  <c r="J198" i="104" s="1"/>
  <c r="G198" i="105" s="1"/>
  <c r="J198" i="105" s="1"/>
  <c r="G125" i="106"/>
  <c r="J125" i="106" s="1"/>
  <c r="G125" i="107" s="1"/>
  <c r="J125" i="107" s="1"/>
  <c r="G182" i="102"/>
  <c r="J182" i="102" s="1"/>
  <c r="G182" i="103" s="1"/>
  <c r="J182" i="103" s="1"/>
  <c r="G182" i="104" s="1"/>
  <c r="J182" i="104" s="1"/>
  <c r="G182" i="105" s="1"/>
  <c r="J182" i="105" s="1"/>
  <c r="G157" i="102"/>
  <c r="J157" i="102" s="1"/>
  <c r="G157" i="103" s="1"/>
  <c r="J157" i="103" s="1"/>
  <c r="G157" i="104" s="1"/>
  <c r="J157" i="104" s="1"/>
  <c r="G157" i="105" s="1"/>
  <c r="J157" i="105" s="1"/>
  <c r="G155" i="106"/>
  <c r="J155" i="106" s="1"/>
  <c r="G155" i="107" s="1"/>
  <c r="J155" i="107" s="1"/>
  <c r="G206" i="106"/>
  <c r="J206" i="106" s="1"/>
  <c r="G206" i="107" s="1"/>
  <c r="J206" i="107" s="1"/>
  <c r="G197" i="102"/>
  <c r="J197" i="102" s="1"/>
  <c r="G197" i="103" s="1"/>
  <c r="J197" i="103" s="1"/>
  <c r="G197" i="104" s="1"/>
  <c r="J197" i="104" s="1"/>
  <c r="G197" i="105" s="1"/>
  <c r="J197" i="105" s="1"/>
  <c r="G128" i="102"/>
  <c r="J128" i="102" s="1"/>
  <c r="G128" i="103" s="1"/>
  <c r="J128" i="103" s="1"/>
  <c r="G128" i="104" s="1"/>
  <c r="J128" i="104" s="1"/>
  <c r="G128" i="105" s="1"/>
  <c r="J128" i="105" s="1"/>
  <c r="G194" i="106"/>
  <c r="J194" i="106" s="1"/>
  <c r="G194" i="107" s="1"/>
  <c r="J194" i="107" s="1"/>
  <c r="G204" i="102"/>
  <c r="J204" i="102" s="1"/>
  <c r="G204" i="103" s="1"/>
  <c r="J204" i="103" s="1"/>
  <c r="G204" i="104" s="1"/>
  <c r="J204" i="104" s="1"/>
  <c r="G204" i="105" s="1"/>
  <c r="J204" i="105" s="1"/>
  <c r="G151" i="106"/>
  <c r="J151" i="106" s="1"/>
  <c r="G151" i="107" s="1"/>
  <c r="J151" i="107" s="1"/>
  <c r="G83" i="106"/>
  <c r="J83" i="106" s="1"/>
  <c r="G83" i="107" s="1"/>
  <c r="J83" i="107" s="1"/>
  <c r="G150" i="102"/>
  <c r="J150" i="102" s="1"/>
  <c r="G150" i="103" s="1"/>
  <c r="J150" i="103" s="1"/>
  <c r="G150" i="104" s="1"/>
  <c r="J150" i="104" s="1"/>
  <c r="G150" i="105" s="1"/>
  <c r="J150" i="105" s="1"/>
  <c r="G203" i="102"/>
  <c r="J203" i="102" s="1"/>
  <c r="G203" i="103" s="1"/>
  <c r="J203" i="103" s="1"/>
  <c r="G203" i="104" s="1"/>
  <c r="J203" i="104" s="1"/>
  <c r="G203" i="105" s="1"/>
  <c r="J203" i="105" s="1"/>
  <c r="G193" i="106"/>
  <c r="J193" i="106" s="1"/>
  <c r="G193" i="107" s="1"/>
  <c r="J193" i="107" s="1"/>
  <c r="G113" i="103"/>
  <c r="J113" i="103" s="1"/>
  <c r="G113" i="104" s="1"/>
  <c r="J113" i="104" s="1"/>
  <c r="G113" i="105" s="1"/>
  <c r="J113" i="105" s="1"/>
  <c r="G210" i="102"/>
  <c r="J210" i="102" s="1"/>
  <c r="G210" i="103" s="1"/>
  <c r="J210" i="103" s="1"/>
  <c r="G210" i="104" s="1"/>
  <c r="J210" i="104" s="1"/>
  <c r="G210" i="105" s="1"/>
  <c r="J210" i="105" s="1"/>
  <c r="G202" i="102"/>
  <c r="J202" i="102" s="1"/>
  <c r="G202" i="103" s="1"/>
  <c r="J202" i="103" s="1"/>
  <c r="G202" i="104" s="1"/>
  <c r="J202" i="104" s="1"/>
  <c r="G202" i="105" s="1"/>
  <c r="J202" i="105" s="1"/>
  <c r="G177" i="106"/>
  <c r="J177" i="106" s="1"/>
  <c r="G177" i="107" s="1"/>
  <c r="J177" i="107" s="1"/>
  <c r="G149" i="102"/>
  <c r="J149" i="102" s="1"/>
  <c r="G149" i="103" s="1"/>
  <c r="J149" i="103" s="1"/>
  <c r="G149" i="104" s="1"/>
  <c r="J149" i="104" s="1"/>
  <c r="G149" i="105" s="1"/>
  <c r="J149" i="105" s="1"/>
  <c r="G153" i="106"/>
  <c r="J153" i="106" s="1"/>
  <c r="G153" i="107" s="1"/>
  <c r="J153" i="107" s="1"/>
  <c r="G208" i="106"/>
  <c r="J208" i="106" s="1"/>
  <c r="G208" i="107" s="1"/>
  <c r="J208" i="107" s="1"/>
  <c r="G147" i="102"/>
  <c r="J147" i="102" s="1"/>
  <c r="G147" i="103" s="1"/>
  <c r="J147" i="103" s="1"/>
  <c r="G147" i="104" s="1"/>
  <c r="J147" i="104" s="1"/>
  <c r="G147" i="105" s="1"/>
  <c r="J147" i="105" s="1"/>
  <c r="G108" i="89"/>
  <c r="J108" i="89" s="1"/>
  <c r="G107" i="89"/>
  <c r="J107" i="89" s="1"/>
  <c r="E107" i="90" s="1"/>
  <c r="G88" i="88"/>
  <c r="J88" i="88" s="1"/>
  <c r="E88" i="89" s="1"/>
  <c r="G87" i="88"/>
  <c r="J87" i="88" s="1"/>
  <c r="E87" i="89" s="1"/>
  <c r="G112" i="89"/>
  <c r="J112" i="89" s="1"/>
  <c r="G116" i="89"/>
  <c r="J116" i="89" s="1"/>
  <c r="G117" i="89"/>
  <c r="J117" i="89" s="1"/>
  <c r="G111" i="89"/>
  <c r="J111" i="89" s="1"/>
  <c r="G110" i="89"/>
  <c r="J110" i="89" s="1"/>
  <c r="G115" i="89"/>
  <c r="J115" i="89" s="1"/>
  <c r="G9" i="102"/>
  <c r="J9" i="102" s="1"/>
  <c r="G9" i="103" s="1"/>
  <c r="J9" i="103" s="1"/>
  <c r="G9" i="104" s="1"/>
  <c r="J9" i="104" s="1"/>
  <c r="G9" i="105" s="1"/>
  <c r="J9" i="105" s="1"/>
  <c r="G11" i="102"/>
  <c r="J11" i="102" s="1"/>
  <c r="G11" i="103" s="1"/>
  <c r="J11" i="103" s="1"/>
  <c r="G11" i="104" s="1"/>
  <c r="J11" i="104" s="1"/>
  <c r="G10" i="102"/>
  <c r="J10" i="102" s="1"/>
  <c r="G10" i="103" s="1"/>
  <c r="J10" i="103" s="1"/>
  <c r="G10" i="104" s="1"/>
  <c r="J10" i="104" s="1"/>
  <c r="G10" i="105" s="1"/>
  <c r="J10" i="105" s="1"/>
  <c r="G228" i="90"/>
  <c r="J228" i="90" s="1"/>
  <c r="E228" i="91" s="1"/>
  <c r="G227" i="90"/>
  <c r="J227" i="90" s="1"/>
  <c r="E227" i="91" s="1"/>
  <c r="G259" i="89"/>
  <c r="J259" i="89" s="1"/>
  <c r="E259" i="90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3" i="86"/>
  <c r="J13" i="86" s="1"/>
  <c r="E13" i="87" s="1"/>
  <c r="G18" i="86"/>
  <c r="J18" i="86" s="1"/>
  <c r="E18" i="87" s="1"/>
  <c r="G6" i="86"/>
  <c r="J6" i="86" s="1"/>
  <c r="E6" i="87" s="1"/>
  <c r="G15" i="86"/>
  <c r="J15" i="86" s="1"/>
  <c r="E15" i="87" s="1"/>
  <c r="G8" i="86"/>
  <c r="J8" i="86" s="1"/>
  <c r="E8" i="87" s="1"/>
  <c r="G16" i="86"/>
  <c r="J16" i="86" s="1"/>
  <c r="E16" i="87" s="1"/>
  <c r="G17" i="86"/>
  <c r="J17" i="86" s="1"/>
  <c r="E17" i="87" s="1"/>
  <c r="G14" i="86"/>
  <c r="J14" i="86" s="1"/>
  <c r="E14" i="87" s="1"/>
  <c r="G7" i="86"/>
  <c r="J7" i="86" s="1"/>
  <c r="E7" i="87" s="1"/>
  <c r="G82" i="88"/>
  <c r="J82" i="88" s="1"/>
  <c r="E82" i="89" s="1"/>
  <c r="G131" i="86"/>
  <c r="J131" i="86" s="1"/>
  <c r="E131" i="87" s="1"/>
  <c r="G134" i="86"/>
  <c r="J134" i="86" s="1"/>
  <c r="E134" i="87" s="1"/>
  <c r="G97" i="92"/>
  <c r="J97" i="92" s="1"/>
  <c r="E97" i="93" s="1"/>
  <c r="G186" i="90"/>
  <c r="J186" i="90" s="1"/>
  <c r="E186" i="91" s="1"/>
  <c r="G104" i="90"/>
  <c r="J104" i="90" s="1"/>
  <c r="E104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8" i="91" l="1"/>
  <c r="G118" i="91" s="1"/>
  <c r="J118" i="91" s="1"/>
  <c r="E118" i="92" s="1"/>
  <c r="G118" i="92" s="1"/>
  <c r="J118" i="92" s="1"/>
  <c r="E118" i="93" s="1"/>
  <c r="E122" i="90"/>
  <c r="G122" i="90" s="1"/>
  <c r="J122" i="90" s="1"/>
  <c r="E122" i="91" s="1"/>
  <c r="G122" i="91" s="1"/>
  <c r="J122" i="91" s="1"/>
  <c r="E122" i="92" s="1"/>
  <c r="E156" i="10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E96" i="90"/>
  <c r="G96" i="90" s="1"/>
  <c r="J96" i="90" s="1"/>
  <c r="E96" i="91" s="1"/>
  <c r="G96" i="91" s="1"/>
  <c r="J96" i="91" s="1"/>
  <c r="E96" i="92" s="1"/>
  <c r="E37" i="90"/>
  <c r="G37" i="90" s="1"/>
  <c r="J37" i="90" s="1"/>
  <c r="E117" i="90"/>
  <c r="G117" i="90" s="1"/>
  <c r="J117" i="90" s="1"/>
  <c r="E117" i="91" s="1"/>
  <c r="G117" i="91" s="1"/>
  <c r="J117" i="91" s="1"/>
  <c r="E117" i="92" s="1"/>
  <c r="E119" i="90"/>
  <c r="G119" i="90" s="1"/>
  <c r="J119" i="90" s="1"/>
  <c r="E115" i="90"/>
  <c r="G115" i="90" s="1"/>
  <c r="J115" i="90" s="1"/>
  <c r="E115" i="91" s="1"/>
  <c r="G115" i="91" s="1"/>
  <c r="J115" i="91" s="1"/>
  <c r="E115" i="92" s="1"/>
  <c r="E116" i="90"/>
  <c r="G116" i="90" s="1"/>
  <c r="J116" i="90" s="1"/>
  <c r="E116" i="91" s="1"/>
  <c r="G116" i="91" s="1"/>
  <c r="J116" i="91" s="1"/>
  <c r="E116" i="92" s="1"/>
  <c r="E108" i="90"/>
  <c r="G108" i="90" s="1"/>
  <c r="J108" i="90" s="1"/>
  <c r="E108" i="91" s="1"/>
  <c r="G108" i="91" s="1"/>
  <c r="J108" i="91" s="1"/>
  <c r="E108" i="92" s="1"/>
  <c r="E214" i="88"/>
  <c r="G214" i="88" s="1"/>
  <c r="J214" i="88" s="1"/>
  <c r="E214" i="89" s="1"/>
  <c r="G214" i="89" s="1"/>
  <c r="J214" i="89" s="1"/>
  <c r="E165" i="90"/>
  <c r="G165" i="90" s="1"/>
  <c r="J165" i="90" s="1"/>
  <c r="E165" i="91" s="1"/>
  <c r="G165" i="91" s="1"/>
  <c r="J165" i="91" s="1"/>
  <c r="E165" i="92" s="1"/>
  <c r="E112" i="90"/>
  <c r="G112" i="90" s="1"/>
  <c r="J112" i="90" s="1"/>
  <c r="E38" i="90"/>
  <c r="G38" i="90" s="1"/>
  <c r="J38" i="90" s="1"/>
  <c r="E38" i="91" s="1"/>
  <c r="G38" i="91" s="1"/>
  <c r="J38" i="91" s="1"/>
  <c r="E38" i="92" s="1"/>
  <c r="E221" i="90"/>
  <c r="G221" i="90" s="1"/>
  <c r="J221" i="90" s="1"/>
  <c r="E221" i="91" s="1"/>
  <c r="G221" i="91" s="1"/>
  <c r="J221" i="91" s="1"/>
  <c r="E221" i="92" s="1"/>
  <c r="E110" i="90"/>
  <c r="G110" i="90" s="1"/>
  <c r="J110" i="90" s="1"/>
  <c r="E110" i="91" s="1"/>
  <c r="G110" i="91" s="1"/>
  <c r="J110" i="91" s="1"/>
  <c r="E110" i="92" s="1"/>
  <c r="E111" i="90"/>
  <c r="G111" i="90" s="1"/>
  <c r="J111" i="90" s="1"/>
  <c r="E111" i="91" s="1"/>
  <c r="G111" i="91" s="1"/>
  <c r="J111" i="91" s="1"/>
  <c r="E111" i="92" s="1"/>
  <c r="E161" i="90"/>
  <c r="G161" i="90" s="1"/>
  <c r="J161" i="90" s="1"/>
  <c r="E161" i="91" s="1"/>
  <c r="G161" i="91" s="1"/>
  <c r="J161" i="91" s="1"/>
  <c r="E161" i="92" s="1"/>
  <c r="E86" i="89"/>
  <c r="G86" i="89" s="1"/>
  <c r="J86" i="89" s="1"/>
  <c r="E86" i="90" s="1"/>
  <c r="G86" i="90" s="1"/>
  <c r="J86" i="90" s="1"/>
  <c r="E86" i="91" s="1"/>
  <c r="G86" i="91" s="1"/>
  <c r="J86" i="91" s="1"/>
  <c r="E86" i="92" s="1"/>
  <c r="G113" i="106"/>
  <c r="J113" i="106" s="1"/>
  <c r="G113" i="107" s="1"/>
  <c r="J113" i="107" s="1"/>
  <c r="G128" i="106"/>
  <c r="J128" i="106" s="1"/>
  <c r="G128" i="107" s="1"/>
  <c r="J128" i="107" s="1"/>
  <c r="G147" i="106"/>
  <c r="J147" i="106" s="1"/>
  <c r="G147" i="107" s="1"/>
  <c r="J147" i="107" s="1"/>
  <c r="G197" i="106"/>
  <c r="J197" i="106" s="1"/>
  <c r="G197" i="107" s="1"/>
  <c r="J197" i="107" s="1"/>
  <c r="G195" i="106"/>
  <c r="J195" i="106" s="1"/>
  <c r="G195" i="107" s="1"/>
  <c r="J195" i="107" s="1"/>
  <c r="G198" i="106"/>
  <c r="J198" i="106" s="1"/>
  <c r="G198" i="107" s="1"/>
  <c r="J198" i="107" s="1"/>
  <c r="G203" i="106"/>
  <c r="J203" i="106" s="1"/>
  <c r="G203" i="107" s="1"/>
  <c r="J203" i="107" s="1"/>
  <c r="G212" i="106"/>
  <c r="J212" i="106" s="1"/>
  <c r="G212" i="107" s="1"/>
  <c r="J212" i="107" s="1"/>
  <c r="G150" i="106"/>
  <c r="J150" i="106" s="1"/>
  <c r="G150" i="107" s="1"/>
  <c r="J150" i="107" s="1"/>
  <c r="G209" i="104"/>
  <c r="J209" i="104" s="1"/>
  <c r="G209" i="105" s="1"/>
  <c r="J209" i="105" s="1"/>
  <c r="G149" i="106"/>
  <c r="J149" i="106" s="1"/>
  <c r="G149" i="107" s="1"/>
  <c r="J149" i="107" s="1"/>
  <c r="G157" i="106"/>
  <c r="J157" i="106" s="1"/>
  <c r="G157" i="107" s="1"/>
  <c r="J157" i="107" s="1"/>
  <c r="G211" i="106"/>
  <c r="J211" i="106" s="1"/>
  <c r="G211" i="107" s="1"/>
  <c r="J211" i="107" s="1"/>
  <c r="G39" i="106"/>
  <c r="J39" i="106" s="1"/>
  <c r="G107" i="90"/>
  <c r="J107" i="90" s="1"/>
  <c r="E107" i="91" s="1"/>
  <c r="G182" i="106"/>
  <c r="J182" i="106" s="1"/>
  <c r="G182" i="107" s="1"/>
  <c r="J182" i="107" s="1"/>
  <c r="G196" i="106"/>
  <c r="J196" i="106" s="1"/>
  <c r="G196" i="107" s="1"/>
  <c r="J196" i="107" s="1"/>
  <c r="G210" i="106"/>
  <c r="J210" i="106" s="1"/>
  <c r="G210" i="107" s="1"/>
  <c r="J210" i="107" s="1"/>
  <c r="G202" i="106"/>
  <c r="J202" i="106" s="1"/>
  <c r="G202" i="107" s="1"/>
  <c r="J202" i="107" s="1"/>
  <c r="G204" i="106"/>
  <c r="J204" i="106" s="1"/>
  <c r="G204" i="107" s="1"/>
  <c r="J204" i="107" s="1"/>
  <c r="G88" i="89"/>
  <c r="J88" i="89" s="1"/>
  <c r="E88" i="90" s="1"/>
  <c r="G87" i="89"/>
  <c r="J87" i="89" s="1"/>
  <c r="E87" i="90" s="1"/>
  <c r="G71" i="100"/>
  <c r="J71" i="100" s="1"/>
  <c r="E71" i="101" s="1"/>
  <c r="G70" i="100"/>
  <c r="J70" i="100" s="1"/>
  <c r="E70" i="101" s="1"/>
  <c r="G175" i="100"/>
  <c r="J175" i="100" s="1"/>
  <c r="E175" i="101" s="1"/>
  <c r="G74" i="92"/>
  <c r="J74" i="92" s="1"/>
  <c r="G9" i="106"/>
  <c r="J9" i="106" s="1"/>
  <c r="G9" i="107" s="1"/>
  <c r="J9" i="107" s="1"/>
  <c r="G10" i="106"/>
  <c r="J10" i="106" s="1"/>
  <c r="G10" i="107" s="1"/>
  <c r="J10" i="107" s="1"/>
  <c r="G11" i="105"/>
  <c r="J11" i="105" s="1"/>
  <c r="G18" i="87"/>
  <c r="J18" i="87" s="1"/>
  <c r="G13" i="87"/>
  <c r="J13" i="87" s="1"/>
  <c r="G6" i="87"/>
  <c r="J6" i="87" s="1"/>
  <c r="G15" i="87"/>
  <c r="J15" i="87" s="1"/>
  <c r="G7" i="87"/>
  <c r="J7" i="87" s="1"/>
  <c r="G17" i="87"/>
  <c r="J17" i="87" s="1"/>
  <c r="G14" i="87"/>
  <c r="J14" i="87" s="1"/>
  <c r="G16" i="87"/>
  <c r="J16" i="87" s="1"/>
  <c r="G8" i="87"/>
  <c r="J8" i="87" s="1"/>
  <c r="G39" i="107"/>
  <c r="J39" i="107" s="1"/>
  <c r="G227" i="91"/>
  <c r="J227" i="91" s="1"/>
  <c r="E227" i="92" s="1"/>
  <c r="G228" i="91"/>
  <c r="J228" i="91" s="1"/>
  <c r="E228" i="92" s="1"/>
  <c r="G259" i="90"/>
  <c r="J259" i="90" s="1"/>
  <c r="E259" i="91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66" i="92"/>
  <c r="J166" i="92" s="1"/>
  <c r="E166" i="93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53" i="91"/>
  <c r="J53" i="91" s="1"/>
  <c r="E53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5" i="78" s="1"/>
  <c r="E119" i="91" l="1"/>
  <c r="G119" i="91" s="1"/>
  <c r="J119" i="91" s="1"/>
  <c r="E119" i="92" s="1"/>
  <c r="G119" i="92" s="1"/>
  <c r="J119" i="92" s="1"/>
  <c r="E119" i="93" s="1"/>
  <c r="E112" i="91"/>
  <c r="G112" i="91" s="1"/>
  <c r="J112" i="91" s="1"/>
  <c r="E112" i="92" s="1"/>
  <c r="G112" i="92" s="1"/>
  <c r="J112" i="92" s="1"/>
  <c r="E37" i="91"/>
  <c r="G37" i="91" s="1"/>
  <c r="J37" i="91" s="1"/>
  <c r="E37" i="92" s="1"/>
  <c r="G37" i="92" s="1"/>
  <c r="J37" i="92" s="1"/>
  <c r="E214" i="90"/>
  <c r="G214" i="90" s="1"/>
  <c r="J214" i="90" s="1"/>
  <c r="E214" i="91" s="1"/>
  <c r="G214" i="91" s="1"/>
  <c r="J214" i="91" s="1"/>
  <c r="E214" i="92" s="1"/>
  <c r="E6" i="88"/>
  <c r="G6" i="88" s="1"/>
  <c r="J6" i="88" s="1"/>
  <c r="E6" i="89" s="1"/>
  <c r="G6" i="89" s="1"/>
  <c r="J6" i="89" s="1"/>
  <c r="E13" i="88"/>
  <c r="G13" i="88" s="1"/>
  <c r="J13" i="88" s="1"/>
  <c r="E13" i="89" s="1"/>
  <c r="G13" i="89" s="1"/>
  <c r="J13" i="89" s="1"/>
  <c r="E8" i="88"/>
  <c r="G8" i="88" s="1"/>
  <c r="J8" i="88" s="1"/>
  <c r="E8" i="89" s="1"/>
  <c r="G8" i="89" s="1"/>
  <c r="J8" i="89" s="1"/>
  <c r="E18" i="88"/>
  <c r="G18" i="88" s="1"/>
  <c r="J18" i="88" s="1"/>
  <c r="E18" i="89" s="1"/>
  <c r="G18" i="89" s="1"/>
  <c r="J18" i="89" s="1"/>
  <c r="E15" i="88"/>
  <c r="G15" i="88" s="1"/>
  <c r="J15" i="88" s="1"/>
  <c r="E15" i="89" s="1"/>
  <c r="G15" i="89" s="1"/>
  <c r="J15" i="89" s="1"/>
  <c r="E16" i="88"/>
  <c r="G16" i="88" s="1"/>
  <c r="J16" i="88" s="1"/>
  <c r="E16" i="89" s="1"/>
  <c r="G16" i="89" s="1"/>
  <c r="J16" i="89" s="1"/>
  <c r="E14" i="88"/>
  <c r="G14" i="88" s="1"/>
  <c r="J14" i="88" s="1"/>
  <c r="E14" i="89" s="1"/>
  <c r="G14" i="89" s="1"/>
  <c r="J14" i="89" s="1"/>
  <c r="E17" i="88"/>
  <c r="G17" i="88" s="1"/>
  <c r="J17" i="88" s="1"/>
  <c r="E17" i="89" s="1"/>
  <c r="G17" i="89" s="1"/>
  <c r="J17" i="89" s="1"/>
  <c r="E7" i="88"/>
  <c r="G7" i="88" s="1"/>
  <c r="J7" i="88" s="1"/>
  <c r="E7" i="89" s="1"/>
  <c r="G7" i="89" s="1"/>
  <c r="J7" i="89" s="1"/>
  <c r="E74" i="93"/>
  <c r="G74" i="93" s="1"/>
  <c r="J74" i="93" s="1"/>
  <c r="E74" i="94" s="1"/>
  <c r="G74" i="94" s="1"/>
  <c r="J74" i="94" s="1"/>
  <c r="E74" i="95" s="1"/>
  <c r="G110" i="92"/>
  <c r="J110" i="92" s="1"/>
  <c r="G209" i="106"/>
  <c r="J209" i="106" s="1"/>
  <c r="G209" i="107" s="1"/>
  <c r="J209" i="107" s="1"/>
  <c r="G70" i="101"/>
  <c r="J70" i="101" s="1"/>
  <c r="G71" i="101"/>
  <c r="J71" i="101" s="1"/>
  <c r="G115" i="92"/>
  <c r="J115" i="92" s="1"/>
  <c r="G175" i="101"/>
  <c r="J175" i="101" s="1"/>
  <c r="G107" i="91"/>
  <c r="J107" i="91" s="1"/>
  <c r="E107" i="92" s="1"/>
  <c r="G108" i="92"/>
  <c r="J108" i="92" s="1"/>
  <c r="G116" i="92"/>
  <c r="J116" i="92" s="1"/>
  <c r="G111" i="92"/>
  <c r="J111" i="92" s="1"/>
  <c r="G117" i="92"/>
  <c r="J117" i="92" s="1"/>
  <c r="G88" i="90"/>
  <c r="J88" i="90" s="1"/>
  <c r="E88" i="91" s="1"/>
  <c r="G87" i="90"/>
  <c r="J87" i="90" s="1"/>
  <c r="E87" i="91" s="1"/>
  <c r="G11" i="106"/>
  <c r="J11" i="106" s="1"/>
  <c r="G11" i="107" s="1"/>
  <c r="J11" i="107" s="1"/>
  <c r="G86" i="92"/>
  <c r="J86" i="92" s="1"/>
  <c r="E86" i="93" s="1"/>
  <c r="G228" i="92"/>
  <c r="J228" i="92" s="1"/>
  <c r="E228" i="93" s="1"/>
  <c r="G227" i="92"/>
  <c r="J227" i="92" s="1"/>
  <c r="E227" i="93" s="1"/>
  <c r="G259" i="91"/>
  <c r="J259" i="91" s="1"/>
  <c r="E259" i="92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E20" i="94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104" i="92"/>
  <c r="J104" i="92" s="1"/>
  <c r="E104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8" i="90" l="1"/>
  <c r="G8" i="90" s="1"/>
  <c r="J8" i="90" s="1"/>
  <c r="E8" i="91" s="1"/>
  <c r="G8" i="91" s="1"/>
  <c r="J8" i="91" s="1"/>
  <c r="E8" i="92" s="1"/>
  <c r="E13" i="90"/>
  <c r="G13" i="90" s="1"/>
  <c r="J13" i="90" s="1"/>
  <c r="E13" i="91" s="1"/>
  <c r="G13" i="91" s="1"/>
  <c r="J13" i="91" s="1"/>
  <c r="E13" i="92" s="1"/>
  <c r="E7" i="90"/>
  <c r="G7" i="90" s="1"/>
  <c r="J7" i="90" s="1"/>
  <c r="E7" i="91" s="1"/>
  <c r="G7" i="91" s="1"/>
  <c r="J7" i="91" s="1"/>
  <c r="E7" i="92" s="1"/>
  <c r="E6" i="90"/>
  <c r="G6" i="90" s="1"/>
  <c r="J6" i="90" s="1"/>
  <c r="E6" i="91" s="1"/>
  <c r="G6" i="91" s="1"/>
  <c r="J6" i="91" s="1"/>
  <c r="E6" i="92" s="1"/>
  <c r="E17" i="90"/>
  <c r="G17" i="90" s="1"/>
  <c r="J17" i="90" s="1"/>
  <c r="E17" i="91" s="1"/>
  <c r="G17" i="91" s="1"/>
  <c r="J17" i="91" s="1"/>
  <c r="E17" i="92" s="1"/>
  <c r="E14" i="90"/>
  <c r="G14" i="90" s="1"/>
  <c r="J14" i="90" s="1"/>
  <c r="E14" i="91" s="1"/>
  <c r="G14" i="91" s="1"/>
  <c r="J14" i="91" s="1"/>
  <c r="E14" i="92" s="1"/>
  <c r="E37" i="93"/>
  <c r="G37" i="93" s="1"/>
  <c r="J37" i="93" s="1"/>
  <c r="E18" i="90"/>
  <c r="G18" i="90" s="1"/>
  <c r="J18" i="90" s="1"/>
  <c r="E18" i="91" s="1"/>
  <c r="G18" i="91" s="1"/>
  <c r="J18" i="91" s="1"/>
  <c r="E18" i="92" s="1"/>
  <c r="E16" i="90"/>
  <c r="G16" i="90" s="1"/>
  <c r="J16" i="90" s="1"/>
  <c r="E16" i="91" s="1"/>
  <c r="G16" i="91" s="1"/>
  <c r="J16" i="91" s="1"/>
  <c r="E16" i="92" s="1"/>
  <c r="E112" i="93"/>
  <c r="G112" i="93" s="1"/>
  <c r="J112" i="93" s="1"/>
  <c r="E15" i="90"/>
  <c r="G15" i="90" s="1"/>
  <c r="J15" i="90" s="1"/>
  <c r="E15" i="91" s="1"/>
  <c r="G15" i="91" s="1"/>
  <c r="J15" i="91" s="1"/>
  <c r="E15" i="92" s="1"/>
  <c r="E117" i="93"/>
  <c r="G117" i="93" s="1"/>
  <c r="J117" i="93" s="1"/>
  <c r="E116" i="93"/>
  <c r="G116" i="93" s="1"/>
  <c r="J116" i="93" s="1"/>
  <c r="E110" i="93"/>
  <c r="G110" i="93" s="1"/>
  <c r="J110" i="93" s="1"/>
  <c r="E108" i="93"/>
  <c r="G108" i="93" s="1"/>
  <c r="J108" i="93" s="1"/>
  <c r="E115" i="93"/>
  <c r="G115" i="93" s="1"/>
  <c r="J115" i="93" s="1"/>
  <c r="E111" i="93"/>
  <c r="G111" i="93" s="1"/>
  <c r="J111" i="93" s="1"/>
  <c r="G107" i="92"/>
  <c r="J107" i="92" s="1"/>
  <c r="G175" i="102"/>
  <c r="J175" i="102" s="1"/>
  <c r="G175" i="103" s="1"/>
  <c r="J175" i="103" s="1"/>
  <c r="G175" i="104" s="1"/>
  <c r="J175" i="104" s="1"/>
  <c r="G175" i="105" s="1"/>
  <c r="J175" i="105" s="1"/>
  <c r="G71" i="102"/>
  <c r="J71" i="102" s="1"/>
  <c r="G71" i="103" s="1"/>
  <c r="J71" i="103" s="1"/>
  <c r="G71" i="104" s="1"/>
  <c r="J71" i="104" s="1"/>
  <c r="G71" i="105" s="1"/>
  <c r="J71" i="105" s="1"/>
  <c r="G70" i="102"/>
  <c r="J70" i="102" s="1"/>
  <c r="G70" i="103" s="1"/>
  <c r="J70" i="103" s="1"/>
  <c r="G70" i="104" s="1"/>
  <c r="J70" i="104" s="1"/>
  <c r="G70" i="105" s="1"/>
  <c r="J70" i="105" s="1"/>
  <c r="G88" i="91"/>
  <c r="J88" i="91" s="1"/>
  <c r="E88" i="92" s="1"/>
  <c r="G87" i="91"/>
  <c r="J87" i="91" s="1"/>
  <c r="E87" i="92" s="1"/>
  <c r="G20" i="94"/>
  <c r="J20" i="94" s="1"/>
  <c r="G86" i="93"/>
  <c r="J86" i="93" s="1"/>
  <c r="E86" i="94" s="1"/>
  <c r="G228" i="93"/>
  <c r="J228" i="93" s="1"/>
  <c r="E228" i="94" s="1"/>
  <c r="G227" i="93"/>
  <c r="J227" i="93" s="1"/>
  <c r="E227" i="94" s="1"/>
  <c r="G259" i="92"/>
  <c r="J259" i="92" s="1"/>
  <c r="G173" i="91"/>
  <c r="J173" i="91" s="1"/>
  <c r="E173" i="92" s="1"/>
  <c r="G174" i="91"/>
  <c r="J174" i="91" s="1"/>
  <c r="E174" i="92" s="1"/>
  <c r="G102" i="91"/>
  <c r="J102" i="91" s="1"/>
  <c r="E102" i="92" s="1"/>
  <c r="G19" i="94"/>
  <c r="J19" i="94" s="1"/>
  <c r="E19" i="95" s="1"/>
  <c r="G23" i="94"/>
  <c r="J23" i="94" s="1"/>
  <c r="E23" i="95" s="1"/>
  <c r="G90" i="94"/>
  <c r="J90" i="94" s="1"/>
  <c r="E90" i="95" s="1"/>
  <c r="G26" i="94"/>
  <c r="J26" i="94" s="1"/>
  <c r="E26" i="95" s="1"/>
  <c r="G24" i="94"/>
  <c r="J24" i="94" s="1"/>
  <c r="E24" i="95" s="1"/>
  <c r="G25" i="94"/>
  <c r="J25" i="94" s="1"/>
  <c r="E25" i="95" s="1"/>
  <c r="G97" i="95"/>
  <c r="J97" i="95" s="1"/>
  <c r="E97" i="96" s="1"/>
  <c r="G224" i="94"/>
  <c r="J224" i="94" s="1"/>
  <c r="E224" i="95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64" i="94"/>
  <c r="J164" i="94" s="1"/>
  <c r="E164" i="95" s="1"/>
  <c r="G43" i="93"/>
  <c r="J43" i="93" s="1"/>
  <c r="E43" i="94" s="1"/>
  <c r="G64" i="94"/>
  <c r="J64" i="94" s="1"/>
  <c r="E64" i="95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111" i="94" l="1"/>
  <c r="G111" i="94" s="1"/>
  <c r="J111" i="94" s="1"/>
  <c r="E108" i="94"/>
  <c r="G108" i="94" s="1"/>
  <c r="J108" i="94" s="1"/>
  <c r="E108" i="95" s="1"/>
  <c r="G108" i="95" s="1"/>
  <c r="J108" i="95" s="1"/>
  <c r="E108" i="96" s="1"/>
  <c r="G108" i="96" s="1"/>
  <c r="J108" i="96" s="1"/>
  <c r="E108" i="97" s="1"/>
  <c r="E37" i="94"/>
  <c r="G37" i="94" s="1"/>
  <c r="J37" i="94" s="1"/>
  <c r="E110" i="94"/>
  <c r="G110" i="94" s="1"/>
  <c r="J110" i="94" s="1"/>
  <c r="E110" i="95" s="1"/>
  <c r="G110" i="95" s="1"/>
  <c r="J110" i="95" s="1"/>
  <c r="E110" i="96" s="1"/>
  <c r="G110" i="96" s="1"/>
  <c r="J110" i="96" s="1"/>
  <c r="E110" i="97" s="1"/>
  <c r="E116" i="94"/>
  <c r="G116" i="94" s="1"/>
  <c r="J116" i="94" s="1"/>
  <c r="E116" i="95" s="1"/>
  <c r="G116" i="95" s="1"/>
  <c r="J116" i="95" s="1"/>
  <c r="E116" i="96" s="1"/>
  <c r="G116" i="96" s="1"/>
  <c r="J116" i="96" s="1"/>
  <c r="E116" i="97" s="1"/>
  <c r="E115" i="94"/>
  <c r="G115" i="94" s="1"/>
  <c r="J115" i="94" s="1"/>
  <c r="E115" i="95" s="1"/>
  <c r="G115" i="95" s="1"/>
  <c r="J115" i="95" s="1"/>
  <c r="E115" i="96" s="1"/>
  <c r="G115" i="96" s="1"/>
  <c r="J115" i="96" s="1"/>
  <c r="E115" i="97" s="1"/>
  <c r="E117" i="94"/>
  <c r="G117" i="94" s="1"/>
  <c r="J117" i="94" s="1"/>
  <c r="E117" i="95" s="1"/>
  <c r="G117" i="95" s="1"/>
  <c r="J117" i="95" s="1"/>
  <c r="E117" i="96" s="1"/>
  <c r="G117" i="96" s="1"/>
  <c r="J117" i="96" s="1"/>
  <c r="E117" i="97" s="1"/>
  <c r="E112" i="94"/>
  <c r="G112" i="94" s="1"/>
  <c r="J112" i="94" s="1"/>
  <c r="E112" i="95" s="1"/>
  <c r="G112" i="95" s="1"/>
  <c r="J112" i="95" s="1"/>
  <c r="E112" i="96" s="1"/>
  <c r="G112" i="96" s="1"/>
  <c r="J112" i="96" s="1"/>
  <c r="E112" i="97" s="1"/>
  <c r="E107" i="93"/>
  <c r="G107" i="93" s="1"/>
  <c r="J107" i="93" s="1"/>
  <c r="E20" i="95"/>
  <c r="G20" i="95" s="1"/>
  <c r="J20" i="95" s="1"/>
  <c r="G70" i="106"/>
  <c r="J70" i="106" s="1"/>
  <c r="G70" i="107" s="1"/>
  <c r="J70" i="107" s="1"/>
  <c r="G71" i="106"/>
  <c r="J71" i="106" s="1"/>
  <c r="G71" i="107" s="1"/>
  <c r="J71" i="107" s="1"/>
  <c r="G175" i="106"/>
  <c r="J175" i="106" s="1"/>
  <c r="G175" i="107" s="1"/>
  <c r="J175" i="107" s="1"/>
  <c r="G88" i="92"/>
  <c r="J88" i="92" s="1"/>
  <c r="E88" i="93" s="1"/>
  <c r="G87" i="92"/>
  <c r="J87" i="92" s="1"/>
  <c r="E87" i="93" s="1"/>
  <c r="G86" i="94"/>
  <c r="J86" i="94" s="1"/>
  <c r="E86" i="95" s="1"/>
  <c r="G227" i="94"/>
  <c r="J227" i="94" s="1"/>
  <c r="E227" i="95" s="1"/>
  <c r="G228" i="94"/>
  <c r="J228" i="94" s="1"/>
  <c r="E228" i="95" s="1"/>
  <c r="G259" i="93"/>
  <c r="J259" i="93" s="1"/>
  <c r="E259" i="94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E97" i="97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37" i="95" l="1"/>
  <c r="G37" i="95" s="1"/>
  <c r="J37" i="95" s="1"/>
  <c r="E20" i="96"/>
  <c r="G20" i="96" s="1"/>
  <c r="J20" i="96" s="1"/>
  <c r="E107" i="94"/>
  <c r="G107" i="94" s="1"/>
  <c r="J107" i="94" s="1"/>
  <c r="E111" i="95"/>
  <c r="G111" i="95" s="1"/>
  <c r="J111" i="95" s="1"/>
  <c r="E111" i="96" s="1"/>
  <c r="G111" i="96" s="1"/>
  <c r="J111" i="96" s="1"/>
  <c r="E111" i="97" s="1"/>
  <c r="G111" i="97" s="1"/>
  <c r="J111" i="97" s="1"/>
  <c r="G112" i="97"/>
  <c r="J112" i="97" s="1"/>
  <c r="G116" i="97"/>
  <c r="J116" i="97" s="1"/>
  <c r="G88" i="93"/>
  <c r="J88" i="93" s="1"/>
  <c r="E88" i="94" s="1"/>
  <c r="G87" i="93"/>
  <c r="J87" i="93" s="1"/>
  <c r="E87" i="94" s="1"/>
  <c r="G117" i="97"/>
  <c r="J117" i="97" s="1"/>
  <c r="G108" i="97"/>
  <c r="J108" i="97" s="1"/>
  <c r="G97" i="97"/>
  <c r="J97" i="97" s="1"/>
  <c r="G115" i="97"/>
  <c r="J115" i="97" s="1"/>
  <c r="G110" i="97"/>
  <c r="J110" i="97" s="1"/>
  <c r="J66" i="95"/>
  <c r="J98" i="95"/>
  <c r="J99" i="95"/>
  <c r="J21" i="95"/>
  <c r="J93" i="95"/>
  <c r="J77" i="95"/>
  <c r="G86" i="95"/>
  <c r="G228" i="95"/>
  <c r="J228" i="95" s="1"/>
  <c r="E228" i="96" s="1"/>
  <c r="G227" i="95"/>
  <c r="J227" i="95" s="1"/>
  <c r="G259" i="94"/>
  <c r="J259" i="94" s="1"/>
  <c r="E259" i="95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E140" i="97" s="1"/>
  <c r="G121" i="96"/>
  <c r="J121" i="96" s="1"/>
  <c r="E121" i="97" s="1"/>
  <c r="G23" i="96"/>
  <c r="J23" i="96" s="1"/>
  <c r="E23" i="97" s="1"/>
  <c r="G158" i="96"/>
  <c r="J158" i="96" s="1"/>
  <c r="E158" i="97" s="1"/>
  <c r="G90" i="96"/>
  <c r="J90" i="96" s="1"/>
  <c r="E90" i="97" s="1"/>
  <c r="G224" i="96"/>
  <c r="J224" i="96" s="1"/>
  <c r="E224" i="97" s="1"/>
  <c r="G78" i="96"/>
  <c r="J78" i="96" s="1"/>
  <c r="E78" i="97" s="1"/>
  <c r="G176" i="96"/>
  <c r="J176" i="96" s="1"/>
  <c r="E176" i="97" s="1"/>
  <c r="G24" i="96"/>
  <c r="J24" i="96" s="1"/>
  <c r="E24" i="97" s="1"/>
  <c r="G139" i="96"/>
  <c r="J139" i="96" s="1"/>
  <c r="E139" i="97" s="1"/>
  <c r="G166" i="96"/>
  <c r="J166" i="96" s="1"/>
  <c r="E166" i="97" s="1"/>
  <c r="G172" i="96"/>
  <c r="J172" i="96" s="1"/>
  <c r="E172" i="97" s="1"/>
  <c r="G61" i="96"/>
  <c r="J61" i="96" s="1"/>
  <c r="E61" i="97" s="1"/>
  <c r="G225" i="96"/>
  <c r="J225" i="96" s="1"/>
  <c r="E225" i="97" s="1"/>
  <c r="G146" i="96"/>
  <c r="J146" i="96" s="1"/>
  <c r="E146" i="97" s="1"/>
  <c r="G25" i="96"/>
  <c r="J25" i="96" s="1"/>
  <c r="E25" i="97" s="1"/>
  <c r="G180" i="96"/>
  <c r="J180" i="96" s="1"/>
  <c r="E180" i="97" s="1"/>
  <c r="G183" i="96"/>
  <c r="J183" i="96" s="1"/>
  <c r="E183" i="97" s="1"/>
  <c r="G141" i="96"/>
  <c r="J141" i="96" s="1"/>
  <c r="E141" i="97" s="1"/>
  <c r="G92" i="96"/>
  <c r="J92" i="96" s="1"/>
  <c r="E92" i="97" s="1"/>
  <c r="G144" i="96"/>
  <c r="J144" i="96" s="1"/>
  <c r="E144" i="97" s="1"/>
  <c r="G145" i="96"/>
  <c r="J145" i="96" s="1"/>
  <c r="E145" i="97" s="1"/>
  <c r="G26" i="96"/>
  <c r="J26" i="96" s="1"/>
  <c r="E26" i="97" s="1"/>
  <c r="G162" i="96"/>
  <c r="J162" i="96" s="1"/>
  <c r="E162" i="97" s="1"/>
  <c r="G130" i="96"/>
  <c r="J130" i="96" s="1"/>
  <c r="E130" i="97" s="1"/>
  <c r="G223" i="96"/>
  <c r="J223" i="96" s="1"/>
  <c r="E223" i="97" s="1"/>
  <c r="G222" i="96"/>
  <c r="J222" i="96" s="1"/>
  <c r="E222" i="97" s="1"/>
  <c r="G85" i="96"/>
  <c r="J85" i="96" s="1"/>
  <c r="E85" i="97" s="1"/>
  <c r="G159" i="96"/>
  <c r="J159" i="96" s="1"/>
  <c r="E159" i="97" s="1"/>
  <c r="G138" i="96"/>
  <c r="J138" i="96" s="1"/>
  <c r="E138" i="97" s="1"/>
  <c r="G101" i="96"/>
  <c r="J101" i="96" s="1"/>
  <c r="E101" i="97" s="1"/>
  <c r="G170" i="96"/>
  <c r="J170" i="96" s="1"/>
  <c r="E170" i="97" s="1"/>
  <c r="G95" i="96"/>
  <c r="J95" i="96" s="1"/>
  <c r="E95" i="97" s="1"/>
  <c r="G184" i="96"/>
  <c r="J184" i="96" s="1"/>
  <c r="E184" i="97" s="1"/>
  <c r="G185" i="96"/>
  <c r="J185" i="96" s="1"/>
  <c r="E185" i="97" s="1"/>
  <c r="G19" i="96"/>
  <c r="J19" i="96" s="1"/>
  <c r="E19" i="97" s="1"/>
  <c r="G164" i="96"/>
  <c r="J164" i="96" s="1"/>
  <c r="E164" i="97" s="1"/>
  <c r="G168" i="96"/>
  <c r="J168" i="96" s="1"/>
  <c r="E168" i="97" s="1"/>
  <c r="G64" i="96"/>
  <c r="J64" i="96" s="1"/>
  <c r="E64" i="97" s="1"/>
  <c r="G179" i="96"/>
  <c r="J179" i="96" s="1"/>
  <c r="E179" i="97" s="1"/>
  <c r="G171" i="96"/>
  <c r="J171" i="96" s="1"/>
  <c r="E171" i="97" s="1"/>
  <c r="G143" i="96"/>
  <c r="J143" i="96" s="1"/>
  <c r="E143" i="97" s="1"/>
  <c r="G154" i="96"/>
  <c r="J154" i="96" s="1"/>
  <c r="E154" i="97" s="1"/>
  <c r="G167" i="96"/>
  <c r="J167" i="96" s="1"/>
  <c r="E167" i="97" s="1"/>
  <c r="G81" i="96"/>
  <c r="J81" i="96" s="1"/>
  <c r="E81" i="97" s="1"/>
  <c r="G220" i="96"/>
  <c r="J220" i="96" s="1"/>
  <c r="E220" i="97" s="1"/>
  <c r="G160" i="96"/>
  <c r="J160" i="96" s="1"/>
  <c r="E160" i="97" s="1"/>
  <c r="G100" i="96"/>
  <c r="J100" i="96" s="1"/>
  <c r="E100" i="97" s="1"/>
  <c r="G89" i="96"/>
  <c r="J89" i="96" s="1"/>
  <c r="E89" i="97" s="1"/>
  <c r="G118" i="96"/>
  <c r="J118" i="96" s="1"/>
  <c r="E118" i="97" s="1"/>
  <c r="G142" i="96"/>
  <c r="J142" i="96" s="1"/>
  <c r="E142" i="97" s="1"/>
  <c r="G65" i="96"/>
  <c r="J65" i="96" s="1"/>
  <c r="E65" i="97" s="1"/>
  <c r="G72" i="96"/>
  <c r="J72" i="96" s="1"/>
  <c r="E72" i="97" s="1"/>
  <c r="G163" i="96"/>
  <c r="J163" i="96" s="1"/>
  <c r="E163" i="97" s="1"/>
  <c r="G62" i="96"/>
  <c r="J62" i="96" s="1"/>
  <c r="E62" i="97" s="1"/>
  <c r="G137" i="96"/>
  <c r="J137" i="96" s="1"/>
  <c r="E137" i="97" s="1"/>
  <c r="G68" i="96"/>
  <c r="J68" i="96" s="1"/>
  <c r="E68" i="97" s="1"/>
  <c r="G215" i="96"/>
  <c r="J215" i="96" s="1"/>
  <c r="E215" i="97" s="1"/>
  <c r="G22" i="96"/>
  <c r="J22" i="96" s="1"/>
  <c r="E22" i="97" s="1"/>
  <c r="G69" i="96"/>
  <c r="J69" i="96" s="1"/>
  <c r="E69" i="97" s="1"/>
  <c r="G67" i="96"/>
  <c r="J67" i="96" s="1"/>
  <c r="E67" i="97" s="1"/>
  <c r="G120" i="96"/>
  <c r="J120" i="96" s="1"/>
  <c r="E120" i="97" s="1"/>
  <c r="G79" i="96"/>
  <c r="J79" i="96" s="1"/>
  <c r="E79" i="97" s="1"/>
  <c r="G80" i="96"/>
  <c r="J80" i="96" s="1"/>
  <c r="E80" i="97" s="1"/>
  <c r="G192" i="96"/>
  <c r="J192" i="96" s="1"/>
  <c r="E192" i="97" s="1"/>
  <c r="G123" i="96"/>
  <c r="J123" i="96" s="1"/>
  <c r="E123" i="97" s="1"/>
  <c r="G106" i="96"/>
  <c r="J106" i="96" s="1"/>
  <c r="E106" i="97" s="1"/>
  <c r="G91" i="96"/>
  <c r="J91" i="96" s="1"/>
  <c r="E91" i="97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11" i="98" l="1"/>
  <c r="G111" i="98" s="1"/>
  <c r="J111" i="98" s="1"/>
  <c r="E111" i="99" s="1"/>
  <c r="G111" i="99" s="1"/>
  <c r="J111" i="99" s="1"/>
  <c r="E111" i="100" s="1"/>
  <c r="E107" i="95"/>
  <c r="G107" i="95" s="1"/>
  <c r="J107" i="95" s="1"/>
  <c r="E107" i="96" s="1"/>
  <c r="G107" i="96" s="1"/>
  <c r="J107" i="96" s="1"/>
  <c r="E107" i="97" s="1"/>
  <c r="G107" i="97" s="1"/>
  <c r="J107" i="97" s="1"/>
  <c r="E20" i="97"/>
  <c r="G20" i="97" s="1"/>
  <c r="J20" i="97" s="1"/>
  <c r="E20" i="98" s="1"/>
  <c r="G20" i="98" s="1"/>
  <c r="J20" i="98" s="1"/>
  <c r="E20" i="99" s="1"/>
  <c r="G20" i="99" s="1"/>
  <c r="J20" i="99" s="1"/>
  <c r="E20" i="100" s="1"/>
  <c r="E37" i="96"/>
  <c r="G37" i="96" s="1"/>
  <c r="J37" i="96" s="1"/>
  <c r="E21" i="96"/>
  <c r="G21" i="96" s="1"/>
  <c r="J21" i="96" s="1"/>
  <c r="E108" i="98"/>
  <c r="G108" i="98" s="1"/>
  <c r="J108" i="98" s="1"/>
  <c r="E108" i="99" s="1"/>
  <c r="G108" i="99" s="1"/>
  <c r="J108" i="99" s="1"/>
  <c r="E108" i="100" s="1"/>
  <c r="E99" i="96"/>
  <c r="G99" i="96" s="1"/>
  <c r="J99" i="96" s="1"/>
  <c r="E117" i="98"/>
  <c r="G117" i="98" s="1"/>
  <c r="J117" i="98" s="1"/>
  <c r="E117" i="99" s="1"/>
  <c r="G117" i="99" s="1"/>
  <c r="J117" i="99" s="1"/>
  <c r="E117" i="100" s="1"/>
  <c r="E98" i="96"/>
  <c r="G98" i="96" s="1"/>
  <c r="J98" i="96" s="1"/>
  <c r="E227" i="96"/>
  <c r="G227" i="96" s="1"/>
  <c r="J227" i="96" s="1"/>
  <c r="E227" i="97" s="1"/>
  <c r="G227" i="97" s="1"/>
  <c r="J227" i="97" s="1"/>
  <c r="E66" i="96"/>
  <c r="G66" i="96" s="1"/>
  <c r="J66" i="96" s="1"/>
  <c r="E110" i="98"/>
  <c r="G110" i="98" s="1"/>
  <c r="J110" i="98" s="1"/>
  <c r="E110" i="99" s="1"/>
  <c r="G110" i="99" s="1"/>
  <c r="J110" i="99" s="1"/>
  <c r="E110" i="100" s="1"/>
  <c r="E115" i="98"/>
  <c r="G115" i="98" s="1"/>
  <c r="J115" i="98" s="1"/>
  <c r="E115" i="99" s="1"/>
  <c r="G115" i="99" s="1"/>
  <c r="J115" i="99" s="1"/>
  <c r="E115" i="100" s="1"/>
  <c r="E116" i="98"/>
  <c r="G116" i="98" s="1"/>
  <c r="J116" i="98" s="1"/>
  <c r="E116" i="99" s="1"/>
  <c r="G116" i="99" s="1"/>
  <c r="J116" i="99" s="1"/>
  <c r="E116" i="100" s="1"/>
  <c r="E93" i="96"/>
  <c r="G93" i="96" s="1"/>
  <c r="J93" i="96" s="1"/>
  <c r="E77" i="96"/>
  <c r="G77" i="96" s="1"/>
  <c r="J77" i="96" s="1"/>
  <c r="E97" i="98"/>
  <c r="G97" i="98" s="1"/>
  <c r="J97" i="98" s="1"/>
  <c r="E97" i="99" s="1"/>
  <c r="G97" i="99" s="1"/>
  <c r="J97" i="99" s="1"/>
  <c r="E97" i="100" s="1"/>
  <c r="E112" i="98"/>
  <c r="G112" i="98" s="1"/>
  <c r="J112" i="98" s="1"/>
  <c r="E112" i="99" s="1"/>
  <c r="G112" i="99" s="1"/>
  <c r="J112" i="99" s="1"/>
  <c r="E112" i="100" s="1"/>
  <c r="G68" i="97"/>
  <c r="J68" i="97" s="1"/>
  <c r="G183" i="97"/>
  <c r="J183" i="97" s="1"/>
  <c r="G80" i="97"/>
  <c r="J80" i="97" s="1"/>
  <c r="G137" i="97"/>
  <c r="J137" i="97" s="1"/>
  <c r="G100" i="97"/>
  <c r="J100" i="97" s="1"/>
  <c r="G179" i="97"/>
  <c r="J179" i="97" s="1"/>
  <c r="G95" i="97"/>
  <c r="J95" i="97" s="1"/>
  <c r="G130" i="97"/>
  <c r="J130" i="97" s="1"/>
  <c r="G180" i="97"/>
  <c r="J180" i="97" s="1"/>
  <c r="G24" i="97"/>
  <c r="J24" i="97" s="1"/>
  <c r="G140" i="97"/>
  <c r="J140" i="97" s="1"/>
  <c r="G171" i="97"/>
  <c r="J171" i="97" s="1"/>
  <c r="G79" i="97"/>
  <c r="J79" i="97" s="1"/>
  <c r="G62" i="97"/>
  <c r="J62" i="97" s="1"/>
  <c r="G160" i="97"/>
  <c r="J160" i="97" s="1"/>
  <c r="G64" i="97"/>
  <c r="J64" i="97" s="1"/>
  <c r="G170" i="97"/>
  <c r="J170" i="97" s="1"/>
  <c r="G162" i="97"/>
  <c r="J162" i="97" s="1"/>
  <c r="G25" i="97"/>
  <c r="J25" i="97" s="1"/>
  <c r="G176" i="97"/>
  <c r="J176" i="97" s="1"/>
  <c r="G88" i="94"/>
  <c r="J88" i="94" s="1"/>
  <c r="E88" i="95" s="1"/>
  <c r="G87" i="94"/>
  <c r="J87" i="94" s="1"/>
  <c r="E87" i="95" s="1"/>
  <c r="G184" i="97"/>
  <c r="J184" i="97" s="1"/>
  <c r="G120" i="97"/>
  <c r="J120" i="97" s="1"/>
  <c r="G163" i="97"/>
  <c r="J163" i="97" s="1"/>
  <c r="G220" i="97"/>
  <c r="J220" i="97" s="1"/>
  <c r="G101" i="97"/>
  <c r="J101" i="97" s="1"/>
  <c r="G26" i="97"/>
  <c r="J26" i="97" s="1"/>
  <c r="G146" i="97"/>
  <c r="J146" i="97" s="1"/>
  <c r="G78" i="97"/>
  <c r="J78" i="97" s="1"/>
  <c r="G67" i="97"/>
  <c r="J67" i="97" s="1"/>
  <c r="G72" i="97"/>
  <c r="J72" i="97" s="1"/>
  <c r="G81" i="97"/>
  <c r="J81" i="97" s="1"/>
  <c r="G168" i="97"/>
  <c r="J168" i="97" s="1"/>
  <c r="G138" i="97"/>
  <c r="J138" i="97" s="1"/>
  <c r="G145" i="97"/>
  <c r="J145" i="97" s="1"/>
  <c r="G225" i="97"/>
  <c r="J225" i="97" s="1"/>
  <c r="G224" i="97"/>
  <c r="J224" i="97" s="1"/>
  <c r="G89" i="97"/>
  <c r="J89" i="97" s="1"/>
  <c r="G139" i="97"/>
  <c r="J139" i="97" s="1"/>
  <c r="G91" i="97"/>
  <c r="J91" i="97" s="1"/>
  <c r="G69" i="97"/>
  <c r="J69" i="97" s="1"/>
  <c r="G65" i="97"/>
  <c r="J65" i="97" s="1"/>
  <c r="G167" i="97"/>
  <c r="J167" i="97" s="1"/>
  <c r="G164" i="97"/>
  <c r="J164" i="97" s="1"/>
  <c r="G159" i="97"/>
  <c r="J159" i="97" s="1"/>
  <c r="G144" i="97"/>
  <c r="J144" i="97" s="1"/>
  <c r="G61" i="97"/>
  <c r="J61" i="97" s="1"/>
  <c r="G90" i="97"/>
  <c r="J90" i="97" s="1"/>
  <c r="G223" i="97"/>
  <c r="J223" i="97" s="1"/>
  <c r="G106" i="97"/>
  <c r="J106" i="97" s="1"/>
  <c r="G22" i="97"/>
  <c r="J22" i="97" s="1"/>
  <c r="G142" i="97"/>
  <c r="J142" i="97" s="1"/>
  <c r="G154" i="97"/>
  <c r="J154" i="97" s="1"/>
  <c r="G85" i="97"/>
  <c r="J85" i="97" s="1"/>
  <c r="G92" i="97"/>
  <c r="J92" i="97" s="1"/>
  <c r="G172" i="97"/>
  <c r="J172" i="97" s="1"/>
  <c r="G158" i="97"/>
  <c r="J158" i="97" s="1"/>
  <c r="G192" i="97"/>
  <c r="J192" i="97" s="1"/>
  <c r="G121" i="97"/>
  <c r="J121" i="97" s="1"/>
  <c r="G123" i="97"/>
  <c r="J123" i="97" s="1"/>
  <c r="G215" i="97"/>
  <c r="J215" i="97" s="1"/>
  <c r="G118" i="97"/>
  <c r="J118" i="97" s="1"/>
  <c r="G143" i="97"/>
  <c r="J143" i="97" s="1"/>
  <c r="G185" i="97"/>
  <c r="J185" i="97" s="1"/>
  <c r="G222" i="97"/>
  <c r="J222" i="97" s="1"/>
  <c r="G141" i="97"/>
  <c r="J141" i="97" s="1"/>
  <c r="G166" i="97"/>
  <c r="J166" i="97" s="1"/>
  <c r="G23" i="97"/>
  <c r="J23" i="97" s="1"/>
  <c r="G19" i="97"/>
  <c r="J19" i="97" s="1"/>
  <c r="J51" i="95"/>
  <c r="J86" i="95"/>
  <c r="J49" i="95"/>
  <c r="G228" i="96"/>
  <c r="J228" i="96" s="1"/>
  <c r="E228" i="97" s="1"/>
  <c r="G259" i="95"/>
  <c r="J259" i="95" s="1"/>
  <c r="E259" i="96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221" i="96"/>
  <c r="J221" i="96" s="1"/>
  <c r="E221" i="97" s="1"/>
  <c r="G119" i="96"/>
  <c r="J119" i="96" s="1"/>
  <c r="E119" i="97" s="1"/>
  <c r="G44" i="96"/>
  <c r="J44" i="96" s="1"/>
  <c r="E44" i="97" s="1"/>
  <c r="G53" i="96"/>
  <c r="J53" i="96" s="1"/>
  <c r="E53" i="97" s="1"/>
  <c r="G40" i="96"/>
  <c r="J40" i="96" s="1"/>
  <c r="E40" i="97" s="1"/>
  <c r="G59" i="96"/>
  <c r="J59" i="96" s="1"/>
  <c r="E59" i="97" s="1"/>
  <c r="G57" i="96"/>
  <c r="J57" i="96" s="1"/>
  <c r="E57" i="97" s="1"/>
  <c r="G30" i="96"/>
  <c r="J30" i="96" s="1"/>
  <c r="E30" i="97" s="1"/>
  <c r="G161" i="96"/>
  <c r="J161" i="96" s="1"/>
  <c r="E161" i="97" s="1"/>
  <c r="G48" i="96"/>
  <c r="J48" i="96" s="1"/>
  <c r="E48" i="97" s="1"/>
  <c r="G31" i="96"/>
  <c r="J31" i="96" s="1"/>
  <c r="E31" i="97" s="1"/>
  <c r="G54" i="96"/>
  <c r="J54" i="96" s="1"/>
  <c r="E54" i="97" s="1"/>
  <c r="G28" i="96"/>
  <c r="J28" i="96" s="1"/>
  <c r="E28" i="97" s="1"/>
  <c r="G27" i="96"/>
  <c r="J27" i="96" s="1"/>
  <c r="E27" i="97" s="1"/>
  <c r="G96" i="96"/>
  <c r="J96" i="96" s="1"/>
  <c r="E96" i="97" s="1"/>
  <c r="G50" i="96"/>
  <c r="J50" i="96" s="1"/>
  <c r="E50" i="97" s="1"/>
  <c r="G38" i="96"/>
  <c r="J38" i="96" s="1"/>
  <c r="E38" i="97" s="1"/>
  <c r="G52" i="96"/>
  <c r="J52" i="96" s="1"/>
  <c r="E52" i="97" s="1"/>
  <c r="G41" i="96"/>
  <c r="J41" i="96" s="1"/>
  <c r="E41" i="97" s="1"/>
  <c r="G58" i="96"/>
  <c r="J58" i="96" s="1"/>
  <c r="E58" i="97" s="1"/>
  <c r="G32" i="96"/>
  <c r="J32" i="96" s="1"/>
  <c r="E32" i="97" s="1"/>
  <c r="G47" i="96"/>
  <c r="J47" i="96" s="1"/>
  <c r="E47" i="97" s="1"/>
  <c r="G29" i="96"/>
  <c r="J29" i="96" s="1"/>
  <c r="E29" i="97" s="1"/>
  <c r="G46" i="96"/>
  <c r="J46" i="96" s="1"/>
  <c r="E46" i="97" s="1"/>
  <c r="G55" i="96"/>
  <c r="J55" i="96" s="1"/>
  <c r="E55" i="97" s="1"/>
  <c r="G56" i="96"/>
  <c r="J56" i="96" s="1"/>
  <c r="E56" i="97" s="1"/>
  <c r="G34" i="96"/>
  <c r="J34" i="96" s="1"/>
  <c r="E34" i="97" s="1"/>
  <c r="G122" i="96"/>
  <c r="J122" i="96" s="1"/>
  <c r="E122" i="97" s="1"/>
  <c r="G36" i="96"/>
  <c r="J36" i="96" s="1"/>
  <c r="E36" i="97" s="1"/>
  <c r="G165" i="96"/>
  <c r="J165" i="96" s="1"/>
  <c r="E165" i="97" s="1"/>
  <c r="G43" i="96"/>
  <c r="J43" i="96" s="1"/>
  <c r="E43" i="97" s="1"/>
  <c r="G42" i="96"/>
  <c r="J42" i="96" s="1"/>
  <c r="E42" i="97" s="1"/>
  <c r="G33" i="96"/>
  <c r="J33" i="96" s="1"/>
  <c r="E33" i="97" s="1"/>
  <c r="G74" i="98"/>
  <c r="J74" i="98" s="1"/>
  <c r="E74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104" i="96"/>
  <c r="J104" i="96" s="1"/>
  <c r="E104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99" i="97" l="1"/>
  <c r="G99" i="97" s="1"/>
  <c r="J99" i="97" s="1"/>
  <c r="E99" i="98" s="1"/>
  <c r="G99" i="98" s="1"/>
  <c r="J99" i="98" s="1"/>
  <c r="E99" i="99" s="1"/>
  <c r="G99" i="99" s="1"/>
  <c r="J99" i="99" s="1"/>
  <c r="E99" i="100" s="1"/>
  <c r="E93" i="97"/>
  <c r="G93" i="97" s="1"/>
  <c r="J93" i="97" s="1"/>
  <c r="E93" i="98" s="1"/>
  <c r="G93" i="98" s="1"/>
  <c r="J93" i="98" s="1"/>
  <c r="E93" i="99" s="1"/>
  <c r="G93" i="99" s="1"/>
  <c r="J93" i="99" s="1"/>
  <c r="E93" i="100" s="1"/>
  <c r="E21" i="97"/>
  <c r="G21" i="97" s="1"/>
  <c r="J21" i="97" s="1"/>
  <c r="E21" i="98" s="1"/>
  <c r="G21" i="98" s="1"/>
  <c r="J21" i="98" s="1"/>
  <c r="E21" i="99" s="1"/>
  <c r="G21" i="99" s="1"/>
  <c r="J21" i="99" s="1"/>
  <c r="E21" i="100" s="1"/>
  <c r="E37" i="97"/>
  <c r="G37" i="97" s="1"/>
  <c r="J37" i="97" s="1"/>
  <c r="E77" i="97"/>
  <c r="G77" i="97" s="1"/>
  <c r="J77" i="97" s="1"/>
  <c r="E77" i="98" s="1"/>
  <c r="G77" i="98" s="1"/>
  <c r="J77" i="98" s="1"/>
  <c r="E77" i="99" s="1"/>
  <c r="G77" i="99" s="1"/>
  <c r="J77" i="99" s="1"/>
  <c r="E77" i="100" s="1"/>
  <c r="E66" i="97"/>
  <c r="G66" i="97" s="1"/>
  <c r="J66" i="97" s="1"/>
  <c r="E66" i="98" s="1"/>
  <c r="G66" i="98" s="1"/>
  <c r="J66" i="98" s="1"/>
  <c r="E66" i="99" s="1"/>
  <c r="G66" i="99" s="1"/>
  <c r="J66" i="99" s="1"/>
  <c r="E66" i="100" s="1"/>
  <c r="E227" i="98"/>
  <c r="G227" i="98" s="1"/>
  <c r="J227" i="98" s="1"/>
  <c r="E227" i="99" s="1"/>
  <c r="G227" i="99" s="1"/>
  <c r="J227" i="99" s="1"/>
  <c r="E227" i="100" s="1"/>
  <c r="E107" i="98"/>
  <c r="G107" i="98" s="1"/>
  <c r="J107" i="98" s="1"/>
  <c r="E107" i="99" s="1"/>
  <c r="G107" i="99" s="1"/>
  <c r="J107" i="99" s="1"/>
  <c r="E107" i="100" s="1"/>
  <c r="G107" i="100" s="1"/>
  <c r="J107" i="100" s="1"/>
  <c r="E107" i="101" s="1"/>
  <c r="E98" i="97"/>
  <c r="G98" i="97" s="1"/>
  <c r="J98" i="97" s="1"/>
  <c r="E98" i="98" s="1"/>
  <c r="G98" i="98" s="1"/>
  <c r="J98" i="98" s="1"/>
  <c r="E98" i="99" s="1"/>
  <c r="G98" i="99" s="1"/>
  <c r="J98" i="99" s="1"/>
  <c r="E98" i="100" s="1"/>
  <c r="E26" i="98"/>
  <c r="G26" i="98" s="1"/>
  <c r="J26" i="98" s="1"/>
  <c r="E26" i="99" s="1"/>
  <c r="G26" i="99" s="1"/>
  <c r="J26" i="99" s="1"/>
  <c r="E26" i="100" s="1"/>
  <c r="E141" i="98"/>
  <c r="G141" i="98" s="1"/>
  <c r="J141" i="98" s="1"/>
  <c r="E141" i="99" s="1"/>
  <c r="G141" i="99" s="1"/>
  <c r="J141" i="99" s="1"/>
  <c r="E141" i="100" s="1"/>
  <c r="E192" i="98"/>
  <c r="G192" i="98" s="1"/>
  <c r="J192" i="98" s="1"/>
  <c r="E192" i="99" s="1"/>
  <c r="G192" i="99" s="1"/>
  <c r="J192" i="99" s="1"/>
  <c r="E192" i="100" s="1"/>
  <c r="E106" i="98"/>
  <c r="G106" i="98" s="1"/>
  <c r="J106" i="98" s="1"/>
  <c r="E106" i="99" s="1"/>
  <c r="G106" i="99" s="1"/>
  <c r="J106" i="99" s="1"/>
  <c r="E106" i="100" s="1"/>
  <c r="E65" i="98"/>
  <c r="G65" i="98" s="1"/>
  <c r="J65" i="98" s="1"/>
  <c r="E65" i="99" s="1"/>
  <c r="G65" i="99" s="1"/>
  <c r="J65" i="99" s="1"/>
  <c r="E65" i="100" s="1"/>
  <c r="E138" i="98"/>
  <c r="G138" i="98" s="1"/>
  <c r="J138" i="98" s="1"/>
  <c r="E138" i="99" s="1"/>
  <c r="G138" i="99" s="1"/>
  <c r="J138" i="99" s="1"/>
  <c r="E138" i="100" s="1"/>
  <c r="E101" i="98"/>
  <c r="G101" i="98" s="1"/>
  <c r="J101" i="98" s="1"/>
  <c r="E101" i="99" s="1"/>
  <c r="G101" i="99" s="1"/>
  <c r="J101" i="99" s="1"/>
  <c r="E101" i="100" s="1"/>
  <c r="E25" i="98"/>
  <c r="G25" i="98" s="1"/>
  <c r="J25" i="98" s="1"/>
  <c r="E25" i="99" s="1"/>
  <c r="G25" i="99" s="1"/>
  <c r="J25" i="99" s="1"/>
  <c r="E25" i="100" s="1"/>
  <c r="E140" i="98"/>
  <c r="G140" i="98" s="1"/>
  <c r="J140" i="98" s="1"/>
  <c r="E140" i="99" s="1"/>
  <c r="G140" i="99" s="1"/>
  <c r="J140" i="99" s="1"/>
  <c r="E140" i="100" s="1"/>
  <c r="E80" i="98"/>
  <c r="G80" i="98" s="1"/>
  <c r="J80" i="98" s="1"/>
  <c r="E80" i="99" s="1"/>
  <c r="G80" i="99" s="1"/>
  <c r="J80" i="99" s="1"/>
  <c r="E80" i="100" s="1"/>
  <c r="E121" i="98"/>
  <c r="G121" i="98" s="1"/>
  <c r="J121" i="98" s="1"/>
  <c r="E121" i="99" s="1"/>
  <c r="G121" i="99" s="1"/>
  <c r="J121" i="99" s="1"/>
  <c r="E121" i="100" s="1"/>
  <c r="E137" i="98"/>
  <c r="G137" i="98" s="1"/>
  <c r="J137" i="98" s="1"/>
  <c r="E137" i="99" s="1"/>
  <c r="G137" i="99" s="1"/>
  <c r="J137" i="99" s="1"/>
  <c r="E137" i="100" s="1"/>
  <c r="E222" i="98"/>
  <c r="G222" i="98" s="1"/>
  <c r="J222" i="98" s="1"/>
  <c r="E222" i="99" s="1"/>
  <c r="G222" i="99" s="1"/>
  <c r="J222" i="99" s="1"/>
  <c r="E222" i="100" s="1"/>
  <c r="E158" i="98"/>
  <c r="G158" i="98" s="1"/>
  <c r="J158" i="98" s="1"/>
  <c r="E158" i="99" s="1"/>
  <c r="G158" i="99" s="1"/>
  <c r="J158" i="99" s="1"/>
  <c r="E158" i="100" s="1"/>
  <c r="E223" i="98"/>
  <c r="G223" i="98" s="1"/>
  <c r="J223" i="98" s="1"/>
  <c r="E223" i="99" s="1"/>
  <c r="G223" i="99" s="1"/>
  <c r="J223" i="99" s="1"/>
  <c r="E223" i="100" s="1"/>
  <c r="E69" i="98"/>
  <c r="G69" i="98" s="1"/>
  <c r="J69" i="98" s="1"/>
  <c r="E69" i="99" s="1"/>
  <c r="G69" i="99" s="1"/>
  <c r="J69" i="99" s="1"/>
  <c r="E69" i="100" s="1"/>
  <c r="E168" i="98"/>
  <c r="G168" i="98" s="1"/>
  <c r="J168" i="98" s="1"/>
  <c r="E168" i="99" s="1"/>
  <c r="G168" i="99" s="1"/>
  <c r="J168" i="99" s="1"/>
  <c r="E168" i="100" s="1"/>
  <c r="E220" i="98"/>
  <c r="G220" i="98" s="1"/>
  <c r="J220" i="98" s="1"/>
  <c r="E220" i="99" s="1"/>
  <c r="G220" i="99" s="1"/>
  <c r="J220" i="99" s="1"/>
  <c r="E220" i="100" s="1"/>
  <c r="E162" i="98"/>
  <c r="G162" i="98" s="1"/>
  <c r="J162" i="98" s="1"/>
  <c r="E162" i="99" s="1"/>
  <c r="G162" i="99" s="1"/>
  <c r="J162" i="99" s="1"/>
  <c r="E162" i="100" s="1"/>
  <c r="E24" i="98"/>
  <c r="G24" i="98" s="1"/>
  <c r="J24" i="98" s="1"/>
  <c r="E24" i="99" s="1"/>
  <c r="G24" i="99" s="1"/>
  <c r="J24" i="99" s="1"/>
  <c r="E24" i="100" s="1"/>
  <c r="E183" i="98"/>
  <c r="G183" i="98" s="1"/>
  <c r="J183" i="98" s="1"/>
  <c r="E183" i="99" s="1"/>
  <c r="G183" i="99" s="1"/>
  <c r="J183" i="99" s="1"/>
  <c r="E183" i="100" s="1"/>
  <c r="E167" i="98"/>
  <c r="G167" i="98" s="1"/>
  <c r="J167" i="98" s="1"/>
  <c r="E167" i="99" s="1"/>
  <c r="G167" i="99" s="1"/>
  <c r="J167" i="99" s="1"/>
  <c r="E167" i="100" s="1"/>
  <c r="E176" i="98"/>
  <c r="G176" i="98" s="1"/>
  <c r="J176" i="98" s="1"/>
  <c r="E176" i="99" s="1"/>
  <c r="G176" i="99" s="1"/>
  <c r="J176" i="99" s="1"/>
  <c r="E176" i="100" s="1"/>
  <c r="E49" i="96"/>
  <c r="G49" i="96" s="1"/>
  <c r="J49" i="96" s="1"/>
  <c r="E185" i="98"/>
  <c r="G185" i="98" s="1"/>
  <c r="J185" i="98" s="1"/>
  <c r="E185" i="99" s="1"/>
  <c r="G185" i="99" s="1"/>
  <c r="J185" i="99" s="1"/>
  <c r="E185" i="100" s="1"/>
  <c r="E172" i="98"/>
  <c r="G172" i="98" s="1"/>
  <c r="J172" i="98" s="1"/>
  <c r="E172" i="99" s="1"/>
  <c r="G172" i="99" s="1"/>
  <c r="J172" i="99" s="1"/>
  <c r="E172" i="100" s="1"/>
  <c r="E90" i="98"/>
  <c r="G90" i="98" s="1"/>
  <c r="J90" i="98" s="1"/>
  <c r="E90" i="99" s="1"/>
  <c r="G90" i="99" s="1"/>
  <c r="J90" i="99" s="1"/>
  <c r="E90" i="100" s="1"/>
  <c r="E91" i="98"/>
  <c r="G91" i="98" s="1"/>
  <c r="J91" i="98" s="1"/>
  <c r="E91" i="99" s="1"/>
  <c r="G91" i="99" s="1"/>
  <c r="J91" i="99" s="1"/>
  <c r="E91" i="100" s="1"/>
  <c r="E81" i="98"/>
  <c r="G81" i="98" s="1"/>
  <c r="J81" i="98" s="1"/>
  <c r="E81" i="99" s="1"/>
  <c r="G81" i="99" s="1"/>
  <c r="J81" i="99" s="1"/>
  <c r="E81" i="100" s="1"/>
  <c r="E163" i="98"/>
  <c r="G163" i="98" s="1"/>
  <c r="J163" i="98" s="1"/>
  <c r="E163" i="99" s="1"/>
  <c r="G163" i="99" s="1"/>
  <c r="J163" i="99" s="1"/>
  <c r="E163" i="100" s="1"/>
  <c r="E170" i="98"/>
  <c r="G170" i="98" s="1"/>
  <c r="J170" i="98" s="1"/>
  <c r="E170" i="99" s="1"/>
  <c r="G170" i="99" s="1"/>
  <c r="J170" i="99" s="1"/>
  <c r="E170" i="100" s="1"/>
  <c r="E180" i="98"/>
  <c r="G180" i="98" s="1"/>
  <c r="J180" i="98" s="1"/>
  <c r="E180" i="99" s="1"/>
  <c r="G180" i="99" s="1"/>
  <c r="J180" i="99" s="1"/>
  <c r="E180" i="100" s="1"/>
  <c r="E68" i="98"/>
  <c r="G68" i="98" s="1"/>
  <c r="J68" i="98" s="1"/>
  <c r="E68" i="99" s="1"/>
  <c r="G68" i="99" s="1"/>
  <c r="J68" i="99" s="1"/>
  <c r="E68" i="100" s="1"/>
  <c r="E22" i="98"/>
  <c r="G22" i="98" s="1"/>
  <c r="J22" i="98" s="1"/>
  <c r="E22" i="99" s="1"/>
  <c r="G22" i="99" s="1"/>
  <c r="J22" i="99" s="1"/>
  <c r="E22" i="100" s="1"/>
  <c r="E86" i="96"/>
  <c r="G86" i="96" s="1"/>
  <c r="J86" i="96" s="1"/>
  <c r="E86" i="97" s="1"/>
  <c r="G86" i="97" s="1"/>
  <c r="J86" i="97" s="1"/>
  <c r="E143" i="98"/>
  <c r="G143" i="98" s="1"/>
  <c r="J143" i="98" s="1"/>
  <c r="E143" i="99" s="1"/>
  <c r="G143" i="99" s="1"/>
  <c r="J143" i="99" s="1"/>
  <c r="E143" i="100" s="1"/>
  <c r="E92" i="98"/>
  <c r="G92" i="98" s="1"/>
  <c r="J92" i="98" s="1"/>
  <c r="E92" i="99" s="1"/>
  <c r="G92" i="99" s="1"/>
  <c r="J92" i="99" s="1"/>
  <c r="E92" i="100" s="1"/>
  <c r="E61" i="98"/>
  <c r="G61" i="98" s="1"/>
  <c r="J61" i="98" s="1"/>
  <c r="E61" i="99" s="1"/>
  <c r="G61" i="99" s="1"/>
  <c r="J61" i="99" s="1"/>
  <c r="E61" i="100" s="1"/>
  <c r="E139" i="98"/>
  <c r="G139" i="98" s="1"/>
  <c r="J139" i="98" s="1"/>
  <c r="E139" i="99" s="1"/>
  <c r="G139" i="99" s="1"/>
  <c r="J139" i="99" s="1"/>
  <c r="E139" i="100" s="1"/>
  <c r="E72" i="98"/>
  <c r="G72" i="98" s="1"/>
  <c r="J72" i="98" s="1"/>
  <c r="E72" i="99" s="1"/>
  <c r="G72" i="99" s="1"/>
  <c r="J72" i="99" s="1"/>
  <c r="E72" i="100" s="1"/>
  <c r="E120" i="98"/>
  <c r="G120" i="98" s="1"/>
  <c r="J120" i="98" s="1"/>
  <c r="E120" i="99" s="1"/>
  <c r="G120" i="99" s="1"/>
  <c r="J120" i="99" s="1"/>
  <c r="E120" i="100" s="1"/>
  <c r="E64" i="98"/>
  <c r="G64" i="98" s="1"/>
  <c r="J64" i="98" s="1"/>
  <c r="E64" i="99" s="1"/>
  <c r="G64" i="99" s="1"/>
  <c r="J64" i="99" s="1"/>
  <c r="E64" i="100" s="1"/>
  <c r="E130" i="98"/>
  <c r="G130" i="98" s="1"/>
  <c r="J130" i="98" s="1"/>
  <c r="E130" i="99" s="1"/>
  <c r="G130" i="99" s="1"/>
  <c r="J130" i="99" s="1"/>
  <c r="E130" i="100" s="1"/>
  <c r="E145" i="98"/>
  <c r="G145" i="98" s="1"/>
  <c r="J145" i="98" s="1"/>
  <c r="E145" i="99" s="1"/>
  <c r="G145" i="99" s="1"/>
  <c r="J145" i="99" s="1"/>
  <c r="E145" i="100" s="1"/>
  <c r="E171" i="98"/>
  <c r="G171" i="98" s="1"/>
  <c r="J171" i="98" s="1"/>
  <c r="E171" i="99" s="1"/>
  <c r="G171" i="99" s="1"/>
  <c r="J171" i="99" s="1"/>
  <c r="E171" i="100" s="1"/>
  <c r="E51" i="96"/>
  <c r="G51" i="96" s="1"/>
  <c r="J51" i="96" s="1"/>
  <c r="E118" i="98"/>
  <c r="G118" i="98" s="1"/>
  <c r="J118" i="98" s="1"/>
  <c r="E118" i="99" s="1"/>
  <c r="G118" i="99" s="1"/>
  <c r="J118" i="99" s="1"/>
  <c r="E118" i="100" s="1"/>
  <c r="E85" i="98"/>
  <c r="G85" i="98" s="1"/>
  <c r="J85" i="98" s="1"/>
  <c r="E85" i="99" s="1"/>
  <c r="G85" i="99" s="1"/>
  <c r="J85" i="99" s="1"/>
  <c r="E85" i="100" s="1"/>
  <c r="E144" i="98"/>
  <c r="G144" i="98" s="1"/>
  <c r="J144" i="98" s="1"/>
  <c r="E144" i="99" s="1"/>
  <c r="G144" i="99" s="1"/>
  <c r="J144" i="99" s="1"/>
  <c r="E144" i="100" s="1"/>
  <c r="E89" i="98"/>
  <c r="G89" i="98" s="1"/>
  <c r="J89" i="98" s="1"/>
  <c r="E89" i="99" s="1"/>
  <c r="G89" i="99" s="1"/>
  <c r="J89" i="99" s="1"/>
  <c r="E89" i="100" s="1"/>
  <c r="E67" i="98"/>
  <c r="G67" i="98" s="1"/>
  <c r="J67" i="98" s="1"/>
  <c r="E67" i="99" s="1"/>
  <c r="G67" i="99" s="1"/>
  <c r="J67" i="99" s="1"/>
  <c r="E67" i="100" s="1"/>
  <c r="E184" i="98"/>
  <c r="G184" i="98" s="1"/>
  <c r="J184" i="98" s="1"/>
  <c r="E184" i="99" s="1"/>
  <c r="G184" i="99" s="1"/>
  <c r="J184" i="99" s="1"/>
  <c r="E184" i="100" s="1"/>
  <c r="E160" i="98"/>
  <c r="G160" i="98" s="1"/>
  <c r="J160" i="98" s="1"/>
  <c r="E160" i="99" s="1"/>
  <c r="G160" i="99" s="1"/>
  <c r="J160" i="99" s="1"/>
  <c r="E160" i="100" s="1"/>
  <c r="E95" i="98"/>
  <c r="G95" i="98" s="1"/>
  <c r="J95" i="98" s="1"/>
  <c r="E95" i="99" s="1"/>
  <c r="G95" i="99" s="1"/>
  <c r="J95" i="99" s="1"/>
  <c r="E95" i="100" s="1"/>
  <c r="E166" i="98"/>
  <c r="G166" i="98" s="1"/>
  <c r="J166" i="98" s="1"/>
  <c r="E166" i="99" s="1"/>
  <c r="G166" i="99" s="1"/>
  <c r="J166" i="99" s="1"/>
  <c r="E166" i="100" s="1"/>
  <c r="E19" i="98"/>
  <c r="G19" i="98" s="1"/>
  <c r="J19" i="98" s="1"/>
  <c r="E19" i="99" s="1"/>
  <c r="G19" i="99" s="1"/>
  <c r="J19" i="99" s="1"/>
  <c r="E19" i="100" s="1"/>
  <c r="E215" i="98"/>
  <c r="G215" i="98" s="1"/>
  <c r="J215" i="98" s="1"/>
  <c r="E215" i="99" s="1"/>
  <c r="G215" i="99" s="1"/>
  <c r="J215" i="99" s="1"/>
  <c r="E215" i="100" s="1"/>
  <c r="E154" i="98"/>
  <c r="G154" i="98" s="1"/>
  <c r="J154" i="98" s="1"/>
  <c r="E154" i="99" s="1"/>
  <c r="G154" i="99" s="1"/>
  <c r="J154" i="99" s="1"/>
  <c r="E154" i="100" s="1"/>
  <c r="E159" i="98"/>
  <c r="G159" i="98" s="1"/>
  <c r="J159" i="98" s="1"/>
  <c r="E159" i="99" s="1"/>
  <c r="G159" i="99" s="1"/>
  <c r="J159" i="99" s="1"/>
  <c r="E159" i="100" s="1"/>
  <c r="E224" i="98"/>
  <c r="G224" i="98" s="1"/>
  <c r="J224" i="98" s="1"/>
  <c r="E224" i="99" s="1"/>
  <c r="G224" i="99" s="1"/>
  <c r="J224" i="99" s="1"/>
  <c r="E224" i="100" s="1"/>
  <c r="E78" i="98"/>
  <c r="G78" i="98" s="1"/>
  <c r="J78" i="98" s="1"/>
  <c r="E78" i="99" s="1"/>
  <c r="G78" i="99" s="1"/>
  <c r="J78" i="99" s="1"/>
  <c r="E78" i="100" s="1"/>
  <c r="E62" i="98"/>
  <c r="G62" i="98" s="1"/>
  <c r="J62" i="98" s="1"/>
  <c r="E62" i="99" s="1"/>
  <c r="G62" i="99" s="1"/>
  <c r="J62" i="99" s="1"/>
  <c r="E62" i="100" s="1"/>
  <c r="E179" i="98"/>
  <c r="G179" i="98" s="1"/>
  <c r="J179" i="98" s="1"/>
  <c r="E179" i="99" s="1"/>
  <c r="G179" i="99" s="1"/>
  <c r="J179" i="99" s="1"/>
  <c r="E179" i="100" s="1"/>
  <c r="E23" i="98"/>
  <c r="G23" i="98" s="1"/>
  <c r="J23" i="98" s="1"/>
  <c r="E23" i="99" s="1"/>
  <c r="G23" i="99" s="1"/>
  <c r="J23" i="99" s="1"/>
  <c r="E23" i="100" s="1"/>
  <c r="E123" i="98"/>
  <c r="G123" i="98" s="1"/>
  <c r="J123" i="98" s="1"/>
  <c r="E123" i="99" s="1"/>
  <c r="G123" i="99" s="1"/>
  <c r="J123" i="99" s="1"/>
  <c r="E123" i="100" s="1"/>
  <c r="E142" i="98"/>
  <c r="G142" i="98" s="1"/>
  <c r="J142" i="98" s="1"/>
  <c r="E142" i="99" s="1"/>
  <c r="G142" i="99" s="1"/>
  <c r="J142" i="99" s="1"/>
  <c r="E142" i="100" s="1"/>
  <c r="E164" i="98"/>
  <c r="G164" i="98" s="1"/>
  <c r="J164" i="98" s="1"/>
  <c r="E164" i="99" s="1"/>
  <c r="G164" i="99" s="1"/>
  <c r="J164" i="99" s="1"/>
  <c r="E164" i="100" s="1"/>
  <c r="E225" i="98"/>
  <c r="G225" i="98" s="1"/>
  <c r="J225" i="98" s="1"/>
  <c r="E225" i="99" s="1"/>
  <c r="G225" i="99" s="1"/>
  <c r="J225" i="99" s="1"/>
  <c r="E225" i="100" s="1"/>
  <c r="E146" i="98"/>
  <c r="G146" i="98" s="1"/>
  <c r="J146" i="98" s="1"/>
  <c r="E146" i="99" s="1"/>
  <c r="G146" i="99" s="1"/>
  <c r="J146" i="99" s="1"/>
  <c r="E146" i="100" s="1"/>
  <c r="E79" i="98"/>
  <c r="G79" i="98" s="1"/>
  <c r="J79" i="98" s="1"/>
  <c r="E79" i="99" s="1"/>
  <c r="G79" i="99" s="1"/>
  <c r="J79" i="99" s="1"/>
  <c r="E79" i="100" s="1"/>
  <c r="E100" i="98"/>
  <c r="G100" i="98" s="1"/>
  <c r="J100" i="98" s="1"/>
  <c r="E100" i="99" s="1"/>
  <c r="G100" i="99" s="1"/>
  <c r="J100" i="99" s="1"/>
  <c r="E100" i="100" s="1"/>
  <c r="G112" i="100"/>
  <c r="J112" i="100" s="1"/>
  <c r="E112" i="101" s="1"/>
  <c r="G165" i="97"/>
  <c r="J165" i="97" s="1"/>
  <c r="G116" i="100"/>
  <c r="J116" i="100" s="1"/>
  <c r="E116" i="101" s="1"/>
  <c r="G52" i="97"/>
  <c r="J52" i="97" s="1"/>
  <c r="G31" i="97"/>
  <c r="J31" i="97" s="1"/>
  <c r="G40" i="97"/>
  <c r="J40" i="97" s="1"/>
  <c r="G54" i="97"/>
  <c r="J54" i="97" s="1"/>
  <c r="G36" i="97"/>
  <c r="J36" i="97" s="1"/>
  <c r="G29" i="97"/>
  <c r="J29" i="97" s="1"/>
  <c r="G38" i="97"/>
  <c r="J38" i="97" s="1"/>
  <c r="G48" i="97"/>
  <c r="J48" i="97" s="1"/>
  <c r="G53" i="97"/>
  <c r="J53" i="97" s="1"/>
  <c r="G115" i="100"/>
  <c r="J115" i="100" s="1"/>
  <c r="E115" i="101" s="1"/>
  <c r="G110" i="100"/>
  <c r="J110" i="100" s="1"/>
  <c r="E110" i="101" s="1"/>
  <c r="G47" i="97"/>
  <c r="J47" i="97" s="1"/>
  <c r="G50" i="97"/>
  <c r="J50" i="97" s="1"/>
  <c r="G108" i="100"/>
  <c r="J108" i="100" s="1"/>
  <c r="E108" i="101" s="1"/>
  <c r="G44" i="97"/>
  <c r="J44" i="97" s="1"/>
  <c r="G122" i="97"/>
  <c r="J122" i="97" s="1"/>
  <c r="G32" i="97"/>
  <c r="J32" i="97" s="1"/>
  <c r="G96" i="97"/>
  <c r="J96" i="97" s="1"/>
  <c r="G161" i="97"/>
  <c r="J161" i="97" s="1"/>
  <c r="G119" i="97"/>
  <c r="J119" i="97" s="1"/>
  <c r="G111" i="100"/>
  <c r="J111" i="100" s="1"/>
  <c r="E111" i="101" s="1"/>
  <c r="G34" i="97"/>
  <c r="J34" i="97" s="1"/>
  <c r="G58" i="97"/>
  <c r="J58" i="97" s="1"/>
  <c r="G27" i="97"/>
  <c r="J27" i="97" s="1"/>
  <c r="G30" i="97"/>
  <c r="J30" i="97" s="1"/>
  <c r="G221" i="97"/>
  <c r="J221" i="97" s="1"/>
  <c r="G46" i="97"/>
  <c r="J46" i="97" s="1"/>
  <c r="G33" i="97"/>
  <c r="J33" i="97" s="1"/>
  <c r="G56" i="97"/>
  <c r="J56" i="97" s="1"/>
  <c r="G41" i="97"/>
  <c r="J41" i="97" s="1"/>
  <c r="G117" i="100"/>
  <c r="J117" i="100" s="1"/>
  <c r="E117" i="101" s="1"/>
  <c r="G57" i="97"/>
  <c r="J57" i="97" s="1"/>
  <c r="G97" i="100"/>
  <c r="J97" i="100" s="1"/>
  <c r="E97" i="101" s="1"/>
  <c r="G88" i="95"/>
  <c r="J88" i="95" s="1"/>
  <c r="G87" i="95"/>
  <c r="J87" i="95" s="1"/>
  <c r="G43" i="97"/>
  <c r="J43" i="97" s="1"/>
  <c r="G42" i="97"/>
  <c r="J42" i="97" s="1"/>
  <c r="G55" i="97"/>
  <c r="J55" i="97" s="1"/>
  <c r="G28" i="97"/>
  <c r="J28" i="97" s="1"/>
  <c r="G59" i="97"/>
  <c r="J59" i="97" s="1"/>
  <c r="G20" i="100"/>
  <c r="J20" i="100" s="1"/>
  <c r="E20" i="101" s="1"/>
  <c r="G228" i="97"/>
  <c r="J228" i="97" s="1"/>
  <c r="E228" i="98" s="1"/>
  <c r="G259" i="96"/>
  <c r="J259" i="96" s="1"/>
  <c r="E259" i="97" s="1"/>
  <c r="G173" i="95"/>
  <c r="J173" i="95" s="1"/>
  <c r="E173" i="96" s="1"/>
  <c r="G174" i="95"/>
  <c r="J174" i="95" s="1"/>
  <c r="E174" i="96" s="1"/>
  <c r="G102" i="95"/>
  <c r="J102" i="95" s="1"/>
  <c r="E102" i="96" s="1"/>
  <c r="G214" i="96"/>
  <c r="J214" i="96" s="1"/>
  <c r="E214" i="97" s="1"/>
  <c r="G257" i="100"/>
  <c r="J257" i="100" s="1"/>
  <c r="E257" i="101" s="1"/>
  <c r="G74" i="99"/>
  <c r="J74" i="99" s="1"/>
  <c r="E74" i="100" s="1"/>
  <c r="G189" i="74"/>
  <c r="J189" i="74" s="1"/>
  <c r="G187" i="74"/>
  <c r="J187" i="74" s="1"/>
  <c r="G105" i="74"/>
  <c r="J105" i="74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86" i="98" l="1"/>
  <c r="G86" i="98" s="1"/>
  <c r="J86" i="98" s="1"/>
  <c r="E86" i="99" s="1"/>
  <c r="G86" i="99" s="1"/>
  <c r="J86" i="99" s="1"/>
  <c r="E37" i="98"/>
  <c r="G37" i="98" s="1"/>
  <c r="J37" i="98" s="1"/>
  <c r="E51" i="97"/>
  <c r="G51" i="97" s="1"/>
  <c r="J51" i="97" s="1"/>
  <c r="E51" i="98" s="1"/>
  <c r="G51" i="98" s="1"/>
  <c r="J51" i="98" s="1"/>
  <c r="E51" i="99" s="1"/>
  <c r="G51" i="99" s="1"/>
  <c r="J51" i="99" s="1"/>
  <c r="E51" i="100" s="1"/>
  <c r="E49" i="97"/>
  <c r="G49" i="97" s="1"/>
  <c r="J49" i="97" s="1"/>
  <c r="E49" i="98" s="1"/>
  <c r="G49" i="98" s="1"/>
  <c r="J49" i="98" s="1"/>
  <c r="E49" i="99" s="1"/>
  <c r="G49" i="99" s="1"/>
  <c r="J49" i="99" s="1"/>
  <c r="E49" i="100" s="1"/>
  <c r="E119" i="98"/>
  <c r="G119" i="98" s="1"/>
  <c r="J119" i="98" s="1"/>
  <c r="E119" i="99" s="1"/>
  <c r="G119" i="99" s="1"/>
  <c r="J119" i="99" s="1"/>
  <c r="E119" i="100" s="1"/>
  <c r="E87" i="96"/>
  <c r="G87" i="96" s="1"/>
  <c r="J87" i="96" s="1"/>
  <c r="E87" i="97" s="1"/>
  <c r="G87" i="97" s="1"/>
  <c r="J87" i="97" s="1"/>
  <c r="E87" i="98" s="1"/>
  <c r="E46" i="98"/>
  <c r="G46" i="98" s="1"/>
  <c r="J46" i="98" s="1"/>
  <c r="E46" i="99" s="1"/>
  <c r="G46" i="99" s="1"/>
  <c r="J46" i="99" s="1"/>
  <c r="E46" i="100" s="1"/>
  <c r="E161" i="98"/>
  <c r="G161" i="98" s="1"/>
  <c r="J161" i="98" s="1"/>
  <c r="E161" i="99" s="1"/>
  <c r="G161" i="99" s="1"/>
  <c r="J161" i="99" s="1"/>
  <c r="E161" i="100" s="1"/>
  <c r="E40" i="98"/>
  <c r="G40" i="98" s="1"/>
  <c r="J40" i="98" s="1"/>
  <c r="E40" i="99" s="1"/>
  <c r="G40" i="99" s="1"/>
  <c r="J40" i="99" s="1"/>
  <c r="E40" i="100" s="1"/>
  <c r="E88" i="96"/>
  <c r="G88" i="96" s="1"/>
  <c r="J88" i="96" s="1"/>
  <c r="E88" i="97" s="1"/>
  <c r="G88" i="97" s="1"/>
  <c r="J88" i="97" s="1"/>
  <c r="E88" i="98" s="1"/>
  <c r="E221" i="98"/>
  <c r="G221" i="98" s="1"/>
  <c r="J221" i="98" s="1"/>
  <c r="E221" i="99" s="1"/>
  <c r="G221" i="99" s="1"/>
  <c r="J221" i="99" s="1"/>
  <c r="E221" i="100" s="1"/>
  <c r="E96" i="98"/>
  <c r="G96" i="98" s="1"/>
  <c r="J96" i="98" s="1"/>
  <c r="E96" i="99" s="1"/>
  <c r="G96" i="99" s="1"/>
  <c r="J96" i="99" s="1"/>
  <c r="E96" i="100" s="1"/>
  <c r="E31" i="98"/>
  <c r="G31" i="98" s="1"/>
  <c r="J31" i="98" s="1"/>
  <c r="E31" i="99" s="1"/>
  <c r="G31" i="99" s="1"/>
  <c r="J31" i="99" s="1"/>
  <c r="E31" i="100" s="1"/>
  <c r="E47" i="98"/>
  <c r="G47" i="98" s="1"/>
  <c r="J47" i="98" s="1"/>
  <c r="E47" i="99" s="1"/>
  <c r="G47" i="99" s="1"/>
  <c r="J47" i="99" s="1"/>
  <c r="E47" i="100" s="1"/>
  <c r="G262" i="102"/>
  <c r="J262" i="102" s="1"/>
  <c r="G257" i="101"/>
  <c r="J257" i="101" s="1"/>
  <c r="E59" i="98"/>
  <c r="G59" i="98" s="1"/>
  <c r="J59" i="98" s="1"/>
  <c r="E59" i="99" s="1"/>
  <c r="G59" i="99" s="1"/>
  <c r="J59" i="99" s="1"/>
  <c r="E59" i="100" s="1"/>
  <c r="E30" i="98"/>
  <c r="G30" i="98" s="1"/>
  <c r="J30" i="98" s="1"/>
  <c r="E30" i="99" s="1"/>
  <c r="G30" i="99" s="1"/>
  <c r="J30" i="99" s="1"/>
  <c r="E30" i="100" s="1"/>
  <c r="E32" i="98"/>
  <c r="G32" i="98" s="1"/>
  <c r="J32" i="98" s="1"/>
  <c r="E32" i="99" s="1"/>
  <c r="G32" i="99" s="1"/>
  <c r="J32" i="99" s="1"/>
  <c r="E32" i="100" s="1"/>
  <c r="E53" i="98"/>
  <c r="G53" i="98" s="1"/>
  <c r="J53" i="98" s="1"/>
  <c r="E53" i="99" s="1"/>
  <c r="G53" i="99" s="1"/>
  <c r="J53" i="99" s="1"/>
  <c r="E53" i="100" s="1"/>
  <c r="E52" i="98"/>
  <c r="G52" i="98" s="1"/>
  <c r="J52" i="98" s="1"/>
  <c r="E52" i="99" s="1"/>
  <c r="G52" i="99" s="1"/>
  <c r="J52" i="99" s="1"/>
  <c r="E52" i="100" s="1"/>
  <c r="E43" i="98"/>
  <c r="G43" i="98" s="1"/>
  <c r="J43" i="98" s="1"/>
  <c r="E43" i="99" s="1"/>
  <c r="G43" i="99" s="1"/>
  <c r="J43" i="99" s="1"/>
  <c r="E43" i="100" s="1"/>
  <c r="E105" i="8"/>
  <c r="E105" i="77"/>
  <c r="E28" i="98"/>
  <c r="G28" i="98" s="1"/>
  <c r="J28" i="98" s="1"/>
  <c r="E28" i="99" s="1"/>
  <c r="G28" i="99" s="1"/>
  <c r="J28" i="99" s="1"/>
  <c r="E28" i="100" s="1"/>
  <c r="E57" i="98"/>
  <c r="G57" i="98" s="1"/>
  <c r="J57" i="98" s="1"/>
  <c r="E57" i="99" s="1"/>
  <c r="G57" i="99" s="1"/>
  <c r="J57" i="99" s="1"/>
  <c r="E57" i="100" s="1"/>
  <c r="E27" i="98"/>
  <c r="G27" i="98" s="1"/>
  <c r="J27" i="98" s="1"/>
  <c r="E27" i="99" s="1"/>
  <c r="G27" i="99" s="1"/>
  <c r="J27" i="99" s="1"/>
  <c r="E27" i="100" s="1"/>
  <c r="E122" i="98"/>
  <c r="G122" i="98" s="1"/>
  <c r="J122" i="98" s="1"/>
  <c r="E122" i="99" s="1"/>
  <c r="G122" i="99" s="1"/>
  <c r="J122" i="99" s="1"/>
  <c r="E122" i="100" s="1"/>
  <c r="E48" i="98"/>
  <c r="G48" i="98" s="1"/>
  <c r="J48" i="98" s="1"/>
  <c r="E48" i="99" s="1"/>
  <c r="G48" i="99" s="1"/>
  <c r="J48" i="99" s="1"/>
  <c r="E48" i="100" s="1"/>
  <c r="E33" i="98"/>
  <c r="G33" i="98" s="1"/>
  <c r="J33" i="98" s="1"/>
  <c r="E33" i="99" s="1"/>
  <c r="G33" i="99" s="1"/>
  <c r="J33" i="99" s="1"/>
  <c r="E33" i="100" s="1"/>
  <c r="E187" i="8"/>
  <c r="E187" i="77"/>
  <c r="G187" i="77" s="1"/>
  <c r="J187" i="77" s="1"/>
  <c r="E58" i="98"/>
  <c r="G58" i="98" s="1"/>
  <c r="J58" i="98" s="1"/>
  <c r="E58" i="99" s="1"/>
  <c r="G58" i="99" s="1"/>
  <c r="J58" i="99" s="1"/>
  <c r="E58" i="100" s="1"/>
  <c r="E44" i="98"/>
  <c r="G44" i="98" s="1"/>
  <c r="J44" i="98" s="1"/>
  <c r="E44" i="99" s="1"/>
  <c r="G44" i="99" s="1"/>
  <c r="J44" i="99" s="1"/>
  <c r="E44" i="100" s="1"/>
  <c r="E38" i="98"/>
  <c r="G38" i="98" s="1"/>
  <c r="J38" i="98" s="1"/>
  <c r="E38" i="99" s="1"/>
  <c r="G38" i="99" s="1"/>
  <c r="J38" i="99" s="1"/>
  <c r="E38" i="100" s="1"/>
  <c r="E165" i="98"/>
  <c r="G165" i="98" s="1"/>
  <c r="J165" i="98" s="1"/>
  <c r="E165" i="99" s="1"/>
  <c r="G165" i="99" s="1"/>
  <c r="J165" i="99" s="1"/>
  <c r="E165" i="100" s="1"/>
  <c r="E54" i="98"/>
  <c r="G54" i="98" s="1"/>
  <c r="J54" i="98" s="1"/>
  <c r="E54" i="99" s="1"/>
  <c r="G54" i="99" s="1"/>
  <c r="J54" i="99" s="1"/>
  <c r="E54" i="100" s="1"/>
  <c r="E189" i="8"/>
  <c r="E189" i="77"/>
  <c r="G189" i="77" s="1"/>
  <c r="J189" i="77" s="1"/>
  <c r="E55" i="98"/>
  <c r="G55" i="98" s="1"/>
  <c r="J55" i="98" s="1"/>
  <c r="E55" i="99" s="1"/>
  <c r="G55" i="99" s="1"/>
  <c r="J55" i="99" s="1"/>
  <c r="E55" i="100" s="1"/>
  <c r="E41" i="98"/>
  <c r="G41" i="98" s="1"/>
  <c r="J41" i="98" s="1"/>
  <c r="E41" i="99" s="1"/>
  <c r="G41" i="99" s="1"/>
  <c r="J41" i="99" s="1"/>
  <c r="E41" i="100" s="1"/>
  <c r="E34" i="98"/>
  <c r="G34" i="98" s="1"/>
  <c r="J34" i="98" s="1"/>
  <c r="E34" i="99" s="1"/>
  <c r="G34" i="99" s="1"/>
  <c r="J34" i="99" s="1"/>
  <c r="E34" i="100" s="1"/>
  <c r="E29" i="98"/>
  <c r="G29" i="98" s="1"/>
  <c r="J29" i="98" s="1"/>
  <c r="E29" i="99" s="1"/>
  <c r="G29" i="99" s="1"/>
  <c r="J29" i="99" s="1"/>
  <c r="E29" i="100" s="1"/>
  <c r="E42" i="98"/>
  <c r="G42" i="98" s="1"/>
  <c r="J42" i="98" s="1"/>
  <c r="E42" i="99" s="1"/>
  <c r="G42" i="99" s="1"/>
  <c r="J42" i="99" s="1"/>
  <c r="E42" i="100" s="1"/>
  <c r="E56" i="98"/>
  <c r="G56" i="98" s="1"/>
  <c r="J56" i="98" s="1"/>
  <c r="E56" i="99" s="1"/>
  <c r="G56" i="99" s="1"/>
  <c r="J56" i="99" s="1"/>
  <c r="E56" i="100" s="1"/>
  <c r="E50" i="98"/>
  <c r="G50" i="98" s="1"/>
  <c r="J50" i="98" s="1"/>
  <c r="E50" i="99" s="1"/>
  <c r="G50" i="99" s="1"/>
  <c r="J50" i="99" s="1"/>
  <c r="E50" i="100" s="1"/>
  <c r="E36" i="98"/>
  <c r="G36" i="98" s="1"/>
  <c r="J36" i="98" s="1"/>
  <c r="E36" i="99" s="1"/>
  <c r="G36" i="99" s="1"/>
  <c r="J36" i="99" s="1"/>
  <c r="E36" i="100" s="1"/>
  <c r="G112" i="101"/>
  <c r="J112" i="101" s="1"/>
  <c r="G110" i="101"/>
  <c r="J110" i="101" s="1"/>
  <c r="E110" i="102" s="1"/>
  <c r="G115" i="101"/>
  <c r="J115" i="101" s="1"/>
  <c r="G111" i="101"/>
  <c r="J111" i="101" s="1"/>
  <c r="G97" i="101"/>
  <c r="J97" i="101" s="1"/>
  <c r="G116" i="101"/>
  <c r="J116" i="101" s="1"/>
  <c r="G107" i="101"/>
  <c r="J107" i="101" s="1"/>
  <c r="G117" i="101"/>
  <c r="J117" i="101" s="1"/>
  <c r="G108" i="101"/>
  <c r="J108" i="101" s="1"/>
  <c r="E108" i="102" s="1"/>
  <c r="G91" i="100"/>
  <c r="J91" i="100" s="1"/>
  <c r="E91" i="101" s="1"/>
  <c r="G92" i="100"/>
  <c r="J92" i="100" s="1"/>
  <c r="E92" i="101" s="1"/>
  <c r="G74" i="100"/>
  <c r="J74" i="100" s="1"/>
  <c r="E74" i="101" s="1"/>
  <c r="G160" i="100"/>
  <c r="J160" i="100" s="1"/>
  <c r="E160" i="101" s="1"/>
  <c r="G106" i="100"/>
  <c r="J106" i="100" s="1"/>
  <c r="E106" i="101" s="1"/>
  <c r="G90" i="100"/>
  <c r="J90" i="100" s="1"/>
  <c r="E90" i="101" s="1"/>
  <c r="G168" i="100"/>
  <c r="J168" i="100" s="1"/>
  <c r="E168" i="101" s="1"/>
  <c r="G167" i="100"/>
  <c r="J167" i="100" s="1"/>
  <c r="E167" i="101" s="1"/>
  <c r="G145" i="100"/>
  <c r="J145" i="100" s="1"/>
  <c r="E145" i="101" s="1"/>
  <c r="G72" i="100"/>
  <c r="J72" i="100" s="1"/>
  <c r="E72" i="101" s="1"/>
  <c r="G144" i="100"/>
  <c r="J144" i="100" s="1"/>
  <c r="E144" i="101" s="1"/>
  <c r="G101" i="100"/>
  <c r="J101" i="100" s="1"/>
  <c r="E101" i="101" s="1"/>
  <c r="G66" i="100"/>
  <c r="J66" i="100" s="1"/>
  <c r="E66" i="101" s="1"/>
  <c r="G22" i="100"/>
  <c r="J22" i="100" s="1"/>
  <c r="E22" i="101" s="1"/>
  <c r="G77" i="100"/>
  <c r="J77" i="100" s="1"/>
  <c r="E77" i="101" s="1"/>
  <c r="G192" i="100"/>
  <c r="J192" i="100" s="1"/>
  <c r="E192" i="101" s="1"/>
  <c r="G183" i="100"/>
  <c r="J183" i="100" s="1"/>
  <c r="E183" i="101" s="1"/>
  <c r="G118" i="100"/>
  <c r="J118" i="100" s="1"/>
  <c r="E118" i="101" s="1"/>
  <c r="G141" i="100"/>
  <c r="J141" i="100" s="1"/>
  <c r="E141" i="101" s="1"/>
  <c r="G164" i="100"/>
  <c r="J164" i="100" s="1"/>
  <c r="E164" i="101" s="1"/>
  <c r="G158" i="100"/>
  <c r="J158" i="100" s="1"/>
  <c r="E158" i="101" s="1"/>
  <c r="G180" i="100"/>
  <c r="J180" i="100" s="1"/>
  <c r="E180" i="101" s="1"/>
  <c r="G138" i="100"/>
  <c r="J138" i="100" s="1"/>
  <c r="E138" i="101" s="1"/>
  <c r="G26" i="100"/>
  <c r="J26" i="100" s="1"/>
  <c r="E26" i="101" s="1"/>
  <c r="G105" i="77"/>
  <c r="J105" i="77" s="1"/>
  <c r="G93" i="100"/>
  <c r="J93" i="100" s="1"/>
  <c r="E93" i="101" s="1"/>
  <c r="G78" i="100"/>
  <c r="J78" i="100" s="1"/>
  <c r="E78" i="101" s="1"/>
  <c r="G64" i="100"/>
  <c r="J64" i="100" s="1"/>
  <c r="E64" i="101" s="1"/>
  <c r="G89" i="100"/>
  <c r="J89" i="100" s="1"/>
  <c r="E89" i="101" s="1"/>
  <c r="G120" i="100"/>
  <c r="J120" i="100" s="1"/>
  <c r="E120" i="101" s="1"/>
  <c r="G215" i="100"/>
  <c r="J215" i="100" s="1"/>
  <c r="E215" i="101" s="1"/>
  <c r="G100" i="100"/>
  <c r="J100" i="100" s="1"/>
  <c r="E100" i="101" s="1"/>
  <c r="G176" i="100"/>
  <c r="J176" i="100" s="1"/>
  <c r="E176" i="101" s="1"/>
  <c r="G143" i="100"/>
  <c r="J143" i="100" s="1"/>
  <c r="E143" i="101" s="1"/>
  <c r="G95" i="100"/>
  <c r="J95" i="100" s="1"/>
  <c r="E95" i="101" s="1"/>
  <c r="G185" i="100"/>
  <c r="J185" i="100" s="1"/>
  <c r="E185" i="101" s="1"/>
  <c r="G99" i="100"/>
  <c r="J99" i="100" s="1"/>
  <c r="E99" i="101" s="1"/>
  <c r="G68" i="100"/>
  <c r="J68" i="100" s="1"/>
  <c r="E68" i="101" s="1"/>
  <c r="G123" i="100"/>
  <c r="J123" i="100" s="1"/>
  <c r="E123" i="101" s="1"/>
  <c r="G154" i="100"/>
  <c r="J154" i="100" s="1"/>
  <c r="E154" i="101" s="1"/>
  <c r="G65" i="100"/>
  <c r="J65" i="100" s="1"/>
  <c r="E65" i="101" s="1"/>
  <c r="G142" i="100"/>
  <c r="J142" i="100" s="1"/>
  <c r="E142" i="101" s="1"/>
  <c r="G79" i="100"/>
  <c r="J79" i="100" s="1"/>
  <c r="E79" i="101" s="1"/>
  <c r="G61" i="100"/>
  <c r="J61" i="100" s="1"/>
  <c r="E61" i="101" s="1"/>
  <c r="G98" i="100"/>
  <c r="J98" i="100" s="1"/>
  <c r="E98" i="101" s="1"/>
  <c r="G69" i="100"/>
  <c r="J69" i="100" s="1"/>
  <c r="E69" i="101" s="1"/>
  <c r="G179" i="100"/>
  <c r="J179" i="100" s="1"/>
  <c r="E179" i="101" s="1"/>
  <c r="G121" i="100"/>
  <c r="J121" i="100" s="1"/>
  <c r="E121" i="101" s="1"/>
  <c r="G184" i="100"/>
  <c r="J184" i="100" s="1"/>
  <c r="E184" i="101" s="1"/>
  <c r="G146" i="100"/>
  <c r="J146" i="100" s="1"/>
  <c r="E146" i="101" s="1"/>
  <c r="G163" i="100"/>
  <c r="J163" i="100" s="1"/>
  <c r="E163" i="101" s="1"/>
  <c r="G24" i="100"/>
  <c r="J24" i="100" s="1"/>
  <c r="E24" i="101" s="1"/>
  <c r="G85" i="100"/>
  <c r="J85" i="100" s="1"/>
  <c r="E85" i="101" s="1"/>
  <c r="G80" i="100"/>
  <c r="J80" i="100" s="1"/>
  <c r="E80" i="101" s="1"/>
  <c r="G81" i="100"/>
  <c r="J81" i="100" s="1"/>
  <c r="E81" i="101" s="1"/>
  <c r="G171" i="100"/>
  <c r="J171" i="100" s="1"/>
  <c r="E171" i="101" s="1"/>
  <c r="G223" i="100"/>
  <c r="J223" i="100" s="1"/>
  <c r="E223" i="101" s="1"/>
  <c r="G67" i="100"/>
  <c r="J67" i="100" s="1"/>
  <c r="E67" i="101" s="1"/>
  <c r="G130" i="100"/>
  <c r="J130" i="100" s="1"/>
  <c r="E130" i="101" s="1"/>
  <c r="G159" i="100"/>
  <c r="J159" i="100" s="1"/>
  <c r="E159" i="101" s="1"/>
  <c r="G25" i="100"/>
  <c r="J25" i="100" s="1"/>
  <c r="E25" i="101" s="1"/>
  <c r="G166" i="100"/>
  <c r="J166" i="100" s="1"/>
  <c r="E166" i="101" s="1"/>
  <c r="G23" i="100"/>
  <c r="J23" i="100" s="1"/>
  <c r="E23" i="101" s="1"/>
  <c r="G222" i="100"/>
  <c r="J222" i="100" s="1"/>
  <c r="E222" i="101" s="1"/>
  <c r="G140" i="100"/>
  <c r="J140" i="100" s="1"/>
  <c r="E140" i="101" s="1"/>
  <c r="G137" i="100"/>
  <c r="J137" i="100" s="1"/>
  <c r="E137" i="101" s="1"/>
  <c r="G214" i="97"/>
  <c r="J214" i="97" s="1"/>
  <c r="G172" i="100"/>
  <c r="J172" i="100" s="1"/>
  <c r="E172" i="101" s="1"/>
  <c r="G162" i="100"/>
  <c r="J162" i="100" s="1"/>
  <c r="E162" i="101" s="1"/>
  <c r="G220" i="100"/>
  <c r="J220" i="100" s="1"/>
  <c r="E220" i="101" s="1"/>
  <c r="G139" i="100"/>
  <c r="J139" i="100" s="1"/>
  <c r="E139" i="101" s="1"/>
  <c r="G170" i="100"/>
  <c r="J170" i="100" s="1"/>
  <c r="E170" i="101" s="1"/>
  <c r="G62" i="100"/>
  <c r="J62" i="100" s="1"/>
  <c r="E62" i="101" s="1"/>
  <c r="G20" i="101"/>
  <c r="J20" i="101" s="1"/>
  <c r="G21" i="100"/>
  <c r="J21" i="100" s="1"/>
  <c r="E21" i="101" s="1"/>
  <c r="G19" i="100"/>
  <c r="J19" i="100" s="1"/>
  <c r="E19" i="101" s="1"/>
  <c r="J6" i="95"/>
  <c r="G15" i="96"/>
  <c r="J15" i="96" s="1"/>
  <c r="G227" i="100"/>
  <c r="J227" i="100" s="1"/>
  <c r="E227" i="101" s="1"/>
  <c r="G228" i="98"/>
  <c r="J228" i="98" s="1"/>
  <c r="E228" i="99" s="1"/>
  <c r="G224" i="100"/>
  <c r="J224" i="100" s="1"/>
  <c r="E224" i="101" s="1"/>
  <c r="G225" i="100"/>
  <c r="J225" i="100" s="1"/>
  <c r="E225" i="101" s="1"/>
  <c r="G259" i="97"/>
  <c r="J259" i="97" s="1"/>
  <c r="E259" i="98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E14" i="97" s="1"/>
  <c r="G7" i="96"/>
  <c r="J7" i="96" s="1"/>
  <c r="E7" i="97" s="1"/>
  <c r="G16" i="96"/>
  <c r="J16" i="96" s="1"/>
  <c r="E16" i="97" s="1"/>
  <c r="G8" i="96"/>
  <c r="J8" i="96" s="1"/>
  <c r="E8" i="97" s="1"/>
  <c r="G17" i="96"/>
  <c r="J17" i="96" s="1"/>
  <c r="E17" i="97" s="1"/>
  <c r="G13" i="96"/>
  <c r="J13" i="96" s="1"/>
  <c r="E13" i="97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104" i="98"/>
  <c r="J104" i="98" s="1"/>
  <c r="E104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37" i="99" l="1"/>
  <c r="G37" i="99" s="1"/>
  <c r="J37" i="99" s="1"/>
  <c r="E189" i="78"/>
  <c r="G189" i="78" s="1"/>
  <c r="J189" i="78" s="1"/>
  <c r="E86" i="100"/>
  <c r="G86" i="100" s="1"/>
  <c r="J86" i="100" s="1"/>
  <c r="E86" i="101" s="1"/>
  <c r="G86" i="101" s="1"/>
  <c r="J86" i="101" s="1"/>
  <c r="G189" i="8"/>
  <c r="J189" i="8"/>
  <c r="E187" i="78"/>
  <c r="G187" i="78" s="1"/>
  <c r="J187" i="78" s="1"/>
  <c r="J105" i="8"/>
  <c r="G105" i="8"/>
  <c r="E15" i="97"/>
  <c r="G15" i="97" s="1"/>
  <c r="J15" i="97" s="1"/>
  <c r="E15" i="98" s="1"/>
  <c r="G15" i="98" s="1"/>
  <c r="J15" i="98" s="1"/>
  <c r="E15" i="99" s="1"/>
  <c r="E105" i="78"/>
  <c r="G105" i="78" s="1"/>
  <c r="J105" i="78" s="1"/>
  <c r="E214" i="98"/>
  <c r="G214" i="98" s="1"/>
  <c r="J214" i="98" s="1"/>
  <c r="E214" i="99" s="1"/>
  <c r="G214" i="99" s="1"/>
  <c r="J214" i="99" s="1"/>
  <c r="E214" i="100" s="1"/>
  <c r="E6" i="96"/>
  <c r="G6" i="96" s="1"/>
  <c r="J6" i="96" s="1"/>
  <c r="G187" i="8"/>
  <c r="J187" i="8"/>
  <c r="G112" i="102"/>
  <c r="J112" i="102" s="1"/>
  <c r="G112" i="103" s="1"/>
  <c r="J112" i="103" s="1"/>
  <c r="G67" i="101"/>
  <c r="J67" i="101" s="1"/>
  <c r="G93" i="101"/>
  <c r="J93" i="101" s="1"/>
  <c r="G108" i="102"/>
  <c r="J108" i="102" s="1"/>
  <c r="G163" i="101"/>
  <c r="J163" i="101" s="1"/>
  <c r="G68" i="101"/>
  <c r="J68" i="101" s="1"/>
  <c r="G100" i="101"/>
  <c r="J100" i="101" s="1"/>
  <c r="G164" i="101"/>
  <c r="J164" i="101" s="1"/>
  <c r="G101" i="101"/>
  <c r="J101" i="101" s="1"/>
  <c r="G160" i="101"/>
  <c r="J160" i="101" s="1"/>
  <c r="G117" i="102"/>
  <c r="J117" i="102" s="1"/>
  <c r="G117" i="103" s="1"/>
  <c r="J117" i="103" s="1"/>
  <c r="G162" i="101"/>
  <c r="J162" i="101" s="1"/>
  <c r="G158" i="101"/>
  <c r="J158" i="101" s="1"/>
  <c r="G23" i="101"/>
  <c r="J23" i="101" s="1"/>
  <c r="G146" i="101"/>
  <c r="J146" i="101" s="1"/>
  <c r="G61" i="101"/>
  <c r="J61" i="101" s="1"/>
  <c r="G215" i="101"/>
  <c r="J215" i="101" s="1"/>
  <c r="G141" i="101"/>
  <c r="J141" i="101" s="1"/>
  <c r="G144" i="101"/>
  <c r="J144" i="101" s="1"/>
  <c r="G74" i="101"/>
  <c r="J74" i="101" s="1"/>
  <c r="G107" i="102"/>
  <c r="J107" i="102" s="1"/>
  <c r="G107" i="103" s="1"/>
  <c r="J107" i="103" s="1"/>
  <c r="G116" i="102"/>
  <c r="J116" i="102" s="1"/>
  <c r="G116" i="103" s="1"/>
  <c r="J116" i="103" s="1"/>
  <c r="G72" i="101"/>
  <c r="J72" i="101" s="1"/>
  <c r="G137" i="101"/>
  <c r="J137" i="101" s="1"/>
  <c r="G81" i="101"/>
  <c r="J81" i="101" s="1"/>
  <c r="G142" i="101"/>
  <c r="J142" i="101" s="1"/>
  <c r="G185" i="101"/>
  <c r="J185" i="101" s="1"/>
  <c r="G183" i="101"/>
  <c r="J183" i="101" s="1"/>
  <c r="G145" i="101"/>
  <c r="J145" i="101" s="1"/>
  <c r="G97" i="102"/>
  <c r="J97" i="102" s="1"/>
  <c r="G97" i="103" s="1"/>
  <c r="J97" i="103" s="1"/>
  <c r="G97" i="104" s="1"/>
  <c r="J97" i="104" s="1"/>
  <c r="G97" i="105" s="1"/>
  <c r="J97" i="105" s="1"/>
  <c r="G79" i="101"/>
  <c r="J79" i="101" s="1"/>
  <c r="G80" i="101"/>
  <c r="J80" i="101" s="1"/>
  <c r="G121" i="101"/>
  <c r="J121" i="101" s="1"/>
  <c r="G95" i="101"/>
  <c r="J95" i="101" s="1"/>
  <c r="G26" i="101"/>
  <c r="J26" i="101" s="1"/>
  <c r="G192" i="101"/>
  <c r="J192" i="101" s="1"/>
  <c r="G167" i="101"/>
  <c r="J167" i="101" s="1"/>
  <c r="G92" i="101"/>
  <c r="J92" i="101" s="1"/>
  <c r="G111" i="102"/>
  <c r="J111" i="102" s="1"/>
  <c r="G111" i="103" s="1"/>
  <c r="J111" i="103" s="1"/>
  <c r="G123" i="101"/>
  <c r="J123" i="101" s="1"/>
  <c r="G106" i="101"/>
  <c r="J106" i="101" s="1"/>
  <c r="G62" i="101"/>
  <c r="J62" i="101" s="1"/>
  <c r="G166" i="101"/>
  <c r="J166" i="101" s="1"/>
  <c r="G120" i="101"/>
  <c r="J120" i="101" s="1"/>
  <c r="G140" i="101"/>
  <c r="J140" i="101" s="1"/>
  <c r="G139" i="101"/>
  <c r="J139" i="101" s="1"/>
  <c r="G159" i="101"/>
  <c r="J159" i="101" s="1"/>
  <c r="G179" i="101"/>
  <c r="J179" i="101" s="1"/>
  <c r="G143" i="101"/>
  <c r="J143" i="101" s="1"/>
  <c r="G64" i="101"/>
  <c r="J64" i="101" s="1"/>
  <c r="G138" i="101"/>
  <c r="J138" i="101" s="1"/>
  <c r="G77" i="101"/>
  <c r="J77" i="101" s="1"/>
  <c r="G168" i="101"/>
  <c r="J168" i="101" s="1"/>
  <c r="G91" i="101"/>
  <c r="J91" i="101" s="1"/>
  <c r="G115" i="102"/>
  <c r="J115" i="102" s="1"/>
  <c r="G115" i="103" s="1"/>
  <c r="J115" i="103" s="1"/>
  <c r="G24" i="101"/>
  <c r="J24" i="101" s="1"/>
  <c r="G66" i="101"/>
  <c r="J66" i="101" s="1"/>
  <c r="G171" i="101"/>
  <c r="J171" i="101" s="1"/>
  <c r="G118" i="101"/>
  <c r="J118" i="101" s="1"/>
  <c r="G220" i="101"/>
  <c r="J220" i="101" s="1"/>
  <c r="G130" i="101"/>
  <c r="J130" i="101" s="1"/>
  <c r="G69" i="101"/>
  <c r="J69" i="101" s="1"/>
  <c r="G154" i="101"/>
  <c r="J154" i="101" s="1"/>
  <c r="G78" i="101"/>
  <c r="J78" i="101" s="1"/>
  <c r="G180" i="101"/>
  <c r="J180" i="101" s="1"/>
  <c r="G22" i="101"/>
  <c r="J22" i="101" s="1"/>
  <c r="G90" i="101"/>
  <c r="J90" i="101" s="1"/>
  <c r="G110" i="102"/>
  <c r="J110" i="102" s="1"/>
  <c r="G184" i="101"/>
  <c r="J184" i="101" s="1"/>
  <c r="G176" i="101"/>
  <c r="J176" i="101" s="1"/>
  <c r="G46" i="100"/>
  <c r="J46" i="100" s="1"/>
  <c r="E46" i="101" s="1"/>
  <c r="G32" i="100"/>
  <c r="J32" i="100" s="1"/>
  <c r="E32" i="101" s="1"/>
  <c r="G221" i="100"/>
  <c r="J221" i="100" s="1"/>
  <c r="E221" i="101" s="1"/>
  <c r="G42" i="100"/>
  <c r="J42" i="100" s="1"/>
  <c r="E42" i="101" s="1"/>
  <c r="G56" i="100"/>
  <c r="J56" i="100" s="1"/>
  <c r="E56" i="101" s="1"/>
  <c r="G88" i="98"/>
  <c r="J88" i="98" s="1"/>
  <c r="E88" i="99" s="1"/>
  <c r="G87" i="98"/>
  <c r="J87" i="98" s="1"/>
  <c r="E87" i="99" s="1"/>
  <c r="G27" i="100"/>
  <c r="J27" i="100" s="1"/>
  <c r="E27" i="101" s="1"/>
  <c r="G170" i="101"/>
  <c r="J170" i="101" s="1"/>
  <c r="G85" i="101"/>
  <c r="J85" i="101" s="1"/>
  <c r="G99" i="101"/>
  <c r="J99" i="101" s="1"/>
  <c r="G30" i="100"/>
  <c r="J30" i="100" s="1"/>
  <c r="E30" i="101" s="1"/>
  <c r="G55" i="100"/>
  <c r="J55" i="100" s="1"/>
  <c r="E55" i="101" s="1"/>
  <c r="G49" i="100"/>
  <c r="J49" i="100" s="1"/>
  <c r="E49" i="101" s="1"/>
  <c r="G43" i="100"/>
  <c r="J43" i="100" s="1"/>
  <c r="E43" i="101" s="1"/>
  <c r="G57" i="100"/>
  <c r="J57" i="100" s="1"/>
  <c r="E57" i="101" s="1"/>
  <c r="G98" i="101"/>
  <c r="J98" i="101" s="1"/>
  <c r="G89" i="101"/>
  <c r="J89" i="101" s="1"/>
  <c r="G47" i="100"/>
  <c r="J47" i="100" s="1"/>
  <c r="G122" i="100"/>
  <c r="J122" i="100" s="1"/>
  <c r="E122" i="101" s="1"/>
  <c r="G36" i="100"/>
  <c r="J36" i="100" s="1"/>
  <c r="E36" i="101" s="1"/>
  <c r="G38" i="100"/>
  <c r="J38" i="100" s="1"/>
  <c r="E38" i="101" s="1"/>
  <c r="G53" i="100"/>
  <c r="J53" i="100" s="1"/>
  <c r="G25" i="101"/>
  <c r="J25" i="101" s="1"/>
  <c r="G65" i="101"/>
  <c r="J65" i="101" s="1"/>
  <c r="G29" i="100"/>
  <c r="J29" i="100" s="1"/>
  <c r="E29" i="101" s="1"/>
  <c r="G52" i="100"/>
  <c r="J52" i="100" s="1"/>
  <c r="E52" i="101" s="1"/>
  <c r="G33" i="100"/>
  <c r="J33" i="100" s="1"/>
  <c r="E33" i="101" s="1"/>
  <c r="G172" i="101"/>
  <c r="J172" i="101" s="1"/>
  <c r="G58" i="100"/>
  <c r="J58" i="100" s="1"/>
  <c r="E58" i="101" s="1"/>
  <c r="G223" i="101"/>
  <c r="J223" i="101" s="1"/>
  <c r="G161" i="100"/>
  <c r="J161" i="100" s="1"/>
  <c r="E161" i="101" s="1"/>
  <c r="G96" i="100"/>
  <c r="J96" i="100" s="1"/>
  <c r="E96" i="101" s="1"/>
  <c r="G40" i="100"/>
  <c r="J40" i="100" s="1"/>
  <c r="E40" i="101" s="1"/>
  <c r="G165" i="100"/>
  <c r="J165" i="100" s="1"/>
  <c r="E165" i="101" s="1"/>
  <c r="G34" i="100"/>
  <c r="J34" i="100" s="1"/>
  <c r="E34" i="101" s="1"/>
  <c r="G54" i="100"/>
  <c r="J54" i="100" s="1"/>
  <c r="E54" i="101" s="1"/>
  <c r="G41" i="100"/>
  <c r="J41" i="100" s="1"/>
  <c r="E41" i="101" s="1"/>
  <c r="G225" i="101"/>
  <c r="J225" i="101" s="1"/>
  <c r="G225" i="102" s="1"/>
  <c r="J225" i="102" s="1"/>
  <c r="G222" i="101"/>
  <c r="J222" i="101" s="1"/>
  <c r="G119" i="100"/>
  <c r="J119" i="100" s="1"/>
  <c r="E119" i="101" s="1"/>
  <c r="G44" i="100"/>
  <c r="J44" i="100" s="1"/>
  <c r="E44" i="101" s="1"/>
  <c r="G59" i="100"/>
  <c r="J59" i="100" s="1"/>
  <c r="E59" i="101" s="1"/>
  <c r="G31" i="100"/>
  <c r="J31" i="100" s="1"/>
  <c r="E31" i="101" s="1"/>
  <c r="G50" i="100"/>
  <c r="J50" i="100" s="1"/>
  <c r="E50" i="101" s="1"/>
  <c r="G48" i="100"/>
  <c r="J48" i="100" s="1"/>
  <c r="E48" i="101" s="1"/>
  <c r="G28" i="100"/>
  <c r="J28" i="100" s="1"/>
  <c r="E28" i="101" s="1"/>
  <c r="G51" i="100"/>
  <c r="J51" i="100" s="1"/>
  <c r="E51" i="101" s="1"/>
  <c r="G224" i="101"/>
  <c r="J224" i="101" s="1"/>
  <c r="G224" i="102" s="1"/>
  <c r="J224" i="102" s="1"/>
  <c r="G19" i="101"/>
  <c r="J19" i="101" s="1"/>
  <c r="G21" i="101"/>
  <c r="J21" i="101" s="1"/>
  <c r="G20" i="102"/>
  <c r="J20" i="102" s="1"/>
  <c r="G20" i="103" s="1"/>
  <c r="J20" i="103" s="1"/>
  <c r="G20" i="104" s="1"/>
  <c r="J20" i="104" s="1"/>
  <c r="G20" i="105" s="1"/>
  <c r="J20" i="105" s="1"/>
  <c r="G20" i="106" s="1"/>
  <c r="J20" i="106" s="1"/>
  <c r="G16" i="97"/>
  <c r="J16" i="97" s="1"/>
  <c r="G17" i="97"/>
  <c r="J17" i="97" s="1"/>
  <c r="G8" i="97"/>
  <c r="J8" i="97" s="1"/>
  <c r="G7" i="97"/>
  <c r="J7" i="97" s="1"/>
  <c r="G14" i="97"/>
  <c r="J14" i="97" s="1"/>
  <c r="G13" i="97"/>
  <c r="J13" i="97" s="1"/>
  <c r="G228" i="99"/>
  <c r="J228" i="99" s="1"/>
  <c r="E228" i="100" s="1"/>
  <c r="G227" i="101"/>
  <c r="J227" i="101" s="1"/>
  <c r="G259" i="98"/>
  <c r="J259" i="98" s="1"/>
  <c r="E259" i="99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18" i="96"/>
  <c r="J18" i="96" s="1"/>
  <c r="E18" i="97" s="1"/>
  <c r="G76" i="74"/>
  <c r="J76" i="74" s="1"/>
  <c r="G82" i="97"/>
  <c r="J82" i="97" s="1"/>
  <c r="E82" i="98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6" i="99"/>
  <c r="J186" i="99" s="1"/>
  <c r="E186" i="100" s="1"/>
  <c r="G104" i="99"/>
  <c r="J104" i="99" s="1"/>
  <c r="E104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08" i="103" l="1"/>
  <c r="G108" i="103" s="1"/>
  <c r="J108" i="103" s="1"/>
  <c r="G108" i="104" s="1"/>
  <c r="J108" i="104" s="1"/>
  <c r="G108" i="105" s="1"/>
  <c r="J108" i="105" s="1"/>
  <c r="E110" i="103"/>
  <c r="G110" i="103" s="1"/>
  <c r="J110" i="103" s="1"/>
  <c r="G110" i="104" s="1"/>
  <c r="J110" i="104" s="1"/>
  <c r="G110" i="105" s="1"/>
  <c r="J110" i="105" s="1"/>
  <c r="E187" i="79"/>
  <c r="G187" i="79" s="1"/>
  <c r="J187" i="79" s="1"/>
  <c r="E6" i="97"/>
  <c r="G6" i="97" s="1"/>
  <c r="J6" i="97" s="1"/>
  <c r="E6" i="98" s="1"/>
  <c r="G6" i="98" s="1"/>
  <c r="J6" i="98" s="1"/>
  <c r="E6" i="99" s="1"/>
  <c r="G6" i="99" s="1"/>
  <c r="J6" i="99" s="1"/>
  <c r="E6" i="100" s="1"/>
  <c r="E105" i="79"/>
  <c r="G105" i="79" s="1"/>
  <c r="J105" i="79" s="1"/>
  <c r="E189" i="79"/>
  <c r="G189" i="79" s="1"/>
  <c r="J189" i="79" s="1"/>
  <c r="E37" i="100"/>
  <c r="G37" i="100" s="1"/>
  <c r="J37" i="100" s="1"/>
  <c r="E14" i="98"/>
  <c r="G14" i="98" s="1"/>
  <c r="J14" i="98" s="1"/>
  <c r="E14" i="99" s="1"/>
  <c r="G14" i="99" s="1"/>
  <c r="J14" i="99" s="1"/>
  <c r="E14" i="100" s="1"/>
  <c r="E76" i="8"/>
  <c r="E76" i="77"/>
  <c r="E8" i="98"/>
  <c r="G8" i="98" s="1"/>
  <c r="J8" i="98" s="1"/>
  <c r="E8" i="99" s="1"/>
  <c r="G8" i="99" s="1"/>
  <c r="J8" i="99" s="1"/>
  <c r="E8" i="100" s="1"/>
  <c r="E53" i="101"/>
  <c r="G53" i="101" s="1"/>
  <c r="J53" i="101" s="1"/>
  <c r="G53" i="102" s="1"/>
  <c r="J53" i="102" s="1"/>
  <c r="G53" i="103" s="1"/>
  <c r="J53" i="103" s="1"/>
  <c r="E7" i="98"/>
  <c r="G7" i="98" s="1"/>
  <c r="J7" i="98" s="1"/>
  <c r="E7" i="99" s="1"/>
  <c r="G7" i="99" s="1"/>
  <c r="J7" i="99" s="1"/>
  <c r="E7" i="100" s="1"/>
  <c r="E17" i="98"/>
  <c r="G17" i="98" s="1"/>
  <c r="J17" i="98" s="1"/>
  <c r="E17" i="99" s="1"/>
  <c r="G17" i="99" s="1"/>
  <c r="J17" i="99" s="1"/>
  <c r="E17" i="100" s="1"/>
  <c r="E16" i="98"/>
  <c r="G16" i="98" s="1"/>
  <c r="J16" i="98" s="1"/>
  <c r="E16" i="99" s="1"/>
  <c r="G16" i="99" s="1"/>
  <c r="J16" i="99" s="1"/>
  <c r="E16" i="100" s="1"/>
  <c r="E188" i="8"/>
  <c r="E188" i="77"/>
  <c r="E207" i="8"/>
  <c r="E207" i="77"/>
  <c r="E47" i="101"/>
  <c r="G47" i="101" s="1"/>
  <c r="J47" i="101" s="1"/>
  <c r="G47" i="102" s="1"/>
  <c r="J47" i="102" s="1"/>
  <c r="G47" i="103" s="1"/>
  <c r="J47" i="103" s="1"/>
  <c r="E13" i="98"/>
  <c r="G13" i="98" s="1"/>
  <c r="J13" i="98" s="1"/>
  <c r="E13" i="99" s="1"/>
  <c r="G13" i="99" s="1"/>
  <c r="J13" i="99" s="1"/>
  <c r="E13" i="100" s="1"/>
  <c r="G261" i="104"/>
  <c r="J261" i="104" s="1"/>
  <c r="G112" i="104"/>
  <c r="J112" i="104" s="1"/>
  <c r="G112" i="105" s="1"/>
  <c r="J112" i="105" s="1"/>
  <c r="G123" i="102"/>
  <c r="J123" i="102" s="1"/>
  <c r="G123" i="103" s="1"/>
  <c r="J123" i="103" s="1"/>
  <c r="G123" i="104" s="1"/>
  <c r="J123" i="104" s="1"/>
  <c r="G123" i="105" s="1"/>
  <c r="J123" i="105" s="1"/>
  <c r="G122" i="101"/>
  <c r="J122" i="101" s="1"/>
  <c r="G43" i="101"/>
  <c r="J43" i="101" s="1"/>
  <c r="G46" i="101"/>
  <c r="J46" i="101" s="1"/>
  <c r="G154" i="102"/>
  <c r="J154" i="102" s="1"/>
  <c r="G154" i="103" s="1"/>
  <c r="J154" i="103" s="1"/>
  <c r="G154" i="104" s="1"/>
  <c r="J154" i="104" s="1"/>
  <c r="G154" i="105" s="1"/>
  <c r="J154" i="105" s="1"/>
  <c r="G115" i="104"/>
  <c r="J115" i="104" s="1"/>
  <c r="G115" i="105" s="1"/>
  <c r="J115" i="105" s="1"/>
  <c r="G159" i="102"/>
  <c r="J159" i="102" s="1"/>
  <c r="G159" i="103" s="1"/>
  <c r="J159" i="103" s="1"/>
  <c r="G159" i="104" s="1"/>
  <c r="J159" i="104" s="1"/>
  <c r="G159" i="105" s="1"/>
  <c r="J159" i="105" s="1"/>
  <c r="G111" i="104"/>
  <c r="J111" i="104" s="1"/>
  <c r="G111" i="105" s="1"/>
  <c r="J111" i="105" s="1"/>
  <c r="G79" i="102"/>
  <c r="J79" i="102" s="1"/>
  <c r="G79" i="103" s="1"/>
  <c r="J79" i="103" s="1"/>
  <c r="G79" i="104" s="1"/>
  <c r="J79" i="104" s="1"/>
  <c r="G72" i="102"/>
  <c r="J72" i="102" s="1"/>
  <c r="G72" i="103" s="1"/>
  <c r="J72" i="103" s="1"/>
  <c r="G72" i="104" s="1"/>
  <c r="J72" i="104" s="1"/>
  <c r="G72" i="105" s="1"/>
  <c r="J72" i="105" s="1"/>
  <c r="G61" i="102"/>
  <c r="J61" i="102" s="1"/>
  <c r="G61" i="103" s="1"/>
  <c r="J61" i="103" s="1"/>
  <c r="G61" i="104" s="1"/>
  <c r="J61" i="104" s="1"/>
  <c r="G61" i="105" s="1"/>
  <c r="J61" i="105" s="1"/>
  <c r="G164" i="102"/>
  <c r="J164" i="102" s="1"/>
  <c r="G164" i="103" s="1"/>
  <c r="J164" i="103" s="1"/>
  <c r="G164" i="104" s="1"/>
  <c r="J164" i="104" s="1"/>
  <c r="G164" i="105" s="1"/>
  <c r="J164" i="105" s="1"/>
  <c r="G31" i="101"/>
  <c r="J31" i="101" s="1"/>
  <c r="G24" i="102"/>
  <c r="J24" i="102" s="1"/>
  <c r="G24" i="103" s="1"/>
  <c r="J24" i="103" s="1"/>
  <c r="G24" i="104" s="1"/>
  <c r="J24" i="104" s="1"/>
  <c r="G59" i="101"/>
  <c r="J59" i="101" s="1"/>
  <c r="G176" i="102"/>
  <c r="J176" i="102" s="1"/>
  <c r="G176" i="103" s="1"/>
  <c r="J176" i="103" s="1"/>
  <c r="G176" i="104" s="1"/>
  <c r="J176" i="104" s="1"/>
  <c r="G176" i="105" s="1"/>
  <c r="J176" i="105" s="1"/>
  <c r="G139" i="102"/>
  <c r="J139" i="102" s="1"/>
  <c r="G139" i="103" s="1"/>
  <c r="J139" i="103" s="1"/>
  <c r="G139" i="104" s="1"/>
  <c r="J139" i="104" s="1"/>
  <c r="G139" i="105" s="1"/>
  <c r="J139" i="105" s="1"/>
  <c r="G92" i="102"/>
  <c r="J92" i="102" s="1"/>
  <c r="G92" i="103" s="1"/>
  <c r="J92" i="103" s="1"/>
  <c r="G92" i="104" s="1"/>
  <c r="J92" i="104" s="1"/>
  <c r="G92" i="105" s="1"/>
  <c r="J92" i="105" s="1"/>
  <c r="G97" i="106"/>
  <c r="J97" i="106" s="1"/>
  <c r="G97" i="107" s="1"/>
  <c r="J97" i="107" s="1"/>
  <c r="G146" i="102"/>
  <c r="J146" i="102" s="1"/>
  <c r="G146" i="103" s="1"/>
  <c r="J146" i="103" s="1"/>
  <c r="G146" i="104" s="1"/>
  <c r="J146" i="104" s="1"/>
  <c r="G146" i="105" s="1"/>
  <c r="J146" i="105" s="1"/>
  <c r="G100" i="102"/>
  <c r="J100" i="102" s="1"/>
  <c r="G100" i="103" s="1"/>
  <c r="J100" i="103" s="1"/>
  <c r="G100" i="104" s="1"/>
  <c r="J100" i="104" s="1"/>
  <c r="G100" i="105" s="1"/>
  <c r="J100" i="105" s="1"/>
  <c r="G27" i="101"/>
  <c r="J27" i="101" s="1"/>
  <c r="G101" i="102"/>
  <c r="J101" i="102" s="1"/>
  <c r="G101" i="103" s="1"/>
  <c r="J101" i="103" s="1"/>
  <c r="G101" i="104" s="1"/>
  <c r="J101" i="104" s="1"/>
  <c r="G101" i="105" s="1"/>
  <c r="J101" i="105" s="1"/>
  <c r="G223" i="102"/>
  <c r="J223" i="102" s="1"/>
  <c r="G223" i="103" s="1"/>
  <c r="J223" i="103" s="1"/>
  <c r="G223" i="104" s="1"/>
  <c r="J223" i="104" s="1"/>
  <c r="G223" i="105" s="1"/>
  <c r="J223" i="105" s="1"/>
  <c r="G51" i="101"/>
  <c r="J51" i="101" s="1"/>
  <c r="G54" i="101"/>
  <c r="J54" i="101" s="1"/>
  <c r="G65" i="102"/>
  <c r="J65" i="102" s="1"/>
  <c r="G65" i="103" s="1"/>
  <c r="J65" i="103" s="1"/>
  <c r="G65" i="104" s="1"/>
  <c r="J65" i="104" s="1"/>
  <c r="G65" i="105" s="1"/>
  <c r="J65" i="105" s="1"/>
  <c r="G55" i="101"/>
  <c r="J55" i="101" s="1"/>
  <c r="G184" i="102"/>
  <c r="J184" i="102" s="1"/>
  <c r="G184" i="103" s="1"/>
  <c r="J184" i="103" s="1"/>
  <c r="G184" i="104" s="1"/>
  <c r="J184" i="104" s="1"/>
  <c r="G184" i="105" s="1"/>
  <c r="J184" i="105" s="1"/>
  <c r="G130" i="102"/>
  <c r="J130" i="102" s="1"/>
  <c r="G130" i="103" s="1"/>
  <c r="J130" i="103" s="1"/>
  <c r="G130" i="104" s="1"/>
  <c r="J130" i="104" s="1"/>
  <c r="G130" i="105" s="1"/>
  <c r="J130" i="105" s="1"/>
  <c r="G168" i="102"/>
  <c r="J168" i="102" s="1"/>
  <c r="G168" i="103" s="1"/>
  <c r="J168" i="103" s="1"/>
  <c r="G168" i="104" s="1"/>
  <c r="J168" i="104" s="1"/>
  <c r="G168" i="105" s="1"/>
  <c r="J168" i="105" s="1"/>
  <c r="G140" i="102"/>
  <c r="J140" i="102" s="1"/>
  <c r="G140" i="103" s="1"/>
  <c r="J140" i="103" s="1"/>
  <c r="G140" i="104" s="1"/>
  <c r="J140" i="104" s="1"/>
  <c r="G140" i="105" s="1"/>
  <c r="J140" i="105" s="1"/>
  <c r="G167" i="102"/>
  <c r="J167" i="102" s="1"/>
  <c r="G167" i="103" s="1"/>
  <c r="J167" i="103" s="1"/>
  <c r="G167" i="104" s="1"/>
  <c r="J167" i="104" s="1"/>
  <c r="G167" i="105" s="1"/>
  <c r="J167" i="105" s="1"/>
  <c r="G145" i="102"/>
  <c r="J145" i="102" s="1"/>
  <c r="G145" i="103" s="1"/>
  <c r="J145" i="103" s="1"/>
  <c r="G145" i="104" s="1"/>
  <c r="J145" i="104" s="1"/>
  <c r="G145" i="105" s="1"/>
  <c r="J145" i="105" s="1"/>
  <c r="G116" i="104"/>
  <c r="J116" i="104" s="1"/>
  <c r="G116" i="105" s="1"/>
  <c r="J116" i="105" s="1"/>
  <c r="G23" i="102"/>
  <c r="J23" i="102" s="1"/>
  <c r="G23" i="103" s="1"/>
  <c r="J23" i="103" s="1"/>
  <c r="G23" i="104" s="1"/>
  <c r="J23" i="104" s="1"/>
  <c r="G23" i="105" s="1"/>
  <c r="J23" i="105" s="1"/>
  <c r="G68" i="102"/>
  <c r="J68" i="102" s="1"/>
  <c r="G68" i="103" s="1"/>
  <c r="J68" i="103" s="1"/>
  <c r="G68" i="104" s="1"/>
  <c r="J68" i="104" s="1"/>
  <c r="G68" i="105" s="1"/>
  <c r="J68" i="105" s="1"/>
  <c r="G96" i="101"/>
  <c r="J96" i="101" s="1"/>
  <c r="G80" i="102"/>
  <c r="J80" i="102" s="1"/>
  <c r="G80" i="103" s="1"/>
  <c r="J80" i="103" s="1"/>
  <c r="G80" i="104" s="1"/>
  <c r="J80" i="104" s="1"/>
  <c r="G80" i="105" s="1"/>
  <c r="J80" i="105" s="1"/>
  <c r="G44" i="101"/>
  <c r="J44" i="101" s="1"/>
  <c r="G69" i="102"/>
  <c r="J69" i="102" s="1"/>
  <c r="G69" i="103" s="1"/>
  <c r="J69" i="103" s="1"/>
  <c r="G69" i="104" s="1"/>
  <c r="J69" i="104" s="1"/>
  <c r="G69" i="105" s="1"/>
  <c r="J69" i="105" s="1"/>
  <c r="G28" i="101"/>
  <c r="J28" i="101" s="1"/>
  <c r="G34" i="101"/>
  <c r="J34" i="101" s="1"/>
  <c r="G25" i="102"/>
  <c r="J25" i="102" s="1"/>
  <c r="G25" i="103" s="1"/>
  <c r="J25" i="103" s="1"/>
  <c r="G25" i="104" s="1"/>
  <c r="J25" i="104" s="1"/>
  <c r="G25" i="105" s="1"/>
  <c r="J25" i="105" s="1"/>
  <c r="G89" i="102"/>
  <c r="J89" i="102" s="1"/>
  <c r="G89" i="103" s="1"/>
  <c r="J89" i="103" s="1"/>
  <c r="G89" i="104" s="1"/>
  <c r="J89" i="104" s="1"/>
  <c r="G89" i="105" s="1"/>
  <c r="J89" i="105" s="1"/>
  <c r="G30" i="101"/>
  <c r="J30" i="101" s="1"/>
  <c r="G220" i="102"/>
  <c r="J220" i="102" s="1"/>
  <c r="G220" i="103" s="1"/>
  <c r="J220" i="103" s="1"/>
  <c r="G220" i="104" s="1"/>
  <c r="J220" i="104" s="1"/>
  <c r="G220" i="105" s="1"/>
  <c r="J220" i="105" s="1"/>
  <c r="G77" i="102"/>
  <c r="J77" i="102" s="1"/>
  <c r="G77" i="103" s="1"/>
  <c r="J77" i="103" s="1"/>
  <c r="G77" i="104" s="1"/>
  <c r="J77" i="104" s="1"/>
  <c r="G77" i="105" s="1"/>
  <c r="J77" i="105" s="1"/>
  <c r="G120" i="102"/>
  <c r="J120" i="102" s="1"/>
  <c r="G120" i="103" s="1"/>
  <c r="J120" i="103" s="1"/>
  <c r="G120" i="104" s="1"/>
  <c r="J120" i="104" s="1"/>
  <c r="G120" i="105" s="1"/>
  <c r="J120" i="105" s="1"/>
  <c r="G192" i="102"/>
  <c r="J192" i="102" s="1"/>
  <c r="G192" i="103" s="1"/>
  <c r="J192" i="103" s="1"/>
  <c r="G192" i="104" s="1"/>
  <c r="J192" i="104" s="1"/>
  <c r="G192" i="105" s="1"/>
  <c r="J192" i="105" s="1"/>
  <c r="G183" i="102"/>
  <c r="J183" i="102" s="1"/>
  <c r="G183" i="103" s="1"/>
  <c r="J183" i="103" s="1"/>
  <c r="G183" i="104" s="1"/>
  <c r="J183" i="104" s="1"/>
  <c r="G183" i="105" s="1"/>
  <c r="J183" i="105" s="1"/>
  <c r="G107" i="104"/>
  <c r="J107" i="104" s="1"/>
  <c r="G107" i="105" s="1"/>
  <c r="J107" i="105" s="1"/>
  <c r="G158" i="102"/>
  <c r="J158" i="102" s="1"/>
  <c r="G158" i="103" s="1"/>
  <c r="J158" i="103" s="1"/>
  <c r="G158" i="104" s="1"/>
  <c r="J158" i="104" s="1"/>
  <c r="G158" i="105" s="1"/>
  <c r="J158" i="105" s="1"/>
  <c r="G163" i="102"/>
  <c r="J163" i="102" s="1"/>
  <c r="G163" i="103" s="1"/>
  <c r="J163" i="103" s="1"/>
  <c r="G163" i="104" s="1"/>
  <c r="J163" i="104" s="1"/>
  <c r="G163" i="105" s="1"/>
  <c r="J163" i="105" s="1"/>
  <c r="G32" i="101"/>
  <c r="J32" i="101" s="1"/>
  <c r="G137" i="102"/>
  <c r="J137" i="102" s="1"/>
  <c r="G137" i="103" s="1"/>
  <c r="J137" i="103" s="1"/>
  <c r="G137" i="104" s="1"/>
  <c r="J137" i="104" s="1"/>
  <c r="G137" i="105" s="1"/>
  <c r="J137" i="105" s="1"/>
  <c r="G29" i="101"/>
  <c r="J29" i="101" s="1"/>
  <c r="G48" i="101"/>
  <c r="J48" i="101" s="1"/>
  <c r="G165" i="101"/>
  <c r="J165" i="101" s="1"/>
  <c r="G98" i="102"/>
  <c r="J98" i="102" s="1"/>
  <c r="G98" i="103" s="1"/>
  <c r="J98" i="103" s="1"/>
  <c r="G98" i="104" s="1"/>
  <c r="J98" i="104" s="1"/>
  <c r="G98" i="105" s="1"/>
  <c r="J98" i="105" s="1"/>
  <c r="G99" i="102"/>
  <c r="J99" i="102" s="1"/>
  <c r="G99" i="103" s="1"/>
  <c r="J99" i="103" s="1"/>
  <c r="G99" i="104" s="1"/>
  <c r="J99" i="104" s="1"/>
  <c r="G99" i="105" s="1"/>
  <c r="J99" i="105" s="1"/>
  <c r="G56" i="101"/>
  <c r="J56" i="101" s="1"/>
  <c r="G90" i="102"/>
  <c r="J90" i="102" s="1"/>
  <c r="G90" i="103" s="1"/>
  <c r="J90" i="103" s="1"/>
  <c r="G90" i="104" s="1"/>
  <c r="J90" i="104" s="1"/>
  <c r="G90" i="105" s="1"/>
  <c r="J90" i="105" s="1"/>
  <c r="G118" i="102"/>
  <c r="J118" i="102" s="1"/>
  <c r="G118" i="103" s="1"/>
  <c r="J118" i="103" s="1"/>
  <c r="G118" i="104" s="1"/>
  <c r="J118" i="104" s="1"/>
  <c r="G118" i="105" s="1"/>
  <c r="J118" i="105" s="1"/>
  <c r="G138" i="102"/>
  <c r="J138" i="102" s="1"/>
  <c r="G138" i="103" s="1"/>
  <c r="J138" i="103" s="1"/>
  <c r="G138" i="104" s="1"/>
  <c r="J138" i="104" s="1"/>
  <c r="G138" i="105" s="1"/>
  <c r="J138" i="105" s="1"/>
  <c r="G166" i="102"/>
  <c r="J166" i="102" s="1"/>
  <c r="G166" i="103" s="1"/>
  <c r="J166" i="103" s="1"/>
  <c r="G166" i="104" s="1"/>
  <c r="J166" i="104" s="1"/>
  <c r="G166" i="105" s="1"/>
  <c r="J166" i="105" s="1"/>
  <c r="G26" i="102"/>
  <c r="J26" i="102" s="1"/>
  <c r="G26" i="103" s="1"/>
  <c r="J26" i="103" s="1"/>
  <c r="G26" i="104" s="1"/>
  <c r="J26" i="104" s="1"/>
  <c r="G26" i="105" s="1"/>
  <c r="J26" i="105" s="1"/>
  <c r="G185" i="102"/>
  <c r="J185" i="102" s="1"/>
  <c r="G185" i="103" s="1"/>
  <c r="J185" i="103" s="1"/>
  <c r="G185" i="104" s="1"/>
  <c r="J185" i="104" s="1"/>
  <c r="G185" i="105" s="1"/>
  <c r="J185" i="105" s="1"/>
  <c r="G74" i="102"/>
  <c r="J74" i="102" s="1"/>
  <c r="G74" i="103" s="1"/>
  <c r="J74" i="103" s="1"/>
  <c r="G74" i="104" s="1"/>
  <c r="J74" i="104" s="1"/>
  <c r="G74" i="105" s="1"/>
  <c r="J74" i="105" s="1"/>
  <c r="G162" i="102"/>
  <c r="J162" i="102" s="1"/>
  <c r="G162" i="103" s="1"/>
  <c r="J162" i="103" s="1"/>
  <c r="G162" i="104" s="1"/>
  <c r="J162" i="104" s="1"/>
  <c r="G162" i="105" s="1"/>
  <c r="J162" i="105" s="1"/>
  <c r="G78" i="102"/>
  <c r="J78" i="102" s="1"/>
  <c r="G78" i="103" s="1"/>
  <c r="J78" i="103" s="1"/>
  <c r="G78" i="104" s="1"/>
  <c r="J78" i="104" s="1"/>
  <c r="G78" i="105" s="1"/>
  <c r="J78" i="105" s="1"/>
  <c r="G215" i="102"/>
  <c r="J215" i="102" s="1"/>
  <c r="G215" i="103" s="1"/>
  <c r="J215" i="103" s="1"/>
  <c r="G215" i="104" s="1"/>
  <c r="J215" i="104" s="1"/>
  <c r="G215" i="105" s="1"/>
  <c r="J215" i="105" s="1"/>
  <c r="G91" i="102"/>
  <c r="J91" i="102" s="1"/>
  <c r="G91" i="103" s="1"/>
  <c r="J91" i="103" s="1"/>
  <c r="G91" i="104" s="1"/>
  <c r="J91" i="104" s="1"/>
  <c r="G91" i="105" s="1"/>
  <c r="J91" i="105" s="1"/>
  <c r="G57" i="101"/>
  <c r="J57" i="101" s="1"/>
  <c r="G85" i="102"/>
  <c r="J85" i="102" s="1"/>
  <c r="G85" i="103" s="1"/>
  <c r="J85" i="103" s="1"/>
  <c r="G85" i="104" s="1"/>
  <c r="J85" i="104" s="1"/>
  <c r="G85" i="105" s="1"/>
  <c r="J85" i="105" s="1"/>
  <c r="G42" i="101"/>
  <c r="J42" i="101" s="1"/>
  <c r="G22" i="102"/>
  <c r="J22" i="102" s="1"/>
  <c r="G22" i="103" s="1"/>
  <c r="J22" i="103" s="1"/>
  <c r="G22" i="104" s="1"/>
  <c r="J22" i="104" s="1"/>
  <c r="G171" i="102"/>
  <c r="J171" i="102" s="1"/>
  <c r="G171" i="103" s="1"/>
  <c r="J171" i="103" s="1"/>
  <c r="G171" i="104" s="1"/>
  <c r="J171" i="104" s="1"/>
  <c r="G171" i="105" s="1"/>
  <c r="J171" i="105" s="1"/>
  <c r="G64" i="102"/>
  <c r="J64" i="102" s="1"/>
  <c r="G64" i="103" s="1"/>
  <c r="J64" i="103" s="1"/>
  <c r="G64" i="104" s="1"/>
  <c r="J64" i="104" s="1"/>
  <c r="G64" i="105" s="1"/>
  <c r="J64" i="105" s="1"/>
  <c r="G62" i="102"/>
  <c r="J62" i="102" s="1"/>
  <c r="G62" i="103" s="1"/>
  <c r="J62" i="103" s="1"/>
  <c r="G62" i="104" s="1"/>
  <c r="J62" i="104" s="1"/>
  <c r="G62" i="105" s="1"/>
  <c r="J62" i="105" s="1"/>
  <c r="G62" i="106" s="1"/>
  <c r="J62" i="106" s="1"/>
  <c r="G95" i="102"/>
  <c r="J95" i="102" s="1"/>
  <c r="G95" i="103" s="1"/>
  <c r="J95" i="103" s="1"/>
  <c r="G95" i="104" s="1"/>
  <c r="J95" i="104" s="1"/>
  <c r="G95" i="105" s="1"/>
  <c r="J95" i="105" s="1"/>
  <c r="G142" i="102"/>
  <c r="J142" i="102" s="1"/>
  <c r="G142" i="103" s="1"/>
  <c r="J142" i="103" s="1"/>
  <c r="G142" i="104" s="1"/>
  <c r="J142" i="104" s="1"/>
  <c r="G142" i="105" s="1"/>
  <c r="J142" i="105" s="1"/>
  <c r="G144" i="102"/>
  <c r="J144" i="102" s="1"/>
  <c r="G144" i="103" s="1"/>
  <c r="J144" i="103" s="1"/>
  <c r="G144" i="104" s="1"/>
  <c r="J144" i="104" s="1"/>
  <c r="G144" i="105" s="1"/>
  <c r="J144" i="105" s="1"/>
  <c r="G117" i="104"/>
  <c r="J117" i="104" s="1"/>
  <c r="G117" i="105" s="1"/>
  <c r="J117" i="105" s="1"/>
  <c r="G93" i="102"/>
  <c r="J93" i="102" s="1"/>
  <c r="G93" i="103" s="1"/>
  <c r="J93" i="103" s="1"/>
  <c r="G93" i="104" s="1"/>
  <c r="J93" i="104" s="1"/>
  <c r="G93" i="105" s="1"/>
  <c r="J93" i="105" s="1"/>
  <c r="G36" i="101"/>
  <c r="J36" i="101" s="1"/>
  <c r="G179" i="102"/>
  <c r="J179" i="102" s="1"/>
  <c r="G179" i="103" s="1"/>
  <c r="J179" i="103" s="1"/>
  <c r="G179" i="104" s="1"/>
  <c r="J179" i="104" s="1"/>
  <c r="G179" i="105" s="1"/>
  <c r="J179" i="105" s="1"/>
  <c r="G161" i="101"/>
  <c r="J161" i="101" s="1"/>
  <c r="G49" i="101"/>
  <c r="J49" i="101" s="1"/>
  <c r="G172" i="102"/>
  <c r="J172" i="102" s="1"/>
  <c r="G172" i="103" s="1"/>
  <c r="J172" i="103" s="1"/>
  <c r="G172" i="104" s="1"/>
  <c r="J172" i="104" s="1"/>
  <c r="G172" i="105" s="1"/>
  <c r="J172" i="105" s="1"/>
  <c r="G222" i="102"/>
  <c r="J222" i="102" s="1"/>
  <c r="G222" i="103" s="1"/>
  <c r="J222" i="103" s="1"/>
  <c r="G222" i="104" s="1"/>
  <c r="J222" i="104" s="1"/>
  <c r="G222" i="105" s="1"/>
  <c r="J222" i="105" s="1"/>
  <c r="G33" i="101"/>
  <c r="J33" i="101" s="1"/>
  <c r="G38" i="101"/>
  <c r="J38" i="101" s="1"/>
  <c r="G170" i="102"/>
  <c r="J170" i="102" s="1"/>
  <c r="G170" i="103" s="1"/>
  <c r="J170" i="103" s="1"/>
  <c r="G170" i="104" s="1"/>
  <c r="J170" i="104" s="1"/>
  <c r="G170" i="105" s="1"/>
  <c r="J170" i="105" s="1"/>
  <c r="G221" i="101"/>
  <c r="J221" i="101" s="1"/>
  <c r="G180" i="102"/>
  <c r="J180" i="102" s="1"/>
  <c r="G180" i="103" s="1"/>
  <c r="J180" i="103" s="1"/>
  <c r="G180" i="104" s="1"/>
  <c r="J180" i="104" s="1"/>
  <c r="G180" i="105" s="1"/>
  <c r="J180" i="105" s="1"/>
  <c r="G66" i="102"/>
  <c r="J66" i="102" s="1"/>
  <c r="G66" i="103" s="1"/>
  <c r="J66" i="103" s="1"/>
  <c r="G66" i="104" s="1"/>
  <c r="J66" i="104" s="1"/>
  <c r="G66" i="105" s="1"/>
  <c r="J66" i="105" s="1"/>
  <c r="G143" i="102"/>
  <c r="J143" i="102" s="1"/>
  <c r="G143" i="103" s="1"/>
  <c r="J143" i="103" s="1"/>
  <c r="G143" i="104" s="1"/>
  <c r="J143" i="104" s="1"/>
  <c r="G143" i="105" s="1"/>
  <c r="J143" i="105" s="1"/>
  <c r="G106" i="102"/>
  <c r="J106" i="102" s="1"/>
  <c r="G106" i="103" s="1"/>
  <c r="J106" i="103" s="1"/>
  <c r="G106" i="104" s="1"/>
  <c r="J106" i="104" s="1"/>
  <c r="G106" i="105" s="1"/>
  <c r="J106" i="105" s="1"/>
  <c r="G121" i="102"/>
  <c r="J121" i="102" s="1"/>
  <c r="G121" i="103" s="1"/>
  <c r="J121" i="103" s="1"/>
  <c r="G121" i="104" s="1"/>
  <c r="J121" i="104" s="1"/>
  <c r="G121" i="105" s="1"/>
  <c r="J121" i="105" s="1"/>
  <c r="G81" i="102"/>
  <c r="J81" i="102" s="1"/>
  <c r="G81" i="103" s="1"/>
  <c r="J81" i="103" s="1"/>
  <c r="G81" i="104" s="1"/>
  <c r="J81" i="104" s="1"/>
  <c r="G81" i="105" s="1"/>
  <c r="J81" i="105" s="1"/>
  <c r="G141" i="102"/>
  <c r="J141" i="102" s="1"/>
  <c r="G141" i="103" s="1"/>
  <c r="J141" i="103" s="1"/>
  <c r="G141" i="104" s="1"/>
  <c r="J141" i="104" s="1"/>
  <c r="G141" i="105" s="1"/>
  <c r="J141" i="105" s="1"/>
  <c r="G160" i="102"/>
  <c r="J160" i="102" s="1"/>
  <c r="G160" i="103" s="1"/>
  <c r="J160" i="103" s="1"/>
  <c r="G160" i="104" s="1"/>
  <c r="J160" i="104" s="1"/>
  <c r="G160" i="105" s="1"/>
  <c r="J160" i="105" s="1"/>
  <c r="G67" i="102"/>
  <c r="J67" i="102" s="1"/>
  <c r="G67" i="103" s="1"/>
  <c r="J67" i="103" s="1"/>
  <c r="G67" i="104" s="1"/>
  <c r="J67" i="104" s="1"/>
  <c r="G67" i="105" s="1"/>
  <c r="J67" i="105" s="1"/>
  <c r="G76" i="77"/>
  <c r="J76" i="77" s="1"/>
  <c r="G207" i="77"/>
  <c r="J207" i="77" s="1"/>
  <c r="G214" i="100"/>
  <c r="J214" i="100" s="1"/>
  <c r="E214" i="101" s="1"/>
  <c r="G188" i="77"/>
  <c r="J188" i="77" s="1"/>
  <c r="G50" i="101"/>
  <c r="J50" i="101" s="1"/>
  <c r="G119" i="101"/>
  <c r="J119" i="101" s="1"/>
  <c r="G41" i="101"/>
  <c r="J41" i="101" s="1"/>
  <c r="G40" i="101"/>
  <c r="J40" i="101" s="1"/>
  <c r="G58" i="101"/>
  <c r="J58" i="101" s="1"/>
  <c r="G52" i="101"/>
  <c r="J52" i="101" s="1"/>
  <c r="G88" i="99"/>
  <c r="J88" i="99" s="1"/>
  <c r="E88" i="100" s="1"/>
  <c r="G87" i="99"/>
  <c r="J87" i="99" s="1"/>
  <c r="E87" i="100" s="1"/>
  <c r="G19" i="102"/>
  <c r="J19" i="102" s="1"/>
  <c r="G19" i="103" s="1"/>
  <c r="J19" i="103" s="1"/>
  <c r="G19" i="104" s="1"/>
  <c r="J19" i="104" s="1"/>
  <c r="G19" i="105" s="1"/>
  <c r="J19" i="105" s="1"/>
  <c r="G21" i="102"/>
  <c r="J21" i="102" s="1"/>
  <c r="G21" i="103" s="1"/>
  <c r="J21" i="103" s="1"/>
  <c r="G21" i="104" s="1"/>
  <c r="J21" i="104" s="1"/>
  <c r="G21" i="105" s="1"/>
  <c r="J21" i="105" s="1"/>
  <c r="G21" i="106" s="1"/>
  <c r="J21" i="106" s="1"/>
  <c r="G18" i="97"/>
  <c r="J18" i="97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86" i="102"/>
  <c r="J86" i="102" s="1"/>
  <c r="G225" i="103"/>
  <c r="J225" i="103" s="1"/>
  <c r="G227" i="102"/>
  <c r="J227" i="102" s="1"/>
  <c r="G228" i="100"/>
  <c r="J228" i="100" s="1"/>
  <c r="E228" i="101" s="1"/>
  <c r="G224" i="103"/>
  <c r="J224" i="103" s="1"/>
  <c r="G259" i="99"/>
  <c r="J259" i="99" s="1"/>
  <c r="E259" i="100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15" i="99"/>
  <c r="J15" i="99" s="1"/>
  <c r="E15" i="100" s="1"/>
  <c r="G216" i="79"/>
  <c r="J216" i="79" s="1"/>
  <c r="E216" i="80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E219" i="81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E5" i="86" s="1"/>
  <c r="G186" i="100"/>
  <c r="J186" i="100" s="1"/>
  <c r="E186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37" i="101" l="1"/>
  <c r="G37" i="101" s="1"/>
  <c r="J37" i="101" s="1"/>
  <c r="G37" i="102" s="1"/>
  <c r="J37" i="102" s="1"/>
  <c r="G37" i="103" s="1"/>
  <c r="J37" i="103" s="1"/>
  <c r="G37" i="104" s="1"/>
  <c r="J37" i="104" s="1"/>
  <c r="G37" i="105" s="1"/>
  <c r="J37" i="105" s="1"/>
  <c r="G37" i="106" s="1"/>
  <c r="J37" i="106" s="1"/>
  <c r="E189" i="80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E105" i="80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E187" i="80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J76" i="8"/>
  <c r="G76" i="8"/>
  <c r="E18" i="98"/>
  <c r="G18" i="98" s="1"/>
  <c r="J18" i="98" s="1"/>
  <c r="E18" i="99" s="1"/>
  <c r="G18" i="99" s="1"/>
  <c r="J18" i="99" s="1"/>
  <c r="E18" i="100" s="1"/>
  <c r="E188" i="78"/>
  <c r="G188" i="78" s="1"/>
  <c r="J188" i="78" s="1"/>
  <c r="G207" i="8"/>
  <c r="J207" i="8"/>
  <c r="E76" i="78"/>
  <c r="G76" i="78" s="1"/>
  <c r="J76" i="78" s="1"/>
  <c r="E207" i="78"/>
  <c r="G207" i="78" s="1"/>
  <c r="J207" i="78" s="1"/>
  <c r="G188" i="8"/>
  <c r="J188" i="8"/>
  <c r="G112" i="106"/>
  <c r="J112" i="106" s="1"/>
  <c r="G112" i="107" s="1"/>
  <c r="J112" i="107" s="1"/>
  <c r="G52" i="102"/>
  <c r="J52" i="102" s="1"/>
  <c r="G52" i="103" s="1"/>
  <c r="J52" i="103" s="1"/>
  <c r="G52" i="104" s="1"/>
  <c r="J52" i="104" s="1"/>
  <c r="G52" i="105" s="1"/>
  <c r="J52" i="105" s="1"/>
  <c r="G36" i="102"/>
  <c r="J36" i="102" s="1"/>
  <c r="G36" i="103" s="1"/>
  <c r="J36" i="103" s="1"/>
  <c r="G36" i="104" s="1"/>
  <c r="J36" i="104" s="1"/>
  <c r="G36" i="105" s="1"/>
  <c r="J36" i="105" s="1"/>
  <c r="G140" i="106"/>
  <c r="J140" i="106" s="1"/>
  <c r="G140" i="107" s="1"/>
  <c r="J140" i="107" s="1"/>
  <c r="G111" i="106"/>
  <c r="J111" i="106" s="1"/>
  <c r="G111" i="107" s="1"/>
  <c r="J111" i="107" s="1"/>
  <c r="G58" i="102"/>
  <c r="J58" i="102" s="1"/>
  <c r="G58" i="103" s="1"/>
  <c r="J58" i="103" s="1"/>
  <c r="G58" i="104" s="1"/>
  <c r="J58" i="104" s="1"/>
  <c r="G58" i="105" s="1"/>
  <c r="J58" i="105" s="1"/>
  <c r="G58" i="106" s="1"/>
  <c r="J58" i="106" s="1"/>
  <c r="G93" i="106"/>
  <c r="J93" i="106" s="1"/>
  <c r="G93" i="107" s="1"/>
  <c r="J93" i="107" s="1"/>
  <c r="G22" i="105"/>
  <c r="J22" i="105" s="1"/>
  <c r="G162" i="106"/>
  <c r="J162" i="106" s="1"/>
  <c r="G162" i="107" s="1"/>
  <c r="J162" i="107" s="1"/>
  <c r="G56" i="102"/>
  <c r="J56" i="102" s="1"/>
  <c r="G56" i="103" s="1"/>
  <c r="J56" i="103" s="1"/>
  <c r="G56" i="104" s="1"/>
  <c r="J56" i="104" s="1"/>
  <c r="G56" i="105" s="1"/>
  <c r="J56" i="105" s="1"/>
  <c r="G56" i="106" s="1"/>
  <c r="J56" i="106" s="1"/>
  <c r="G163" i="106"/>
  <c r="J163" i="106" s="1"/>
  <c r="G163" i="107" s="1"/>
  <c r="J163" i="107" s="1"/>
  <c r="G110" i="106"/>
  <c r="J110" i="106" s="1"/>
  <c r="G110" i="107" s="1"/>
  <c r="J110" i="107" s="1"/>
  <c r="G80" i="106"/>
  <c r="J80" i="106" s="1"/>
  <c r="G80" i="107" s="1"/>
  <c r="J80" i="107" s="1"/>
  <c r="G168" i="106"/>
  <c r="J168" i="106" s="1"/>
  <c r="G168" i="107" s="1"/>
  <c r="J168" i="107" s="1"/>
  <c r="G101" i="106"/>
  <c r="J101" i="106" s="1"/>
  <c r="G101" i="107" s="1"/>
  <c r="J101" i="107" s="1"/>
  <c r="G59" i="102"/>
  <c r="J59" i="102" s="1"/>
  <c r="G59" i="103" s="1"/>
  <c r="J59" i="103" s="1"/>
  <c r="G59" i="104" s="1"/>
  <c r="J59" i="104" s="1"/>
  <c r="G59" i="105" s="1"/>
  <c r="J59" i="105" s="1"/>
  <c r="G59" i="106" s="1"/>
  <c r="J59" i="106" s="1"/>
  <c r="G159" i="106"/>
  <c r="J159" i="106" s="1"/>
  <c r="G159" i="107" s="1"/>
  <c r="J159" i="107" s="1"/>
  <c r="G170" i="106"/>
  <c r="J170" i="106" s="1"/>
  <c r="G170" i="107" s="1"/>
  <c r="J170" i="107" s="1"/>
  <c r="G223" i="106"/>
  <c r="J223" i="106" s="1"/>
  <c r="G223" i="107" s="1"/>
  <c r="J223" i="107" s="1"/>
  <c r="G81" i="106"/>
  <c r="J81" i="106" s="1"/>
  <c r="G81" i="107" s="1"/>
  <c r="J81" i="107" s="1"/>
  <c r="G38" i="102"/>
  <c r="J38" i="102" s="1"/>
  <c r="G38" i="103" s="1"/>
  <c r="J38" i="103" s="1"/>
  <c r="G38" i="104" s="1"/>
  <c r="J38" i="104" s="1"/>
  <c r="G38" i="105" s="1"/>
  <c r="J38" i="105" s="1"/>
  <c r="G40" i="102"/>
  <c r="J40" i="102" s="1"/>
  <c r="G40" i="103" s="1"/>
  <c r="J40" i="103" s="1"/>
  <c r="G40" i="104" s="1"/>
  <c r="J40" i="104" s="1"/>
  <c r="G40" i="105" s="1"/>
  <c r="J40" i="105" s="1"/>
  <c r="G40" i="106" s="1"/>
  <c r="J40" i="106" s="1"/>
  <c r="G121" i="106"/>
  <c r="J121" i="106" s="1"/>
  <c r="G121" i="107" s="1"/>
  <c r="J121" i="107" s="1"/>
  <c r="G33" i="102"/>
  <c r="J33" i="102" s="1"/>
  <c r="G33" i="103" s="1"/>
  <c r="J33" i="103" s="1"/>
  <c r="G33" i="104" s="1"/>
  <c r="J33" i="104" s="1"/>
  <c r="G33" i="105" s="1"/>
  <c r="J33" i="105" s="1"/>
  <c r="G117" i="106"/>
  <c r="J117" i="106" s="1"/>
  <c r="G117" i="107" s="1"/>
  <c r="J117" i="107" s="1"/>
  <c r="G42" i="102"/>
  <c r="J42" i="102" s="1"/>
  <c r="G42" i="103" s="1"/>
  <c r="J42" i="103" s="1"/>
  <c r="G42" i="104" s="1"/>
  <c r="J42" i="104" s="1"/>
  <c r="G42" i="105" s="1"/>
  <c r="J42" i="105" s="1"/>
  <c r="G74" i="106"/>
  <c r="J74" i="106" s="1"/>
  <c r="G74" i="107" s="1"/>
  <c r="J74" i="107" s="1"/>
  <c r="G99" i="106"/>
  <c r="J99" i="106" s="1"/>
  <c r="G99" i="107" s="1"/>
  <c r="J99" i="107" s="1"/>
  <c r="G158" i="106"/>
  <c r="J158" i="106" s="1"/>
  <c r="G158" i="107" s="1"/>
  <c r="J158" i="107" s="1"/>
  <c r="G30" i="102"/>
  <c r="J30" i="102" s="1"/>
  <c r="G30" i="103" s="1"/>
  <c r="J30" i="103" s="1"/>
  <c r="G30" i="104" s="1"/>
  <c r="J30" i="104" s="1"/>
  <c r="G30" i="105" s="1"/>
  <c r="J30" i="105" s="1"/>
  <c r="G96" i="102"/>
  <c r="J96" i="102" s="1"/>
  <c r="G96" i="103" s="1"/>
  <c r="J96" i="103" s="1"/>
  <c r="G96" i="104" s="1"/>
  <c r="J96" i="104" s="1"/>
  <c r="G96" i="105" s="1"/>
  <c r="J96" i="105" s="1"/>
  <c r="G130" i="106"/>
  <c r="J130" i="106" s="1"/>
  <c r="G130" i="107" s="1"/>
  <c r="J130" i="107" s="1"/>
  <c r="G27" i="102"/>
  <c r="J27" i="102" s="1"/>
  <c r="G27" i="103" s="1"/>
  <c r="J27" i="103" s="1"/>
  <c r="G27" i="104" s="1"/>
  <c r="J27" i="104" s="1"/>
  <c r="G27" i="105" s="1"/>
  <c r="J27" i="105" s="1"/>
  <c r="G24" i="105"/>
  <c r="J24" i="105" s="1"/>
  <c r="G115" i="106"/>
  <c r="J115" i="106" s="1"/>
  <c r="G115" i="107" s="1"/>
  <c r="J115" i="107" s="1"/>
  <c r="G90" i="106"/>
  <c r="J90" i="106" s="1"/>
  <c r="G90" i="107" s="1"/>
  <c r="J90" i="107" s="1"/>
  <c r="G44" i="102"/>
  <c r="J44" i="102" s="1"/>
  <c r="G44" i="103" s="1"/>
  <c r="J44" i="103" s="1"/>
  <c r="G44" i="104" s="1"/>
  <c r="J44" i="104" s="1"/>
  <c r="G44" i="105" s="1"/>
  <c r="J44" i="105" s="1"/>
  <c r="G41" i="102"/>
  <c r="J41" i="102" s="1"/>
  <c r="G41" i="103" s="1"/>
  <c r="J41" i="103" s="1"/>
  <c r="G41" i="104" s="1"/>
  <c r="J41" i="104" s="1"/>
  <c r="G41" i="105" s="1"/>
  <c r="J41" i="105" s="1"/>
  <c r="G41" i="106" s="1"/>
  <c r="J41" i="106" s="1"/>
  <c r="G222" i="106"/>
  <c r="J222" i="106" s="1"/>
  <c r="G222" i="107" s="1"/>
  <c r="J222" i="107" s="1"/>
  <c r="G144" i="106"/>
  <c r="J144" i="106" s="1"/>
  <c r="G144" i="107" s="1"/>
  <c r="J144" i="107" s="1"/>
  <c r="G85" i="106"/>
  <c r="J85" i="106" s="1"/>
  <c r="G85" i="107" s="1"/>
  <c r="J85" i="107" s="1"/>
  <c r="G185" i="106"/>
  <c r="J185" i="106" s="1"/>
  <c r="G185" i="107" s="1"/>
  <c r="J185" i="107" s="1"/>
  <c r="G98" i="106"/>
  <c r="J98" i="106" s="1"/>
  <c r="G98" i="107" s="1"/>
  <c r="J98" i="107" s="1"/>
  <c r="G107" i="106"/>
  <c r="J107" i="106" s="1"/>
  <c r="G107" i="107" s="1"/>
  <c r="J107" i="107" s="1"/>
  <c r="G89" i="106"/>
  <c r="J89" i="106" s="1"/>
  <c r="G89" i="107" s="1"/>
  <c r="J89" i="107" s="1"/>
  <c r="G68" i="106"/>
  <c r="J68" i="106" s="1"/>
  <c r="G68" i="107" s="1"/>
  <c r="J68" i="107" s="1"/>
  <c r="G184" i="106"/>
  <c r="J184" i="106" s="1"/>
  <c r="G184" i="107" s="1"/>
  <c r="J184" i="107" s="1"/>
  <c r="G100" i="106"/>
  <c r="J100" i="106" s="1"/>
  <c r="G100" i="107" s="1"/>
  <c r="J100" i="107" s="1"/>
  <c r="G31" i="102"/>
  <c r="J31" i="102" s="1"/>
  <c r="G31" i="103" s="1"/>
  <c r="J31" i="103" s="1"/>
  <c r="G31" i="104" s="1"/>
  <c r="J31" i="104" s="1"/>
  <c r="G154" i="106"/>
  <c r="J154" i="106" s="1"/>
  <c r="G154" i="107" s="1"/>
  <c r="J154" i="107" s="1"/>
  <c r="G143" i="106"/>
  <c r="J143" i="106" s="1"/>
  <c r="G143" i="107" s="1"/>
  <c r="J143" i="107" s="1"/>
  <c r="G172" i="106"/>
  <c r="J172" i="106" s="1"/>
  <c r="G172" i="107" s="1"/>
  <c r="J172" i="107" s="1"/>
  <c r="G142" i="106"/>
  <c r="J142" i="106" s="1"/>
  <c r="G142" i="107" s="1"/>
  <c r="J142" i="107" s="1"/>
  <c r="G57" i="102"/>
  <c r="J57" i="102" s="1"/>
  <c r="G57" i="103" s="1"/>
  <c r="J57" i="103" s="1"/>
  <c r="G57" i="104" s="1"/>
  <c r="J57" i="104" s="1"/>
  <c r="G57" i="105" s="1"/>
  <c r="J57" i="105" s="1"/>
  <c r="G57" i="106" s="1"/>
  <c r="J57" i="106" s="1"/>
  <c r="G26" i="106"/>
  <c r="J26" i="106" s="1"/>
  <c r="G26" i="107" s="1"/>
  <c r="J26" i="107" s="1"/>
  <c r="G165" i="102"/>
  <c r="J165" i="102" s="1"/>
  <c r="G165" i="103" s="1"/>
  <c r="J165" i="103" s="1"/>
  <c r="G165" i="104" s="1"/>
  <c r="J165" i="104" s="1"/>
  <c r="G165" i="105" s="1"/>
  <c r="J165" i="105" s="1"/>
  <c r="G183" i="106"/>
  <c r="J183" i="106" s="1"/>
  <c r="G183" i="107" s="1"/>
  <c r="J183" i="107" s="1"/>
  <c r="G25" i="106"/>
  <c r="J25" i="106" s="1"/>
  <c r="G25" i="107" s="1"/>
  <c r="J25" i="107" s="1"/>
  <c r="G23" i="106"/>
  <c r="J23" i="106" s="1"/>
  <c r="G23" i="107" s="1"/>
  <c r="J23" i="107" s="1"/>
  <c r="G55" i="102"/>
  <c r="J55" i="102" s="1"/>
  <c r="G55" i="103" s="1"/>
  <c r="J55" i="103" s="1"/>
  <c r="G55" i="104" s="1"/>
  <c r="J55" i="104" s="1"/>
  <c r="G55" i="105" s="1"/>
  <c r="J55" i="105" s="1"/>
  <c r="G55" i="106" s="1"/>
  <c r="J55" i="106" s="1"/>
  <c r="G146" i="106"/>
  <c r="J146" i="106" s="1"/>
  <c r="G146" i="107" s="1"/>
  <c r="J146" i="107" s="1"/>
  <c r="G164" i="106"/>
  <c r="J164" i="106" s="1"/>
  <c r="G164" i="107" s="1"/>
  <c r="J164" i="107" s="1"/>
  <c r="G46" i="102"/>
  <c r="J46" i="102" s="1"/>
  <c r="G46" i="103" s="1"/>
  <c r="J46" i="103" s="1"/>
  <c r="G46" i="104" s="1"/>
  <c r="J46" i="104" s="1"/>
  <c r="G46" i="105" s="1"/>
  <c r="J46" i="105" s="1"/>
  <c r="G141" i="106"/>
  <c r="J141" i="106" s="1"/>
  <c r="G141" i="107" s="1"/>
  <c r="J141" i="107" s="1"/>
  <c r="G108" i="106"/>
  <c r="J108" i="106" s="1"/>
  <c r="G108" i="107" s="1"/>
  <c r="J108" i="107" s="1"/>
  <c r="G32" i="102"/>
  <c r="J32" i="102" s="1"/>
  <c r="G32" i="103" s="1"/>
  <c r="J32" i="103" s="1"/>
  <c r="G106" i="106"/>
  <c r="J106" i="106" s="1"/>
  <c r="G106" i="107" s="1"/>
  <c r="J106" i="107" s="1"/>
  <c r="G119" i="102"/>
  <c r="J119" i="102" s="1"/>
  <c r="G119" i="103" s="1"/>
  <c r="J119" i="103" s="1"/>
  <c r="G119" i="104" s="1"/>
  <c r="J119" i="104" s="1"/>
  <c r="G119" i="105" s="1"/>
  <c r="J119" i="105" s="1"/>
  <c r="G50" i="102"/>
  <c r="J50" i="102" s="1"/>
  <c r="G50" i="103" s="1"/>
  <c r="J50" i="103" s="1"/>
  <c r="G50" i="104" s="1"/>
  <c r="J50" i="104" s="1"/>
  <c r="G50" i="105" s="1"/>
  <c r="J50" i="105" s="1"/>
  <c r="G66" i="106"/>
  <c r="J66" i="106" s="1"/>
  <c r="G66" i="107" s="1"/>
  <c r="J66" i="107" s="1"/>
  <c r="G49" i="102"/>
  <c r="J49" i="102" s="1"/>
  <c r="G49" i="103" s="1"/>
  <c r="J49" i="103" s="1"/>
  <c r="G49" i="104" s="1"/>
  <c r="J49" i="104" s="1"/>
  <c r="G49" i="105" s="1"/>
  <c r="J49" i="105" s="1"/>
  <c r="G95" i="106"/>
  <c r="J95" i="106" s="1"/>
  <c r="G95" i="107" s="1"/>
  <c r="J95" i="107" s="1"/>
  <c r="G91" i="106"/>
  <c r="J91" i="106" s="1"/>
  <c r="G91" i="107" s="1"/>
  <c r="J91" i="107" s="1"/>
  <c r="G166" i="106"/>
  <c r="J166" i="106" s="1"/>
  <c r="G166" i="107" s="1"/>
  <c r="J166" i="107" s="1"/>
  <c r="G48" i="102"/>
  <c r="J48" i="102" s="1"/>
  <c r="G48" i="103" s="1"/>
  <c r="J48" i="103" s="1"/>
  <c r="G48" i="104" s="1"/>
  <c r="J48" i="104" s="1"/>
  <c r="G48" i="105" s="1"/>
  <c r="J48" i="105" s="1"/>
  <c r="G192" i="106"/>
  <c r="J192" i="106" s="1"/>
  <c r="G192" i="107" s="1"/>
  <c r="J192" i="107" s="1"/>
  <c r="G34" i="102"/>
  <c r="J34" i="102" s="1"/>
  <c r="G34" i="103" s="1"/>
  <c r="J34" i="103" s="1"/>
  <c r="G34" i="104" s="1"/>
  <c r="J34" i="104" s="1"/>
  <c r="G34" i="105" s="1"/>
  <c r="J34" i="105" s="1"/>
  <c r="G116" i="106"/>
  <c r="J116" i="106" s="1"/>
  <c r="G116" i="107" s="1"/>
  <c r="J116" i="107" s="1"/>
  <c r="G65" i="106"/>
  <c r="J65" i="106" s="1"/>
  <c r="G65" i="107" s="1"/>
  <c r="J65" i="107" s="1"/>
  <c r="G61" i="106"/>
  <c r="J61" i="106" s="1"/>
  <c r="G61" i="107" s="1"/>
  <c r="J61" i="107" s="1"/>
  <c r="G43" i="102"/>
  <c r="J43" i="102" s="1"/>
  <c r="G43" i="103" s="1"/>
  <c r="J43" i="103" s="1"/>
  <c r="G43" i="104" s="1"/>
  <c r="J43" i="104" s="1"/>
  <c r="G43" i="105" s="1"/>
  <c r="J43" i="105" s="1"/>
  <c r="G171" i="106"/>
  <c r="J171" i="106" s="1"/>
  <c r="G171" i="107" s="1"/>
  <c r="J171" i="107" s="1"/>
  <c r="G176" i="106"/>
  <c r="J176" i="106" s="1"/>
  <c r="G176" i="107" s="1"/>
  <c r="J176" i="107" s="1"/>
  <c r="G67" i="106"/>
  <c r="J67" i="106" s="1"/>
  <c r="G67" i="107" s="1"/>
  <c r="J67" i="107" s="1"/>
  <c r="G180" i="106"/>
  <c r="J180" i="106" s="1"/>
  <c r="G180" i="107" s="1"/>
  <c r="J180" i="107" s="1"/>
  <c r="G161" i="102"/>
  <c r="J161" i="102" s="1"/>
  <c r="G161" i="103" s="1"/>
  <c r="J161" i="103" s="1"/>
  <c r="G161" i="104" s="1"/>
  <c r="J161" i="104" s="1"/>
  <c r="G161" i="105" s="1"/>
  <c r="J161" i="105" s="1"/>
  <c r="G215" i="106"/>
  <c r="J215" i="106" s="1"/>
  <c r="G215" i="107" s="1"/>
  <c r="J215" i="107" s="1"/>
  <c r="G138" i="106"/>
  <c r="J138" i="106" s="1"/>
  <c r="G138" i="107" s="1"/>
  <c r="J138" i="107" s="1"/>
  <c r="G29" i="102"/>
  <c r="J29" i="102" s="1"/>
  <c r="G29" i="103" s="1"/>
  <c r="J29" i="103" s="1"/>
  <c r="G29" i="104" s="1"/>
  <c r="J29" i="104" s="1"/>
  <c r="G29" i="105" s="1"/>
  <c r="J29" i="105" s="1"/>
  <c r="G120" i="106"/>
  <c r="J120" i="106" s="1"/>
  <c r="G120" i="107" s="1"/>
  <c r="J120" i="107" s="1"/>
  <c r="G28" i="102"/>
  <c r="J28" i="102" s="1"/>
  <c r="G28" i="103" s="1"/>
  <c r="J28" i="103" s="1"/>
  <c r="G145" i="106"/>
  <c r="J145" i="106" s="1"/>
  <c r="G145" i="107" s="1"/>
  <c r="J145" i="107" s="1"/>
  <c r="G54" i="102"/>
  <c r="J54" i="102" s="1"/>
  <c r="G54" i="103" s="1"/>
  <c r="J54" i="103" s="1"/>
  <c r="G54" i="104" s="1"/>
  <c r="J54" i="104" s="1"/>
  <c r="G54" i="105" s="1"/>
  <c r="J54" i="105" s="1"/>
  <c r="G92" i="106"/>
  <c r="J92" i="106" s="1"/>
  <c r="G92" i="107" s="1"/>
  <c r="J92" i="107" s="1"/>
  <c r="G72" i="106"/>
  <c r="J72" i="106" s="1"/>
  <c r="G72" i="107" s="1"/>
  <c r="J72" i="107" s="1"/>
  <c r="G122" i="102"/>
  <c r="J122" i="102" s="1"/>
  <c r="G122" i="103" s="1"/>
  <c r="J122" i="103" s="1"/>
  <c r="G122" i="104" s="1"/>
  <c r="J122" i="104" s="1"/>
  <c r="G122" i="105" s="1"/>
  <c r="J122" i="105" s="1"/>
  <c r="G214" i="101"/>
  <c r="J214" i="101" s="1"/>
  <c r="G220" i="106"/>
  <c r="J220" i="106" s="1"/>
  <c r="G220" i="107" s="1"/>
  <c r="J220" i="107" s="1"/>
  <c r="G160" i="106"/>
  <c r="J160" i="106" s="1"/>
  <c r="G160" i="107" s="1"/>
  <c r="J160" i="107" s="1"/>
  <c r="G221" i="102"/>
  <c r="J221" i="102" s="1"/>
  <c r="G221" i="103" s="1"/>
  <c r="J221" i="103" s="1"/>
  <c r="G221" i="104" s="1"/>
  <c r="J221" i="104" s="1"/>
  <c r="G221" i="105" s="1"/>
  <c r="J221" i="105" s="1"/>
  <c r="G179" i="106"/>
  <c r="J179" i="106" s="1"/>
  <c r="G179" i="107" s="1"/>
  <c r="J179" i="107" s="1"/>
  <c r="G64" i="106"/>
  <c r="J64" i="106" s="1"/>
  <c r="G64" i="107" s="1"/>
  <c r="J64" i="107" s="1"/>
  <c r="G78" i="106"/>
  <c r="J78" i="106" s="1"/>
  <c r="G78" i="107" s="1"/>
  <c r="J78" i="107" s="1"/>
  <c r="G118" i="106"/>
  <c r="J118" i="106" s="1"/>
  <c r="G118" i="107" s="1"/>
  <c r="J118" i="107" s="1"/>
  <c r="G137" i="106"/>
  <c r="J137" i="106" s="1"/>
  <c r="G137" i="107" s="1"/>
  <c r="J137" i="107" s="1"/>
  <c r="G77" i="106"/>
  <c r="J77" i="106" s="1"/>
  <c r="G77" i="107" s="1"/>
  <c r="J77" i="107" s="1"/>
  <c r="G69" i="106"/>
  <c r="J69" i="106" s="1"/>
  <c r="G69" i="107" s="1"/>
  <c r="J69" i="107" s="1"/>
  <c r="G167" i="106"/>
  <c r="J167" i="106" s="1"/>
  <c r="G167" i="107" s="1"/>
  <c r="J167" i="107" s="1"/>
  <c r="G51" i="102"/>
  <c r="J51" i="102" s="1"/>
  <c r="G51" i="103" s="1"/>
  <c r="J51" i="103" s="1"/>
  <c r="G51" i="104" s="1"/>
  <c r="J51" i="104" s="1"/>
  <c r="G51" i="105" s="1"/>
  <c r="J51" i="105" s="1"/>
  <c r="G139" i="106"/>
  <c r="J139" i="106" s="1"/>
  <c r="G139" i="107" s="1"/>
  <c r="J139" i="107" s="1"/>
  <c r="G79" i="105"/>
  <c r="J79" i="105" s="1"/>
  <c r="G123" i="106"/>
  <c r="J123" i="106" s="1"/>
  <c r="G123" i="107" s="1"/>
  <c r="J123" i="107" s="1"/>
  <c r="G219" i="81"/>
  <c r="J219" i="81" s="1"/>
  <c r="E219" i="82" s="1"/>
  <c r="G88" i="100"/>
  <c r="J88" i="100" s="1"/>
  <c r="E88" i="101" s="1"/>
  <c r="G87" i="100"/>
  <c r="J87" i="100" s="1"/>
  <c r="E87" i="101" s="1"/>
  <c r="G216" i="80"/>
  <c r="J216" i="80" s="1"/>
  <c r="E216" i="81" s="1"/>
  <c r="G19" i="106"/>
  <c r="J19" i="106" s="1"/>
  <c r="G19" i="107" s="1"/>
  <c r="J19" i="107" s="1"/>
  <c r="G17" i="100"/>
  <c r="J17" i="100" s="1"/>
  <c r="E17" i="101" s="1"/>
  <c r="G6" i="100"/>
  <c r="J6" i="100" s="1"/>
  <c r="E6" i="101" s="1"/>
  <c r="G8" i="100"/>
  <c r="J8" i="100" s="1"/>
  <c r="E8" i="101" s="1"/>
  <c r="G16" i="100"/>
  <c r="J16" i="100" s="1"/>
  <c r="E16" i="101" s="1"/>
  <c r="G14" i="100"/>
  <c r="J14" i="100" s="1"/>
  <c r="E14" i="101" s="1"/>
  <c r="G13" i="100"/>
  <c r="J13" i="100" s="1"/>
  <c r="E13" i="101" s="1"/>
  <c r="G15" i="100"/>
  <c r="J15" i="100" s="1"/>
  <c r="E15" i="101" s="1"/>
  <c r="G7" i="100"/>
  <c r="J7" i="100" s="1"/>
  <c r="E7" i="101" s="1"/>
  <c r="G53" i="104"/>
  <c r="J53" i="104" s="1"/>
  <c r="G47" i="104"/>
  <c r="J47" i="104" s="1"/>
  <c r="G32" i="107"/>
  <c r="J32" i="107" s="1"/>
  <c r="G28" i="107"/>
  <c r="J28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E173" i="100" s="1"/>
  <c r="G174" i="99"/>
  <c r="J174" i="99" s="1"/>
  <c r="E174" i="100" s="1"/>
  <c r="G103" i="99"/>
  <c r="J103" i="99" s="1"/>
  <c r="E103" i="100" s="1"/>
  <c r="G102" i="99"/>
  <c r="J102" i="99" s="1"/>
  <c r="E102" i="100" s="1"/>
  <c r="G200" i="80"/>
  <c r="J200" i="80" s="1"/>
  <c r="E200" i="81" s="1"/>
  <c r="G5" i="86"/>
  <c r="J5" i="86" s="1"/>
  <c r="E5" i="87" s="1"/>
  <c r="G199" i="80"/>
  <c r="J199" i="80" s="1"/>
  <c r="E199" i="81" s="1"/>
  <c r="G201" i="80"/>
  <c r="J201" i="80" s="1"/>
  <c r="E201" i="81" s="1"/>
  <c r="G217" i="80"/>
  <c r="J217" i="80" s="1"/>
  <c r="E217" i="81" s="1"/>
  <c r="G218" i="80"/>
  <c r="J218" i="80" s="1"/>
  <c r="E218" i="81" s="1"/>
  <c r="G124" i="78"/>
  <c r="J124" i="78" s="1"/>
  <c r="E124" i="79" s="1"/>
  <c r="G82" i="99"/>
  <c r="J82" i="99" s="1"/>
  <c r="E82" i="100" s="1"/>
  <c r="G131" i="97"/>
  <c r="J131" i="97" s="1"/>
  <c r="E131" i="98" s="1"/>
  <c r="G134" i="97"/>
  <c r="J134" i="97" s="1"/>
  <c r="E134" i="98" s="1"/>
  <c r="G186" i="101"/>
  <c r="J186" i="101" s="1"/>
  <c r="G104" i="101"/>
  <c r="J104" i="101" s="1"/>
  <c r="G191" i="101"/>
  <c r="J191" i="101" s="1"/>
  <c r="G190" i="101"/>
  <c r="J190" i="101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88" i="79" l="1"/>
  <c r="G188" i="79" s="1"/>
  <c r="J188" i="79" s="1"/>
  <c r="E207" i="79"/>
  <c r="G207" i="79" s="1"/>
  <c r="J207" i="79" s="1"/>
  <c r="E76" i="79"/>
  <c r="G76" i="79" s="1"/>
  <c r="J76" i="79" s="1"/>
  <c r="E76" i="80" s="1"/>
  <c r="G76" i="80" s="1"/>
  <c r="J76" i="80" s="1"/>
  <c r="E76" i="81" s="1"/>
  <c r="G76" i="81" s="1"/>
  <c r="J76" i="81" s="1"/>
  <c r="E76" i="82" s="1"/>
  <c r="G105" i="84"/>
  <c r="J105" i="84" s="1"/>
  <c r="G189" i="84"/>
  <c r="J189" i="84" s="1"/>
  <c r="G187" i="84"/>
  <c r="J187" i="84" s="1"/>
  <c r="G31" i="105"/>
  <c r="J31" i="105" s="1"/>
  <c r="G31" i="106" s="1"/>
  <c r="J31" i="106" s="1"/>
  <c r="G51" i="106"/>
  <c r="J51" i="106" s="1"/>
  <c r="G54" i="106"/>
  <c r="J54" i="106" s="1"/>
  <c r="G34" i="106"/>
  <c r="J34" i="106" s="1"/>
  <c r="G50" i="106"/>
  <c r="J50" i="106" s="1"/>
  <c r="G96" i="106"/>
  <c r="J96" i="106" s="1"/>
  <c r="G96" i="107" s="1"/>
  <c r="J96" i="107" s="1"/>
  <c r="G49" i="106"/>
  <c r="J49" i="106" s="1"/>
  <c r="G30" i="106"/>
  <c r="J30" i="106" s="1"/>
  <c r="G161" i="106"/>
  <c r="J161" i="106" s="1"/>
  <c r="G161" i="107" s="1"/>
  <c r="J161" i="107" s="1"/>
  <c r="G221" i="106"/>
  <c r="J221" i="106" s="1"/>
  <c r="G221" i="107" s="1"/>
  <c r="J221" i="107" s="1"/>
  <c r="G119" i="106"/>
  <c r="J119" i="106" s="1"/>
  <c r="G119" i="107" s="1"/>
  <c r="J119" i="107" s="1"/>
  <c r="G28" i="104"/>
  <c r="J28" i="104" s="1"/>
  <c r="G28" i="105" s="1"/>
  <c r="J28" i="105" s="1"/>
  <c r="G48" i="106"/>
  <c r="J48" i="106" s="1"/>
  <c r="G44" i="106"/>
  <c r="J44" i="106" s="1"/>
  <c r="G38" i="106"/>
  <c r="J38" i="106" s="1"/>
  <c r="G38" i="107" s="1"/>
  <c r="J38" i="107" s="1"/>
  <c r="G27" i="106"/>
  <c r="J27" i="106" s="1"/>
  <c r="G33" i="106"/>
  <c r="J33" i="106" s="1"/>
  <c r="G219" i="82"/>
  <c r="J219" i="82" s="1"/>
  <c r="G32" i="104"/>
  <c r="J32" i="104" s="1"/>
  <c r="G32" i="105" s="1"/>
  <c r="J32" i="105" s="1"/>
  <c r="G79" i="106"/>
  <c r="J79" i="106" s="1"/>
  <c r="G79" i="107" s="1"/>
  <c r="J79" i="107" s="1"/>
  <c r="G22" i="106"/>
  <c r="J22" i="106" s="1"/>
  <c r="G22" i="107" s="1"/>
  <c r="J22" i="107" s="1"/>
  <c r="G214" i="102"/>
  <c r="J214" i="102" s="1"/>
  <c r="G214" i="103" s="1"/>
  <c r="J214" i="103" s="1"/>
  <c r="G214" i="104" s="1"/>
  <c r="J214" i="104" s="1"/>
  <c r="G214" i="105" s="1"/>
  <c r="J214" i="105" s="1"/>
  <c r="G29" i="106"/>
  <c r="J29" i="106" s="1"/>
  <c r="G43" i="106"/>
  <c r="J43" i="106" s="1"/>
  <c r="G36" i="106"/>
  <c r="J36" i="106" s="1"/>
  <c r="G46" i="106"/>
  <c r="J46" i="106" s="1"/>
  <c r="G216" i="81"/>
  <c r="J216" i="81" s="1"/>
  <c r="E216" i="82" s="1"/>
  <c r="G122" i="106"/>
  <c r="J122" i="106" s="1"/>
  <c r="G122" i="107" s="1"/>
  <c r="J122" i="107" s="1"/>
  <c r="G165" i="106"/>
  <c r="J165" i="106" s="1"/>
  <c r="G165" i="107" s="1"/>
  <c r="J165" i="107" s="1"/>
  <c r="G24" i="106"/>
  <c r="J24" i="106" s="1"/>
  <c r="G24" i="107" s="1"/>
  <c r="J24" i="107" s="1"/>
  <c r="G42" i="106"/>
  <c r="J42" i="106" s="1"/>
  <c r="G52" i="106"/>
  <c r="J52" i="106" s="1"/>
  <c r="G217" i="81"/>
  <c r="J217" i="81" s="1"/>
  <c r="E217" i="82" s="1"/>
  <c r="G102" i="100"/>
  <c r="J102" i="100" s="1"/>
  <c r="E102" i="101" s="1"/>
  <c r="G103" i="100"/>
  <c r="J103" i="100" s="1"/>
  <c r="E103" i="101" s="1"/>
  <c r="G201" i="81"/>
  <c r="J201" i="81" s="1"/>
  <c r="E201" i="82" s="1"/>
  <c r="G199" i="81"/>
  <c r="J199" i="81" s="1"/>
  <c r="E199" i="82" s="1"/>
  <c r="G174" i="100"/>
  <c r="J174" i="100" s="1"/>
  <c r="E174" i="101" s="1"/>
  <c r="G173" i="100"/>
  <c r="J173" i="100" s="1"/>
  <c r="E173" i="101" s="1"/>
  <c r="G88" i="101"/>
  <c r="J88" i="101" s="1"/>
  <c r="G87" i="101"/>
  <c r="J87" i="101" s="1"/>
  <c r="G218" i="81"/>
  <c r="J218" i="81" s="1"/>
  <c r="E218" i="82" s="1"/>
  <c r="G200" i="81"/>
  <c r="J200" i="81" s="1"/>
  <c r="E200" i="82" s="1"/>
  <c r="G14" i="101"/>
  <c r="J14" i="101" s="1"/>
  <c r="G16" i="101"/>
  <c r="J16" i="101" s="1"/>
  <c r="G8" i="101"/>
  <c r="J8" i="101" s="1"/>
  <c r="G15" i="101"/>
  <c r="J15" i="101" s="1"/>
  <c r="G6" i="101"/>
  <c r="J6" i="101" s="1"/>
  <c r="G17" i="101"/>
  <c r="J17" i="101" s="1"/>
  <c r="G13" i="101"/>
  <c r="J13" i="101" s="1"/>
  <c r="G7" i="101"/>
  <c r="J7" i="101" s="1"/>
  <c r="G18" i="100"/>
  <c r="J18" i="100" s="1"/>
  <c r="E18" i="101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36" i="107"/>
  <c r="J36" i="107" s="1"/>
  <c r="G30" i="107"/>
  <c r="J30" i="107" s="1"/>
  <c r="G86" i="104"/>
  <c r="J86" i="104" s="1"/>
  <c r="G259" i="100"/>
  <c r="J259" i="100" s="1"/>
  <c r="G227" i="104"/>
  <c r="J227" i="104" s="1"/>
  <c r="G224" i="105"/>
  <c r="J224" i="105" s="1"/>
  <c r="G225" i="105"/>
  <c r="J225" i="105" s="1"/>
  <c r="G228" i="102"/>
  <c r="J228" i="102" s="1"/>
  <c r="G5" i="87"/>
  <c r="J5" i="87" s="1"/>
  <c r="E5" i="88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186" i="102"/>
  <c r="J186" i="102" s="1"/>
  <c r="G104" i="102"/>
  <c r="J104" i="102" s="1"/>
  <c r="G191" i="102"/>
  <c r="J191" i="102" s="1"/>
  <c r="G190" i="102"/>
  <c r="J190" i="102" s="1"/>
  <c r="G133" i="100"/>
  <c r="J133" i="100" s="1"/>
  <c r="E133" i="101" s="1"/>
  <c r="G136" i="100"/>
  <c r="J136" i="100" s="1"/>
  <c r="E136" i="101" s="1"/>
  <c r="G132" i="101"/>
  <c r="J132" i="101" s="1"/>
  <c r="G135" i="101"/>
  <c r="J135" i="101" s="1"/>
  <c r="E263" i="101" l="1"/>
  <c r="J261" i="102"/>
  <c r="E259" i="101"/>
  <c r="G259" i="101" s="1"/>
  <c r="J259" i="101" s="1"/>
  <c r="E207" i="80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E188" i="80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76" i="82"/>
  <c r="J76" i="82" s="1"/>
  <c r="E105" i="85"/>
  <c r="G105" i="85" s="1"/>
  <c r="J105" i="85" s="1"/>
  <c r="E105" i="86" s="1"/>
  <c r="E187" i="85"/>
  <c r="G187" i="85" s="1"/>
  <c r="J187" i="85" s="1"/>
  <c r="E187" i="86" s="1"/>
  <c r="E189" i="85"/>
  <c r="G189" i="85" s="1"/>
  <c r="J189" i="85" s="1"/>
  <c r="E189" i="86" s="1"/>
  <c r="G216" i="82"/>
  <c r="J216" i="82" s="1"/>
  <c r="E219" i="83"/>
  <c r="G219" i="83" s="1"/>
  <c r="J219" i="83" s="1"/>
  <c r="G214" i="106"/>
  <c r="J214" i="106" s="1"/>
  <c r="G214" i="107" s="1"/>
  <c r="J214" i="107" s="1"/>
  <c r="G200" i="82"/>
  <c r="J200" i="82" s="1"/>
  <c r="G28" i="106"/>
  <c r="J28" i="106" s="1"/>
  <c r="G32" i="106"/>
  <c r="J32" i="106" s="1"/>
  <c r="G199" i="82"/>
  <c r="J199" i="82" s="1"/>
  <c r="G217" i="82"/>
  <c r="J217" i="82" s="1"/>
  <c r="G53" i="106"/>
  <c r="J53" i="106" s="1"/>
  <c r="G88" i="102"/>
  <c r="J88" i="102" s="1"/>
  <c r="G88" i="103" s="1"/>
  <c r="J88" i="103" s="1"/>
  <c r="G88" i="104" s="1"/>
  <c r="J88" i="104" s="1"/>
  <c r="G88" i="105" s="1"/>
  <c r="J88" i="105" s="1"/>
  <c r="G87" i="102"/>
  <c r="J87" i="102" s="1"/>
  <c r="G87" i="103" s="1"/>
  <c r="J87" i="103" s="1"/>
  <c r="G87" i="104" s="1"/>
  <c r="J87" i="104" s="1"/>
  <c r="G87" i="105" s="1"/>
  <c r="J87" i="105" s="1"/>
  <c r="G47" i="106"/>
  <c r="J47" i="106" s="1"/>
  <c r="G201" i="82"/>
  <c r="J201" i="82" s="1"/>
  <c r="G102" i="101"/>
  <c r="J102" i="101" s="1"/>
  <c r="G103" i="101"/>
  <c r="J103" i="101" s="1"/>
  <c r="G174" i="101"/>
  <c r="J174" i="101" s="1"/>
  <c r="G173" i="101"/>
  <c r="J173" i="101" s="1"/>
  <c r="G218" i="82"/>
  <c r="J218" i="82" s="1"/>
  <c r="G15" i="102"/>
  <c r="J15" i="102" s="1"/>
  <c r="G15" i="103" s="1"/>
  <c r="J15" i="103" s="1"/>
  <c r="G15" i="104" s="1"/>
  <c r="J15" i="104" s="1"/>
  <c r="G16" i="102"/>
  <c r="J16" i="102" s="1"/>
  <c r="G16" i="103" s="1"/>
  <c r="J16" i="103" s="1"/>
  <c r="G16" i="104" s="1"/>
  <c r="J16" i="104" s="1"/>
  <c r="G16" i="105" s="1"/>
  <c r="J16" i="105" s="1"/>
  <c r="G7" i="102"/>
  <c r="J7" i="102" s="1"/>
  <c r="G7" i="103" s="1"/>
  <c r="J7" i="103" s="1"/>
  <c r="G7" i="104" s="1"/>
  <c r="J7" i="104" s="1"/>
  <c r="G7" i="105" s="1"/>
  <c r="J7" i="105" s="1"/>
  <c r="G17" i="102"/>
  <c r="J17" i="102" s="1"/>
  <c r="G17" i="103" s="1"/>
  <c r="J17" i="103" s="1"/>
  <c r="G17" i="104" s="1"/>
  <c r="J17" i="104" s="1"/>
  <c r="G17" i="105" s="1"/>
  <c r="J17" i="105" s="1"/>
  <c r="G6" i="102"/>
  <c r="J6" i="102" s="1"/>
  <c r="G6" i="103" s="1"/>
  <c r="J6" i="103" s="1"/>
  <c r="G6" i="104" s="1"/>
  <c r="J6" i="104" s="1"/>
  <c r="G18" i="101"/>
  <c r="J18" i="101" s="1"/>
  <c r="G8" i="102"/>
  <c r="J8" i="102" s="1"/>
  <c r="G8" i="103" s="1"/>
  <c r="J8" i="103" s="1"/>
  <c r="G8" i="104" s="1"/>
  <c r="J8" i="104" s="1"/>
  <c r="G8" i="105" s="1"/>
  <c r="J8" i="105" s="1"/>
  <c r="G14" i="102"/>
  <c r="J14" i="102" s="1"/>
  <c r="G14" i="103" s="1"/>
  <c r="J14" i="103" s="1"/>
  <c r="G14" i="104" s="1"/>
  <c r="J14" i="104" s="1"/>
  <c r="G14" i="105" s="1"/>
  <c r="J14" i="105" s="1"/>
  <c r="G13" i="102"/>
  <c r="J13" i="102" s="1"/>
  <c r="G13" i="103" s="1"/>
  <c r="J13" i="103" s="1"/>
  <c r="G13" i="104" s="1"/>
  <c r="J13" i="104" s="1"/>
  <c r="G13" i="105" s="1"/>
  <c r="J13" i="105" s="1"/>
  <c r="G5" i="88"/>
  <c r="J5" i="88" s="1"/>
  <c r="G53" i="107"/>
  <c r="J53" i="107" s="1"/>
  <c r="G47" i="107"/>
  <c r="J47" i="107" s="1"/>
  <c r="G261" i="105"/>
  <c r="J261" i="105" s="1"/>
  <c r="G86" i="105"/>
  <c r="J86" i="105" s="1"/>
  <c r="G263" i="101"/>
  <c r="J263" i="101" s="1"/>
  <c r="G225" i="106"/>
  <c r="J225" i="106" s="1"/>
  <c r="G224" i="106"/>
  <c r="J224" i="106" s="1"/>
  <c r="G228" i="103"/>
  <c r="J228" i="103" s="1"/>
  <c r="G227" i="105"/>
  <c r="J227" i="105" s="1"/>
  <c r="G124" i="80"/>
  <c r="J124" i="80" s="1"/>
  <c r="E124" i="81" s="1"/>
  <c r="G82" i="101"/>
  <c r="J82" i="101" s="1"/>
  <c r="G131" i="99"/>
  <c r="J131" i="99" s="1"/>
  <c r="E131" i="100" s="1"/>
  <c r="G134" i="99"/>
  <c r="J134" i="99" s="1"/>
  <c r="E134" i="100" s="1"/>
  <c r="G186" i="103"/>
  <c r="J186" i="103" s="1"/>
  <c r="G104" i="103"/>
  <c r="J104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5" i="89" l="1"/>
  <c r="G5" i="89" s="1"/>
  <c r="J5" i="89" s="1"/>
  <c r="E5" i="90" s="1"/>
  <c r="G5" i="90" s="1"/>
  <c r="J5" i="90" s="1"/>
  <c r="E5" i="91" s="1"/>
  <c r="E219" i="84"/>
  <c r="G219" i="84" s="1"/>
  <c r="J219" i="84" s="1"/>
  <c r="E219" i="85" s="1"/>
  <c r="G219" i="85" s="1"/>
  <c r="J219" i="85" s="1"/>
  <c r="E219" i="86" s="1"/>
  <c r="G207" i="84"/>
  <c r="J207" i="84" s="1"/>
  <c r="G187" i="86"/>
  <c r="J187" i="86" s="1"/>
  <c r="E187" i="87" s="1"/>
  <c r="E216" i="83"/>
  <c r="G216" i="83" s="1"/>
  <c r="J216" i="83" s="1"/>
  <c r="G188" i="84"/>
  <c r="J188" i="84" s="1"/>
  <c r="G105" i="86"/>
  <c r="J105" i="86" s="1"/>
  <c r="E105" i="87" s="1"/>
  <c r="G189" i="86"/>
  <c r="J189" i="86" s="1"/>
  <c r="E189" i="87" s="1"/>
  <c r="E76" i="83"/>
  <c r="G76" i="83" s="1"/>
  <c r="J76" i="83" s="1"/>
  <c r="E76" i="84" s="1"/>
  <c r="E218" i="83"/>
  <c r="G218" i="83" s="1"/>
  <c r="J218" i="83" s="1"/>
  <c r="E217" i="83"/>
  <c r="G217" i="83" s="1"/>
  <c r="J217" i="83" s="1"/>
  <c r="E199" i="83"/>
  <c r="G199" i="83" s="1"/>
  <c r="J199" i="83" s="1"/>
  <c r="E201" i="83"/>
  <c r="G201" i="83" s="1"/>
  <c r="J201" i="83" s="1"/>
  <c r="E200" i="83"/>
  <c r="G200" i="83" s="1"/>
  <c r="J200" i="83" s="1"/>
  <c r="G102" i="102"/>
  <c r="J102" i="102" s="1"/>
  <c r="G103" i="102"/>
  <c r="J103" i="102" s="1"/>
  <c r="G124" i="81"/>
  <c r="J124" i="81" s="1"/>
  <c r="E124" i="82" s="1"/>
  <c r="G174" i="102"/>
  <c r="J174" i="102" s="1"/>
  <c r="G174" i="103" s="1"/>
  <c r="J174" i="103" s="1"/>
  <c r="G174" i="104" s="1"/>
  <c r="J174" i="104" s="1"/>
  <c r="G173" i="102"/>
  <c r="J173" i="102" s="1"/>
  <c r="G173" i="103" s="1"/>
  <c r="J173" i="103" s="1"/>
  <c r="G173" i="104" s="1"/>
  <c r="J173" i="104" s="1"/>
  <c r="G14" i="106"/>
  <c r="J14" i="106" s="1"/>
  <c r="G14" i="107" s="1"/>
  <c r="J14" i="107" s="1"/>
  <c r="G16" i="106"/>
  <c r="J16" i="106" s="1"/>
  <c r="G16" i="107" s="1"/>
  <c r="J16" i="107" s="1"/>
  <c r="G17" i="106"/>
  <c r="J17" i="106" s="1"/>
  <c r="G17" i="107" s="1"/>
  <c r="J17" i="107" s="1"/>
  <c r="G13" i="106"/>
  <c r="J13" i="106" s="1"/>
  <c r="G13" i="107" s="1"/>
  <c r="J13" i="107" s="1"/>
  <c r="G7" i="106"/>
  <c r="J7" i="106" s="1"/>
  <c r="G7" i="107" s="1"/>
  <c r="J7" i="107" s="1"/>
  <c r="G8" i="106"/>
  <c r="J8" i="106" s="1"/>
  <c r="G8" i="107" s="1"/>
  <c r="J8" i="107" s="1"/>
  <c r="G18" i="102"/>
  <c r="J18" i="102" s="1"/>
  <c r="G18" i="103" s="1"/>
  <c r="J18" i="103" s="1"/>
  <c r="G18" i="104" s="1"/>
  <c r="J18" i="104" s="1"/>
  <c r="G6" i="105"/>
  <c r="J6" i="105" s="1"/>
  <c r="G15" i="105"/>
  <c r="J15" i="105" s="1"/>
  <c r="G18" i="107"/>
  <c r="J18" i="107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82" i="102"/>
  <c r="J82" i="102" s="1"/>
  <c r="G131" i="100"/>
  <c r="J131" i="100" s="1"/>
  <c r="E131" i="101" s="1"/>
  <c r="G134" i="100"/>
  <c r="J134" i="100" s="1"/>
  <c r="E134" i="101" s="1"/>
  <c r="G186" i="104"/>
  <c r="J186" i="104" s="1"/>
  <c r="G104" i="104"/>
  <c r="J104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200" i="84" l="1"/>
  <c r="G200" i="84" s="1"/>
  <c r="J200" i="84" s="1"/>
  <c r="E200" i="85" s="1"/>
  <c r="G200" i="85" s="1"/>
  <c r="J200" i="85" s="1"/>
  <c r="E200" i="86" s="1"/>
  <c r="E199" i="84"/>
  <c r="G199" i="84" s="1"/>
  <c r="J199" i="84" s="1"/>
  <c r="E199" i="85" s="1"/>
  <c r="G199" i="85" s="1"/>
  <c r="J199" i="85" s="1"/>
  <c r="E199" i="86" s="1"/>
  <c r="E217" i="84"/>
  <c r="G217" i="84" s="1"/>
  <c r="J217" i="84" s="1"/>
  <c r="E217" i="85" s="1"/>
  <c r="G217" i="85" s="1"/>
  <c r="J217" i="85" s="1"/>
  <c r="E217" i="86" s="1"/>
  <c r="E201" i="84"/>
  <c r="G201" i="84" s="1"/>
  <c r="J201" i="84" s="1"/>
  <c r="E201" i="85" s="1"/>
  <c r="G201" i="85" s="1"/>
  <c r="J201" i="85" s="1"/>
  <c r="E201" i="86" s="1"/>
  <c r="E218" i="84"/>
  <c r="G218" i="84" s="1"/>
  <c r="J218" i="84" s="1"/>
  <c r="E218" i="85" s="1"/>
  <c r="G218" i="85" s="1"/>
  <c r="J218" i="85" s="1"/>
  <c r="E218" i="86" s="1"/>
  <c r="E216" i="84"/>
  <c r="G216" i="84" s="1"/>
  <c r="J216" i="84" s="1"/>
  <c r="E216" i="85" s="1"/>
  <c r="G216" i="85" s="1"/>
  <c r="J216" i="85" s="1"/>
  <c r="E216" i="86" s="1"/>
  <c r="G5" i="91"/>
  <c r="J5" i="91" s="1"/>
  <c r="E5" i="92" s="1"/>
  <c r="G189" i="87"/>
  <c r="J189" i="87" s="1"/>
  <c r="G105" i="87"/>
  <c r="J105" i="87" s="1"/>
  <c r="E188" i="85"/>
  <c r="G188" i="85" s="1"/>
  <c r="J188" i="85" s="1"/>
  <c r="E188" i="86" s="1"/>
  <c r="G76" i="84"/>
  <c r="J76" i="84" s="1"/>
  <c r="G187" i="87"/>
  <c r="J187" i="87" s="1"/>
  <c r="E207" i="85"/>
  <c r="G207" i="85" s="1"/>
  <c r="J207" i="85" s="1"/>
  <c r="E207" i="86" s="1"/>
  <c r="G124" i="82"/>
  <c r="J124" i="82" s="1"/>
  <c r="G219" i="86"/>
  <c r="J219" i="86" s="1"/>
  <c r="E219" i="87" s="1"/>
  <c r="G6" i="106"/>
  <c r="J6" i="106" s="1"/>
  <c r="G6" i="107" s="1"/>
  <c r="J6" i="107" s="1"/>
  <c r="G18" i="105"/>
  <c r="J18" i="105" s="1"/>
  <c r="G15" i="106"/>
  <c r="J15" i="106" s="1"/>
  <c r="G15" i="107" s="1"/>
  <c r="J15" i="107" s="1"/>
  <c r="J261" i="106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62" i="103"/>
  <c r="J262" i="103" s="1"/>
  <c r="G227" i="107"/>
  <c r="J227" i="107" s="1"/>
  <c r="G228" i="105"/>
  <c r="J228" i="10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104" i="105"/>
  <c r="J10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189" i="88" l="1"/>
  <c r="G189" i="88" s="1"/>
  <c r="J189" i="88" s="1"/>
  <c r="E187" i="88"/>
  <c r="G187" i="88" s="1"/>
  <c r="J187" i="88" s="1"/>
  <c r="E105" i="88"/>
  <c r="G105" i="88" s="1"/>
  <c r="J105" i="88" s="1"/>
  <c r="G5" i="92"/>
  <c r="J5" i="92" s="1"/>
  <c r="G207" i="86"/>
  <c r="J207" i="86" s="1"/>
  <c r="E207" i="87" s="1"/>
  <c r="E76" i="85"/>
  <c r="G76" i="85" s="1"/>
  <c r="J76" i="85" s="1"/>
  <c r="E76" i="86" s="1"/>
  <c r="G188" i="86"/>
  <c r="J188" i="86" s="1"/>
  <c r="E188" i="87" s="1"/>
  <c r="G219" i="87"/>
  <c r="J219" i="87" s="1"/>
  <c r="E124" i="83"/>
  <c r="G124" i="83" s="1"/>
  <c r="J124" i="83" s="1"/>
  <c r="G201" i="86"/>
  <c r="J201" i="86" s="1"/>
  <c r="E201" i="87" s="1"/>
  <c r="G218" i="86"/>
  <c r="J218" i="86" s="1"/>
  <c r="E218" i="87" s="1"/>
  <c r="G216" i="86"/>
  <c r="J216" i="86" s="1"/>
  <c r="E216" i="87" s="1"/>
  <c r="G217" i="86"/>
  <c r="J217" i="86" s="1"/>
  <c r="E217" i="87" s="1"/>
  <c r="G200" i="86"/>
  <c r="J200" i="86" s="1"/>
  <c r="E200" i="87" s="1"/>
  <c r="G199" i="86"/>
  <c r="J199" i="86" s="1"/>
  <c r="E199" i="87" s="1"/>
  <c r="G18" i="106"/>
  <c r="J18" i="106" s="1"/>
  <c r="G102" i="104"/>
  <c r="J102" i="104" s="1"/>
  <c r="G174" i="106"/>
  <c r="J174" i="106" s="1"/>
  <c r="G262" i="104"/>
  <c r="J262" i="104" s="1"/>
  <c r="E262" i="105" s="1"/>
  <c r="G228" i="106"/>
  <c r="J228" i="106" s="1"/>
  <c r="G82" i="104"/>
  <c r="J82" i="104" s="1"/>
  <c r="G131" i="102"/>
  <c r="J131" i="102" s="1"/>
  <c r="G134" i="102"/>
  <c r="J134" i="102" s="1"/>
  <c r="G103" i="104"/>
  <c r="J103" i="104" s="1"/>
  <c r="G186" i="106"/>
  <c r="J186" i="106" s="1"/>
  <c r="G104" i="106"/>
  <c r="J104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187" i="89" l="1"/>
  <c r="G187" i="89" s="1"/>
  <c r="J187" i="89" s="1"/>
  <c r="E105" i="89"/>
  <c r="G105" i="89" s="1"/>
  <c r="J105" i="89" s="1"/>
  <c r="E189" i="89"/>
  <c r="G189" i="89" s="1"/>
  <c r="J189" i="89" s="1"/>
  <c r="E124" i="84"/>
  <c r="G124" i="84" s="1"/>
  <c r="J124" i="84" s="1"/>
  <c r="E124" i="85" s="1"/>
  <c r="G124" i="85" s="1"/>
  <c r="J124" i="85" s="1"/>
  <c r="E124" i="86" s="1"/>
  <c r="E219" i="88"/>
  <c r="G219" i="88" s="1"/>
  <c r="J219" i="88" s="1"/>
  <c r="E219" i="89" s="1"/>
  <c r="G219" i="89" s="1"/>
  <c r="J219" i="89" s="1"/>
  <c r="E5" i="93"/>
  <c r="G5" i="93" s="1"/>
  <c r="J5" i="93" s="1"/>
  <c r="E5" i="94" s="1"/>
  <c r="G5" i="94" s="1"/>
  <c r="J5" i="94" s="1"/>
  <c r="E5" i="95" s="1"/>
  <c r="G188" i="87"/>
  <c r="J188" i="87" s="1"/>
  <c r="G76" i="86"/>
  <c r="J76" i="86" s="1"/>
  <c r="E76" i="87" s="1"/>
  <c r="G207" i="87"/>
  <c r="J207" i="87" s="1"/>
  <c r="G216" i="87"/>
  <c r="J216" i="87" s="1"/>
  <c r="G200" i="87"/>
  <c r="J200" i="87" s="1"/>
  <c r="G218" i="87"/>
  <c r="J218" i="87" s="1"/>
  <c r="G217" i="87"/>
  <c r="J217" i="87" s="1"/>
  <c r="G201" i="87"/>
  <c r="J201" i="87" s="1"/>
  <c r="G199" i="87"/>
  <c r="J199" i="87" s="1"/>
  <c r="G102" i="105"/>
  <c r="J102" i="105" s="1"/>
  <c r="G103" i="105"/>
  <c r="J103" i="105" s="1"/>
  <c r="G174" i="107"/>
  <c r="J174" i="107" s="1"/>
  <c r="G173" i="107"/>
  <c r="J173" i="107" s="1"/>
  <c r="G262" i="105"/>
  <c r="J262" i="105" s="1"/>
  <c r="E262" i="106" s="1"/>
  <c r="G228" i="107"/>
  <c r="J228" i="107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89" i="90" l="1"/>
  <c r="G189" i="90" s="1"/>
  <c r="J189" i="90" s="1"/>
  <c r="E105" i="90"/>
  <c r="G105" i="90" s="1"/>
  <c r="J105" i="90" s="1"/>
  <c r="E219" i="90"/>
  <c r="G219" i="90" s="1"/>
  <c r="J219" i="90" s="1"/>
  <c r="E219" i="91" s="1"/>
  <c r="G219" i="91" s="1"/>
  <c r="J219" i="91" s="1"/>
  <c r="E219" i="92" s="1"/>
  <c r="E187" i="90"/>
  <c r="G187" i="90" s="1"/>
  <c r="J187" i="90" s="1"/>
  <c r="E207" i="88"/>
  <c r="G207" i="88" s="1"/>
  <c r="J207" i="88" s="1"/>
  <c r="E216" i="88"/>
  <c r="G216" i="88" s="1"/>
  <c r="J216" i="88" s="1"/>
  <c r="E216" i="89" s="1"/>
  <c r="G216" i="89" s="1"/>
  <c r="J216" i="89" s="1"/>
  <c r="E199" i="88"/>
  <c r="G199" i="88" s="1"/>
  <c r="J199" i="88" s="1"/>
  <c r="E199" i="89" s="1"/>
  <c r="G199" i="89" s="1"/>
  <c r="J199" i="89" s="1"/>
  <c r="E188" i="88"/>
  <c r="G188" i="88" s="1"/>
  <c r="J188" i="88" s="1"/>
  <c r="E217" i="88"/>
  <c r="G217" i="88" s="1"/>
  <c r="J217" i="88" s="1"/>
  <c r="E217" i="89" s="1"/>
  <c r="G217" i="89" s="1"/>
  <c r="J217" i="89" s="1"/>
  <c r="E218" i="88"/>
  <c r="G218" i="88" s="1"/>
  <c r="J218" i="88" s="1"/>
  <c r="E218" i="89" s="1"/>
  <c r="G218" i="89" s="1"/>
  <c r="J218" i="89" s="1"/>
  <c r="E201" i="88"/>
  <c r="G201" i="88" s="1"/>
  <c r="J201" i="88" s="1"/>
  <c r="E201" i="89" s="1"/>
  <c r="G201" i="89" s="1"/>
  <c r="J201" i="89" s="1"/>
  <c r="E200" i="88"/>
  <c r="G200" i="88" s="1"/>
  <c r="J200" i="88" s="1"/>
  <c r="E200" i="89" s="1"/>
  <c r="G200" i="89" s="1"/>
  <c r="J200" i="89" s="1"/>
  <c r="G76" i="87"/>
  <c r="J76" i="87" s="1"/>
  <c r="G124" i="86"/>
  <c r="J124" i="86" s="1"/>
  <c r="E124" i="87" s="1"/>
  <c r="G102" i="106"/>
  <c r="J102" i="106" s="1"/>
  <c r="G103" i="106"/>
  <c r="J103" i="106" s="1"/>
  <c r="G262" i="106"/>
  <c r="J262" i="106" s="1"/>
  <c r="G5" i="95"/>
  <c r="J5" i="95" s="1"/>
  <c r="E5" i="96" s="1"/>
  <c r="G82" i="106"/>
  <c r="J82" i="106" s="1"/>
  <c r="G134" i="104"/>
  <c r="J134" i="104" s="1"/>
  <c r="G131" i="104"/>
  <c r="J131" i="104" s="1"/>
  <c r="G133" i="106"/>
  <c r="J133" i="106" s="1"/>
  <c r="G136" i="106"/>
  <c r="J136" i="106" s="1"/>
  <c r="G132" i="107"/>
  <c r="J132" i="107" s="1"/>
  <c r="G135" i="107"/>
  <c r="J135" i="107" s="1"/>
  <c r="E207" i="89" l="1"/>
  <c r="G207" i="89" s="1"/>
  <c r="J207" i="89" s="1"/>
  <c r="E187" i="91"/>
  <c r="G187" i="91" s="1"/>
  <c r="J187" i="91" s="1"/>
  <c r="E187" i="92" s="1"/>
  <c r="G187" i="92" s="1"/>
  <c r="J187" i="92" s="1"/>
  <c r="E199" i="90"/>
  <c r="G199" i="90" s="1"/>
  <c r="J199" i="90" s="1"/>
  <c r="E199" i="91" s="1"/>
  <c r="G199" i="91" s="1"/>
  <c r="J199" i="91" s="1"/>
  <c r="E199" i="92" s="1"/>
  <c r="E201" i="90"/>
  <c r="G201" i="90" s="1"/>
  <c r="J201" i="90" s="1"/>
  <c r="E201" i="91" s="1"/>
  <c r="G201" i="91" s="1"/>
  <c r="J201" i="91" s="1"/>
  <c r="E201" i="92" s="1"/>
  <c r="E217" i="90"/>
  <c r="G217" i="90" s="1"/>
  <c r="J217" i="90" s="1"/>
  <c r="E217" i="91" s="1"/>
  <c r="G217" i="91" s="1"/>
  <c r="J217" i="91" s="1"/>
  <c r="E217" i="92" s="1"/>
  <c r="E105" i="91"/>
  <c r="G105" i="91" s="1"/>
  <c r="J105" i="91" s="1"/>
  <c r="E105" i="92" s="1"/>
  <c r="G105" i="92" s="1"/>
  <c r="J105" i="92" s="1"/>
  <c r="E200" i="90"/>
  <c r="G200" i="90" s="1"/>
  <c r="J200" i="90" s="1"/>
  <c r="E200" i="91" s="1"/>
  <c r="G200" i="91" s="1"/>
  <c r="J200" i="91" s="1"/>
  <c r="E200" i="92" s="1"/>
  <c r="E216" i="90"/>
  <c r="G216" i="90" s="1"/>
  <c r="J216" i="90" s="1"/>
  <c r="E216" i="91" s="1"/>
  <c r="G216" i="91" s="1"/>
  <c r="J216" i="91" s="1"/>
  <c r="E216" i="92" s="1"/>
  <c r="E218" i="90"/>
  <c r="G218" i="90" s="1"/>
  <c r="J218" i="90" s="1"/>
  <c r="E218" i="91" s="1"/>
  <c r="G218" i="91" s="1"/>
  <c r="J218" i="91" s="1"/>
  <c r="E218" i="92" s="1"/>
  <c r="E188" i="89"/>
  <c r="G188" i="89" s="1"/>
  <c r="J188" i="89" s="1"/>
  <c r="E189" i="91"/>
  <c r="G189" i="91" s="1"/>
  <c r="J189" i="91" s="1"/>
  <c r="E189" i="92" s="1"/>
  <c r="G189" i="92" s="1"/>
  <c r="J189" i="92" s="1"/>
  <c r="E76" i="88"/>
  <c r="G76" i="88" s="1"/>
  <c r="J76" i="88" s="1"/>
  <c r="G124" i="87"/>
  <c r="J124" i="87" s="1"/>
  <c r="G102" i="107"/>
  <c r="J102" i="107" s="1"/>
  <c r="G262" i="107"/>
  <c r="J262" i="107" s="1"/>
  <c r="G5" i="96"/>
  <c r="J5" i="96" s="1"/>
  <c r="E5" i="9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133" i="107"/>
  <c r="J133" i="107" s="1"/>
  <c r="G136" i="107"/>
  <c r="J136" i="107" s="1"/>
  <c r="E76" i="89" l="1"/>
  <c r="G76" i="89" s="1"/>
  <c r="J76" i="89" s="1"/>
  <c r="E105" i="93"/>
  <c r="G105" i="93" s="1"/>
  <c r="J105" i="93" s="1"/>
  <c r="E189" i="93"/>
  <c r="G189" i="93" s="1"/>
  <c r="J189" i="93" s="1"/>
  <c r="E188" i="90"/>
  <c r="G188" i="90" s="1"/>
  <c r="J188" i="90" s="1"/>
  <c r="E187" i="93"/>
  <c r="G187" i="93" s="1"/>
  <c r="J187" i="93" s="1"/>
  <c r="E207" i="90"/>
  <c r="G207" i="90" s="1"/>
  <c r="J207" i="90" s="1"/>
  <c r="E124" i="88"/>
  <c r="G124" i="88" s="1"/>
  <c r="J124" i="88" s="1"/>
  <c r="E124" i="89" s="1"/>
  <c r="G124" i="89" s="1"/>
  <c r="J124" i="89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E187" i="94" l="1"/>
  <c r="G187" i="94" s="1"/>
  <c r="J187" i="94" s="1"/>
  <c r="E207" i="91"/>
  <c r="G207" i="91" s="1"/>
  <c r="J207" i="91" s="1"/>
  <c r="E207" i="92" s="1"/>
  <c r="G207" i="92" s="1"/>
  <c r="J207" i="92" s="1"/>
  <c r="E105" i="94"/>
  <c r="G105" i="94" s="1"/>
  <c r="J105" i="94" s="1"/>
  <c r="E124" i="90"/>
  <c r="G124" i="90" s="1"/>
  <c r="J124" i="90" s="1"/>
  <c r="E124" i="91" s="1"/>
  <c r="G124" i="91" s="1"/>
  <c r="J124" i="91" s="1"/>
  <c r="E124" i="92" s="1"/>
  <c r="E188" i="91"/>
  <c r="G188" i="91" s="1"/>
  <c r="J188" i="91" s="1"/>
  <c r="E188" i="92" s="1"/>
  <c r="G188" i="92" s="1"/>
  <c r="J188" i="92" s="1"/>
  <c r="E189" i="94"/>
  <c r="G189" i="94" s="1"/>
  <c r="J189" i="94" s="1"/>
  <c r="E76" i="90"/>
  <c r="G76" i="90" s="1"/>
  <c r="J76" i="90" s="1"/>
  <c r="G5" i="98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218" i="93"/>
  <c r="J218" i="93" s="1"/>
  <c r="E218" i="94" s="1"/>
  <c r="E76" i="91" l="1"/>
  <c r="G76" i="91" s="1"/>
  <c r="J76" i="91" s="1"/>
  <c r="E76" i="92" s="1"/>
  <c r="G76" i="92" s="1"/>
  <c r="J76" i="92" s="1"/>
  <c r="E189" i="95"/>
  <c r="G189" i="95" s="1"/>
  <c r="J189" i="95" s="1"/>
  <c r="E188" i="93"/>
  <c r="G188" i="93" s="1"/>
  <c r="J188" i="93" s="1"/>
  <c r="E207" i="93"/>
  <c r="G207" i="93" s="1"/>
  <c r="J207" i="93" s="1"/>
  <c r="E105" i="95"/>
  <c r="G105" i="95" s="1"/>
  <c r="J105" i="95" s="1"/>
  <c r="E187" i="95"/>
  <c r="G187" i="95" s="1"/>
  <c r="J187" i="95" s="1"/>
  <c r="G5" i="99"/>
  <c r="J5" i="99" s="1"/>
  <c r="E5" i="100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105" i="96" l="1"/>
  <c r="G105" i="96" s="1"/>
  <c r="J105" i="96" s="1"/>
  <c r="E188" i="94"/>
  <c r="G188" i="94" s="1"/>
  <c r="J188" i="94" s="1"/>
  <c r="E207" i="94"/>
  <c r="G207" i="94" s="1"/>
  <c r="J207" i="94" s="1"/>
  <c r="E189" i="96"/>
  <c r="G189" i="96" s="1"/>
  <c r="J189" i="96" s="1"/>
  <c r="E187" i="96"/>
  <c r="G187" i="96" s="1"/>
  <c r="J187" i="96" s="1"/>
  <c r="E76" i="93"/>
  <c r="G76" i="93" s="1"/>
  <c r="J76" i="93" s="1"/>
  <c r="G5" i="100"/>
  <c r="J5" i="100" s="1"/>
  <c r="G219" i="96"/>
  <c r="J219" i="96" s="1"/>
  <c r="E219" i="97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76" i="94" l="1"/>
  <c r="G76" i="94" s="1"/>
  <c r="J76" i="94" s="1"/>
  <c r="E187" i="97"/>
  <c r="G187" i="97" s="1"/>
  <c r="J187" i="97" s="1"/>
  <c r="E188" i="95"/>
  <c r="G188" i="95" s="1"/>
  <c r="J188" i="95" s="1"/>
  <c r="E207" i="95"/>
  <c r="G207" i="95" s="1"/>
  <c r="J207" i="95" s="1"/>
  <c r="E105" i="97"/>
  <c r="G105" i="97" s="1"/>
  <c r="J105" i="97" s="1"/>
  <c r="E5" i="101"/>
  <c r="G5" i="101" s="1"/>
  <c r="J5" i="101" s="1"/>
  <c r="G5" i="102" s="1"/>
  <c r="J5" i="102" s="1"/>
  <c r="E189" i="97"/>
  <c r="G189" i="97" s="1"/>
  <c r="J189" i="97" s="1"/>
  <c r="G219" i="97"/>
  <c r="J219" i="97" s="1"/>
  <c r="G200" i="96"/>
  <c r="J200" i="96" s="1"/>
  <c r="E200" i="97" s="1"/>
  <c r="G199" i="96"/>
  <c r="J199" i="96" s="1"/>
  <c r="E199" i="97" s="1"/>
  <c r="G216" i="96"/>
  <c r="J216" i="96" s="1"/>
  <c r="E216" i="97" s="1"/>
  <c r="G218" i="96"/>
  <c r="J218" i="96" s="1"/>
  <c r="E218" i="97" s="1"/>
  <c r="G217" i="96"/>
  <c r="J217" i="96" s="1"/>
  <c r="E217" i="97" s="1"/>
  <c r="G201" i="96"/>
  <c r="J201" i="96" s="1"/>
  <c r="E201" i="97" s="1"/>
  <c r="G124" i="94"/>
  <c r="J124" i="94" s="1"/>
  <c r="E124" i="95" s="1"/>
  <c r="E189" i="98" l="1"/>
  <c r="G189" i="98" s="1"/>
  <c r="J189" i="98" s="1"/>
  <c r="E207" i="96"/>
  <c r="G207" i="96" s="1"/>
  <c r="J207" i="96" s="1"/>
  <c r="E187" i="98"/>
  <c r="G187" i="98" s="1"/>
  <c r="J187" i="98" s="1"/>
  <c r="E105" i="98"/>
  <c r="G105" i="98" s="1"/>
  <c r="J105" i="98" s="1"/>
  <c r="E188" i="96"/>
  <c r="G188" i="96" s="1"/>
  <c r="J188" i="96" s="1"/>
  <c r="E76" i="95"/>
  <c r="G76" i="95" s="1"/>
  <c r="J76" i="95" s="1"/>
  <c r="E219" i="98"/>
  <c r="G219" i="98" s="1"/>
  <c r="J219" i="98" s="1"/>
  <c r="E219" i="99" s="1"/>
  <c r="G219" i="99" s="1"/>
  <c r="J219" i="99" s="1"/>
  <c r="E219" i="100" s="1"/>
  <c r="G201" i="97"/>
  <c r="J201" i="97" s="1"/>
  <c r="G218" i="97"/>
  <c r="J218" i="97" s="1"/>
  <c r="G199" i="97"/>
  <c r="J199" i="97" s="1"/>
  <c r="G217" i="97"/>
  <c r="J217" i="97" s="1"/>
  <c r="G216" i="97"/>
  <c r="J216" i="97" s="1"/>
  <c r="G200" i="97"/>
  <c r="J200" i="97" s="1"/>
  <c r="G5" i="103"/>
  <c r="J5" i="103" s="1"/>
  <c r="G124" i="95"/>
  <c r="J124" i="95" s="1"/>
  <c r="E124" i="96" s="1"/>
  <c r="E76" i="96" l="1"/>
  <c r="G76" i="96" s="1"/>
  <c r="J76" i="96" s="1"/>
  <c r="E207" i="97"/>
  <c r="G207" i="97" s="1"/>
  <c r="J207" i="97" s="1"/>
  <c r="E188" i="97"/>
  <c r="G188" i="97" s="1"/>
  <c r="J188" i="97" s="1"/>
  <c r="E187" i="99"/>
  <c r="G187" i="99" s="1"/>
  <c r="J187" i="99" s="1"/>
  <c r="E189" i="99"/>
  <c r="G189" i="99" s="1"/>
  <c r="J189" i="99" s="1"/>
  <c r="E201" i="98"/>
  <c r="G201" i="98" s="1"/>
  <c r="J201" i="98" s="1"/>
  <c r="E201" i="99" s="1"/>
  <c r="G201" i="99" s="1"/>
  <c r="J201" i="99" s="1"/>
  <c r="E201" i="100" s="1"/>
  <c r="E216" i="98"/>
  <c r="G216" i="98" s="1"/>
  <c r="J216" i="98" s="1"/>
  <c r="E216" i="99" s="1"/>
  <c r="G216" i="99" s="1"/>
  <c r="J216" i="99" s="1"/>
  <c r="E216" i="100" s="1"/>
  <c r="E218" i="98"/>
  <c r="G218" i="98" s="1"/>
  <c r="J218" i="98" s="1"/>
  <c r="E218" i="99" s="1"/>
  <c r="G218" i="99" s="1"/>
  <c r="J218" i="99" s="1"/>
  <c r="E218" i="100" s="1"/>
  <c r="E200" i="98"/>
  <c r="G200" i="98" s="1"/>
  <c r="J200" i="98" s="1"/>
  <c r="E200" i="99" s="1"/>
  <c r="G200" i="99" s="1"/>
  <c r="J200" i="99" s="1"/>
  <c r="E200" i="100" s="1"/>
  <c r="E217" i="98"/>
  <c r="G217" i="98" s="1"/>
  <c r="J217" i="98" s="1"/>
  <c r="E217" i="99" s="1"/>
  <c r="G217" i="99" s="1"/>
  <c r="J217" i="99" s="1"/>
  <c r="E217" i="100" s="1"/>
  <c r="E105" i="99"/>
  <c r="G105" i="99" s="1"/>
  <c r="J105" i="99" s="1"/>
  <c r="E199" i="98"/>
  <c r="G199" i="98" s="1"/>
  <c r="J199" i="98" s="1"/>
  <c r="E199" i="99" s="1"/>
  <c r="G199" i="99" s="1"/>
  <c r="J199" i="99" s="1"/>
  <c r="E199" i="100" s="1"/>
  <c r="G219" i="100"/>
  <c r="J219" i="100" s="1"/>
  <c r="E219" i="101" s="1"/>
  <c r="G124" i="96"/>
  <c r="J124" i="96" s="1"/>
  <c r="E124" i="97" s="1"/>
  <c r="G5" i="104"/>
  <c r="J5" i="104" s="1"/>
  <c r="E189" i="100" l="1"/>
  <c r="G189" i="100" s="1"/>
  <c r="J189" i="100" s="1"/>
  <c r="E188" i="98"/>
  <c r="G188" i="98" s="1"/>
  <c r="J188" i="98" s="1"/>
  <c r="E207" i="98"/>
  <c r="G207" i="98" s="1"/>
  <c r="J207" i="98" s="1"/>
  <c r="E187" i="100"/>
  <c r="G187" i="100" s="1"/>
  <c r="J187" i="100" s="1"/>
  <c r="E105" i="100"/>
  <c r="G105" i="100" s="1"/>
  <c r="J105" i="100" s="1"/>
  <c r="E76" i="97"/>
  <c r="G76" i="97" s="1"/>
  <c r="J76" i="97" s="1"/>
  <c r="G219" i="101"/>
  <c r="J219" i="101" s="1"/>
  <c r="G201" i="100"/>
  <c r="J201" i="100" s="1"/>
  <c r="E201" i="101" s="1"/>
  <c r="G217" i="100"/>
  <c r="J217" i="100" s="1"/>
  <c r="E217" i="101" s="1"/>
  <c r="G199" i="100"/>
  <c r="J199" i="100" s="1"/>
  <c r="E199" i="101" s="1"/>
  <c r="G200" i="100"/>
  <c r="J200" i="100" s="1"/>
  <c r="E200" i="101" s="1"/>
  <c r="G218" i="100"/>
  <c r="J218" i="100" s="1"/>
  <c r="E218" i="101" s="1"/>
  <c r="G124" i="97"/>
  <c r="J124" i="97" s="1"/>
  <c r="G216" i="100"/>
  <c r="J216" i="100" s="1"/>
  <c r="E216" i="101" s="1"/>
  <c r="G5" i="105"/>
  <c r="J5" i="105" s="1"/>
  <c r="G5" i="106" s="1"/>
  <c r="J5" i="106" s="1"/>
  <c r="E76" i="98" l="1"/>
  <c r="G76" i="98" s="1"/>
  <c r="J76" i="98" s="1"/>
  <c r="E207" i="99"/>
  <c r="G207" i="99" s="1"/>
  <c r="J207" i="99" s="1"/>
  <c r="E187" i="101"/>
  <c r="G187" i="101" s="1"/>
  <c r="J187" i="101" s="1"/>
  <c r="G187" i="102" s="1"/>
  <c r="J187" i="102" s="1"/>
  <c r="G187" i="103" s="1"/>
  <c r="J187" i="103" s="1"/>
  <c r="G187" i="104" s="1"/>
  <c r="J187" i="104" s="1"/>
  <c r="G187" i="105" s="1"/>
  <c r="J187" i="105" s="1"/>
  <c r="G187" i="106" s="1"/>
  <c r="J187" i="106" s="1"/>
  <c r="E188" i="99"/>
  <c r="G188" i="99" s="1"/>
  <c r="J188" i="99" s="1"/>
  <c r="E105" i="101"/>
  <c r="G105" i="101" s="1"/>
  <c r="J105" i="101" s="1"/>
  <c r="G105" i="102" s="1"/>
  <c r="J105" i="102" s="1"/>
  <c r="G105" i="103" s="1"/>
  <c r="J105" i="103" s="1"/>
  <c r="G105" i="104" s="1"/>
  <c r="J105" i="104" s="1"/>
  <c r="G105" i="105" s="1"/>
  <c r="J105" i="105" s="1"/>
  <c r="G105" i="106" s="1"/>
  <c r="J105" i="106" s="1"/>
  <c r="E189" i="101"/>
  <c r="G189" i="101" s="1"/>
  <c r="J189" i="101" s="1"/>
  <c r="G189" i="102" s="1"/>
  <c r="J189" i="102" s="1"/>
  <c r="G189" i="103" s="1"/>
  <c r="J189" i="103" s="1"/>
  <c r="G189" i="104" s="1"/>
  <c r="J189" i="104" s="1"/>
  <c r="G189" i="105" s="1"/>
  <c r="J189" i="105" s="1"/>
  <c r="G189" i="106" s="1"/>
  <c r="J189" i="106" s="1"/>
  <c r="E124" i="98"/>
  <c r="G124" i="98" s="1"/>
  <c r="J124" i="98" s="1"/>
  <c r="E124" i="99" s="1"/>
  <c r="G124" i="99" s="1"/>
  <c r="J124" i="99" s="1"/>
  <c r="E124" i="100" s="1"/>
  <c r="G217" i="101"/>
  <c r="J217" i="101" s="1"/>
  <c r="G218" i="101"/>
  <c r="J218" i="101" s="1"/>
  <c r="G201" i="101"/>
  <c r="J201" i="101" s="1"/>
  <c r="G216" i="101"/>
  <c r="J216" i="101" s="1"/>
  <c r="G200" i="101"/>
  <c r="J200" i="101" s="1"/>
  <c r="G199" i="101"/>
  <c r="J199" i="101" s="1"/>
  <c r="G219" i="102"/>
  <c r="J219" i="102" s="1"/>
  <c r="G219" i="103" s="1"/>
  <c r="J219" i="103" s="1"/>
  <c r="G219" i="104" s="1"/>
  <c r="J219" i="104" s="1"/>
  <c r="G219" i="105" s="1"/>
  <c r="J219" i="105" s="1"/>
  <c r="G5" i="107"/>
  <c r="J5" i="107" s="1"/>
  <c r="E188" i="100" l="1"/>
  <c r="G188" i="100" s="1"/>
  <c r="J188" i="100" s="1"/>
  <c r="E207" i="100"/>
  <c r="G207" i="100" s="1"/>
  <c r="J207" i="100" s="1"/>
  <c r="E76" i="99"/>
  <c r="G76" i="99" s="1"/>
  <c r="J76" i="99" s="1"/>
  <c r="G200" i="102"/>
  <c r="J200" i="102" s="1"/>
  <c r="G200" i="103" s="1"/>
  <c r="J200" i="103" s="1"/>
  <c r="G200" i="104" s="1"/>
  <c r="J200" i="104" s="1"/>
  <c r="G200" i="105" s="1"/>
  <c r="J200" i="105" s="1"/>
  <c r="G219" i="106"/>
  <c r="J219" i="106" s="1"/>
  <c r="G219" i="107" s="1"/>
  <c r="J219" i="107" s="1"/>
  <c r="G218" i="102"/>
  <c r="J218" i="102" s="1"/>
  <c r="G218" i="103" s="1"/>
  <c r="J218" i="103" s="1"/>
  <c r="G218" i="104" s="1"/>
  <c r="J218" i="104" s="1"/>
  <c r="G218" i="105" s="1"/>
  <c r="J218" i="105" s="1"/>
  <c r="G199" i="102"/>
  <c r="J199" i="102" s="1"/>
  <c r="G199" i="103" s="1"/>
  <c r="J199" i="103" s="1"/>
  <c r="G199" i="104" s="1"/>
  <c r="J199" i="104" s="1"/>
  <c r="G199" i="105" s="1"/>
  <c r="J199" i="105" s="1"/>
  <c r="G216" i="102"/>
  <c r="J216" i="102" s="1"/>
  <c r="G216" i="103" s="1"/>
  <c r="J216" i="103" s="1"/>
  <c r="G216" i="104" s="1"/>
  <c r="J216" i="104" s="1"/>
  <c r="G216" i="105" s="1"/>
  <c r="J216" i="105" s="1"/>
  <c r="G201" i="102"/>
  <c r="J201" i="102" s="1"/>
  <c r="G201" i="103" s="1"/>
  <c r="J201" i="103" s="1"/>
  <c r="G201" i="104" s="1"/>
  <c r="J201" i="104" s="1"/>
  <c r="G201" i="105" s="1"/>
  <c r="J201" i="105" s="1"/>
  <c r="G217" i="102"/>
  <c r="J217" i="102" s="1"/>
  <c r="G217" i="103" s="1"/>
  <c r="J217" i="103" s="1"/>
  <c r="G217" i="104" s="1"/>
  <c r="J217" i="104" s="1"/>
  <c r="G217" i="105" s="1"/>
  <c r="J217" i="105" s="1"/>
  <c r="G124" i="100"/>
  <c r="J124" i="100" s="1"/>
  <c r="E124" i="101" s="1"/>
  <c r="G73" i="91"/>
  <c r="J73" i="91" s="1"/>
  <c r="E73" i="92" s="1"/>
  <c r="E76" i="100" l="1"/>
  <c r="G76" i="100" s="1"/>
  <c r="J76" i="100" s="1"/>
  <c r="E207" i="101"/>
  <c r="G207" i="101" s="1"/>
  <c r="J207" i="101" s="1"/>
  <c r="G207" i="102" s="1"/>
  <c r="J207" i="102" s="1"/>
  <c r="G207" i="103" s="1"/>
  <c r="J207" i="103" s="1"/>
  <c r="G207" i="104" s="1"/>
  <c r="J207" i="104" s="1"/>
  <c r="G207" i="105" s="1"/>
  <c r="J207" i="105" s="1"/>
  <c r="G207" i="106" s="1"/>
  <c r="J207" i="106" s="1"/>
  <c r="E188" i="101"/>
  <c r="G188" i="101" s="1"/>
  <c r="J188" i="101" s="1"/>
  <c r="G188" i="102" s="1"/>
  <c r="J188" i="102" s="1"/>
  <c r="G188" i="103" s="1"/>
  <c r="J188" i="103" s="1"/>
  <c r="G188" i="104" s="1"/>
  <c r="J188" i="104" s="1"/>
  <c r="G188" i="105" s="1"/>
  <c r="J188" i="105" s="1"/>
  <c r="G188" i="106" s="1"/>
  <c r="J188" i="106" s="1"/>
  <c r="G217" i="106"/>
  <c r="J217" i="106" s="1"/>
  <c r="G217" i="107" s="1"/>
  <c r="J217" i="107" s="1"/>
  <c r="G216" i="106"/>
  <c r="J216" i="106" s="1"/>
  <c r="G216" i="107" s="1"/>
  <c r="J216" i="107" s="1"/>
  <c r="G199" i="106"/>
  <c r="J199" i="106" s="1"/>
  <c r="G199" i="107" s="1"/>
  <c r="J199" i="107" s="1"/>
  <c r="G124" i="101"/>
  <c r="J124" i="101" s="1"/>
  <c r="G218" i="106"/>
  <c r="J218" i="106" s="1"/>
  <c r="G218" i="107" s="1"/>
  <c r="J218" i="107" s="1"/>
  <c r="G201" i="106"/>
  <c r="J201" i="106" s="1"/>
  <c r="G201" i="107" s="1"/>
  <c r="J201" i="107" s="1"/>
  <c r="G200" i="106"/>
  <c r="J200" i="106" s="1"/>
  <c r="G200" i="107" s="1"/>
  <c r="J200" i="107" s="1"/>
  <c r="G73" i="92"/>
  <c r="J73" i="92" s="1"/>
  <c r="E73" i="93" s="1"/>
  <c r="M260" i="8"/>
  <c r="E76" i="101" l="1"/>
  <c r="G76" i="101" s="1"/>
  <c r="J76" i="101" s="1"/>
  <c r="G76" i="102" s="1"/>
  <c r="J76" i="102" s="1"/>
  <c r="G76" i="103" s="1"/>
  <c r="J76" i="103" s="1"/>
  <c r="G76" i="104" s="1"/>
  <c r="J76" i="104" s="1"/>
  <c r="G76" i="105" s="1"/>
  <c r="J76" i="105" s="1"/>
  <c r="G76" i="106" s="1"/>
  <c r="J76" i="106" s="1"/>
  <c r="G76" i="107" s="1"/>
  <c r="J76" i="107" s="1"/>
  <c r="G124" i="102"/>
  <c r="J124" i="102" s="1"/>
  <c r="G124" i="103" s="1"/>
  <c r="J124" i="103" s="1"/>
  <c r="G124" i="104" s="1"/>
  <c r="J124" i="104" s="1"/>
  <c r="G124" i="105" s="1"/>
  <c r="J124" i="105" s="1"/>
  <c r="G73" i="93"/>
  <c r="J73" i="93" s="1"/>
  <c r="E73" i="94" s="1"/>
  <c r="M263" i="8"/>
  <c r="F261" i="8"/>
  <c r="F264" i="8" s="1"/>
  <c r="F266" i="8" s="1"/>
  <c r="G124" i="106" l="1"/>
  <c r="J124" i="106" s="1"/>
  <c r="G124" i="107" s="1"/>
  <c r="J124" i="107" s="1"/>
  <c r="G73" i="94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7"/>
  <c r="J73" i="107" s="1"/>
  <c r="G73" i="106" l="1"/>
  <c r="J73" i="106" s="1"/>
</calcChain>
</file>

<file path=xl/sharedStrings.xml><?xml version="1.0" encoding="utf-8"?>
<sst xmlns="http://schemas.openxmlformats.org/spreadsheetml/2006/main" count="38336" uniqueCount="1450">
  <si>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</si>
  <si>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</si>
  <si>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</si>
  <si>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</si>
  <si>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</si>
  <si>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</si>
  <si>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</si>
  <si>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</si>
  <si>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</si>
  <si>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</si>
  <si>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</si>
  <si>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</si>
  <si>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</si>
  <si>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</si>
  <si>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</si>
  <si>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</si>
  <si>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</si>
  <si>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</si>
  <si>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</si>
  <si>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</si>
  <si>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</si>
  <si>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</si>
  <si>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</si>
  <si>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</si>
  <si>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</si>
  <si>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</si>
  <si>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</si>
  <si>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</si>
  <si>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</si>
  <si>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</si>
  <si>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</si>
  <si>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</si>
  <si>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</si>
  <si>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</si>
  <si>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</si>
  <si>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</si>
  <si>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</si>
  <si>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</si>
  <si>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</si>
  <si>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</si>
  <si>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</si>
  <si>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</si>
  <si>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</si>
  <si>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</si>
  <si>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</si>
  <si>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</si>
  <si>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</si>
  <si>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</si>
  <si>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</si>
  <si>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</si>
  <si>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</si>
  <si>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</si>
  <si>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</si>
  <si>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</si>
  <si>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</si>
  <si>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</si>
  <si>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</si>
  <si>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</si>
  <si>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</si>
  <si>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</si>
  <si>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</si>
  <si>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</si>
  <si>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</si>
  <si>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</si>
  <si>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</si>
  <si>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</si>
  <si>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</si>
  <si>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</si>
  <si>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</si>
  <si>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</si>
  <si>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</si>
  <si>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</si>
  <si>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</si>
  <si>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</si>
  <si>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</si>
  <si>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</si>
  <si>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</si>
  <si>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</si>
  <si>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</si>
  <si>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</si>
  <si>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</si>
  <si>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</si>
  <si>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</si>
  <si>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</si>
  <si>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</si>
  <si>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</si>
  <si>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</si>
  <si>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</si>
  <si>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</si>
  <si>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</si>
  <si>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</si>
  <si>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</si>
  <si>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</si>
  <si>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</si>
  <si>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</si>
  <si>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</si>
  <si>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</si>
  <si>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</si>
  <si>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</si>
  <si>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</si>
  <si>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</si>
  <si>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</si>
  <si>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</si>
  <si>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</si>
  <si>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</si>
  <si>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</si>
  <si>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</si>
  <si>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</si>
  <si>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</si>
  <si>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</si>
  <si>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</si>
  <si>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</si>
  <si>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</si>
  <si>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</si>
  <si>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</si>
  <si>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</si>
  <si>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</si>
  <si>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</si>
  <si>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</si>
  <si>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</si>
  <si>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</si>
  <si>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</si>
  <si>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</si>
  <si>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</si>
  <si>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</si>
  <si>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</si>
  <si>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</si>
  <si>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</si>
  <si>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</si>
  <si>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</si>
  <si>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</si>
  <si>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</si>
  <si>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</si>
  <si>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</si>
  <si>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</si>
  <si>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</si>
  <si>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</si>
  <si>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</si>
  <si>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</si>
  <si>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</si>
  <si>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</si>
  <si>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</si>
  <si>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</si>
  <si>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</si>
  <si>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</si>
  <si>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</si>
  <si>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</si>
  <si>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</si>
  <si>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</si>
  <si>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</si>
  <si>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</si>
  <si>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</si>
  <si>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</si>
  <si>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</si>
  <si>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</si>
  <si>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</si>
  <si>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</si>
  <si>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</si>
  <si>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</si>
  <si>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</si>
  <si>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</si>
  <si>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</si>
  <si>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</si>
  <si>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</si>
  <si>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</si>
  <si>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</si>
  <si>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</si>
  <si>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</si>
  <si>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</si>
  <si>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</si>
  <si>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</si>
  <si>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</si>
  <si>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</si>
  <si>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</si>
  <si>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</si>
  <si>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</si>
  <si>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</si>
  <si>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</si>
  <si>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</si>
  <si>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</si>
  <si>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</si>
  <si>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</si>
  <si>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</si>
  <si>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</si>
  <si>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</si>
  <si>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</si>
  <si>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</si>
  <si>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</si>
  <si>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</si>
  <si>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</si>
  <si>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</si>
  <si>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</si>
  <si>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</si>
  <si>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</si>
  <si>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</si>
  <si>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</si>
  <si>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</si>
  <si>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</si>
  <si>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</si>
  <si>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</si>
  <si>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</si>
  <si>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</si>
  <si>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</si>
  <si>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</si>
  <si>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</si>
  <si>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</si>
  <si>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</si>
  <si>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</si>
  <si>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</si>
  <si>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</si>
  <si>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</si>
  <si>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</si>
  <si>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</si>
  <si>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</si>
  <si>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</si>
  <si>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</si>
  <si>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</si>
  <si>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</si>
  <si>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</si>
  <si>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</si>
  <si>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</si>
  <si>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</si>
  <si>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</si>
  <si>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</si>
  <si>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</si>
  <si>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</si>
  <si>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</si>
  <si>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</si>
  <si>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</si>
  <si>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</si>
  <si>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</si>
  <si>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</si>
  <si>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</si>
  <si>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</si>
  <si>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</si>
  <si>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</si>
  <si>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</si>
  <si>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</si>
  <si>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</si>
  <si>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</si>
  <si>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</si>
  <si>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</si>
  <si>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</si>
  <si>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</si>
  <si>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</si>
  <si>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</si>
  <si>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</si>
  <si>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</si>
  <si>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</si>
  <si>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</si>
  <si>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</si>
  <si>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</si>
  <si>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</si>
  <si>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</si>
  <si>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</si>
  <si>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</si>
  <si>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</si>
  <si>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</si>
  <si>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</si>
  <si>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</si>
  <si>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</si>
  <si>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</si>
  <si>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</si>
  <si>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</si>
  <si>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</si>
  <si>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</si>
  <si>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</si>
  <si>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</si>
  <si>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</si>
  <si>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</si>
  <si>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</si>
  <si>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</si>
  <si>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</si>
  <si>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</si>
  <si>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</si>
  <si>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</si>
  <si>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</si>
  <si>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</si>
  <si>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</si>
  <si>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</si>
  <si>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</si>
  <si>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</si>
  <si>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</si>
  <si>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</si>
  <si>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</si>
  <si>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</si>
  <si>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</si>
  <si>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</si>
  <si>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</si>
  <si>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</si>
  <si>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</si>
  <si>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</si>
  <si>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</si>
  <si>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</si>
  <si>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</si>
  <si>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</si>
  <si>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</si>
  <si>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</si>
  <si>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</si>
  <si>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</si>
  <si>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</si>
  <si>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</si>
  <si>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</si>
  <si>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</si>
  <si>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</si>
  <si>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</si>
  <si>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</si>
  <si>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</si>
  <si>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</si>
  <si>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</si>
  <si>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</si>
  <si>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</si>
  <si>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</si>
  <si>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</si>
  <si>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</si>
  <si>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</si>
  <si>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</si>
  <si>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</si>
  <si>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</si>
  <si>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</si>
  <si>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</si>
  <si>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</si>
  <si>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</si>
  <si>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</si>
  <si>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</si>
  <si>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</si>
  <si>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</si>
  <si>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</si>
  <si>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</si>
  <si>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</si>
  <si>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</si>
  <si>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</si>
  <si>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</si>
  <si>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</si>
  <si>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</si>
  <si>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</si>
  <si>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</si>
  <si>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</si>
  <si>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</si>
  <si>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</si>
  <si>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</si>
  <si>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</si>
  <si>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</si>
  <si>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</si>
  <si>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</si>
  <si>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</si>
  <si>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</si>
  <si>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</si>
  <si>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</si>
  <si>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</si>
  <si>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</si>
  <si>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</si>
  <si>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</si>
  <si>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</si>
  <si>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</si>
  <si>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</si>
  <si>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</si>
  <si>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</si>
  <si>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</si>
  <si>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</si>
  <si>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</si>
  <si>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</si>
  <si>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</si>
  <si>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</si>
  <si>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</si>
  <si>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</si>
  <si>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</si>
  <si>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</si>
  <si>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</si>
  <si>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</si>
  <si>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</si>
  <si>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</si>
  <si>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</si>
  <si>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</si>
  <si>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</si>
  <si>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</si>
  <si>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</si>
  <si>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</si>
  <si>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</si>
  <si>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</si>
  <si>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</si>
  <si>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</si>
  <si>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</si>
  <si>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</si>
  <si>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</si>
  <si>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</si>
  <si>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</si>
  <si>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</si>
  <si>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</si>
  <si>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</si>
  <si>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</si>
  <si>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</si>
  <si>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</si>
  <si>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</si>
  <si>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</si>
  <si>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</si>
  <si>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</si>
  <si>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</si>
  <si>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</si>
  <si>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</si>
  <si>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</si>
  <si>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</si>
  <si>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</si>
  <si>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</si>
  <si>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</si>
  <si>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</si>
  <si>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</si>
  <si>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</si>
  <si>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</si>
  <si>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</si>
  <si>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</si>
  <si>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</si>
  <si>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</si>
  <si>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</si>
  <si>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</si>
  <si>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</si>
  <si>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</si>
  <si>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</si>
  <si>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</si>
  <si>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</si>
  <si>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</si>
  <si>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</si>
  <si>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</si>
  <si>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</si>
  <si>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</si>
  <si>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</si>
  <si>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</si>
  <si>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</si>
  <si>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</si>
  <si>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</si>
  <si>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</si>
  <si>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</si>
  <si>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</si>
  <si>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</si>
  <si>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</si>
  <si>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</si>
  <si>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</si>
  <si>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</si>
  <si>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</si>
  <si>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</si>
  <si>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</si>
  <si>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</si>
  <si>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</si>
  <si>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</si>
  <si>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</si>
  <si>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</si>
  <si>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</si>
  <si>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</si>
  <si>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</si>
  <si>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</si>
  <si>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</si>
  <si>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</si>
  <si>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</si>
  <si>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</si>
  <si>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</si>
  <si>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</si>
  <si>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</si>
  <si>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</si>
  <si>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</si>
  <si>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</si>
  <si>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</si>
  <si>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</si>
  <si>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</si>
  <si>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</si>
  <si>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</si>
  <si>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</si>
  <si>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</si>
  <si>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</si>
  <si>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</si>
  <si>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</si>
  <si>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</si>
  <si>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</si>
  <si>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</si>
  <si>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</si>
  <si>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</si>
  <si>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</si>
  <si>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</si>
  <si>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</si>
  <si>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</si>
  <si>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</si>
  <si>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</si>
  <si>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</si>
  <si>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</si>
  <si>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</si>
  <si>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</si>
  <si>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</si>
  <si>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</si>
  <si>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</si>
  <si>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</si>
  <si>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</si>
  <si>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</si>
  <si>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</si>
  <si>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</si>
  <si>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</si>
  <si>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</si>
  <si>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</si>
  <si>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</si>
  <si>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</si>
  <si>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</si>
  <si>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</si>
  <si>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</si>
  <si>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</si>
  <si>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</si>
  <si>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</si>
  <si>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</si>
  <si>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</si>
  <si>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</si>
  <si>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</si>
  <si>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</si>
  <si>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</si>
  <si>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</si>
  <si>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</si>
  <si>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</si>
  <si>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</si>
  <si>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</si>
  <si>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</si>
  <si>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</si>
  <si>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</si>
  <si>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</si>
  <si>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</si>
  <si>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</si>
  <si>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</si>
  <si>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</si>
  <si>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</si>
  <si>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</si>
  <si>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</si>
  <si>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</si>
  <si>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</si>
  <si>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</si>
  <si>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</si>
  <si>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</si>
  <si>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</si>
  <si>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</si>
  <si>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</si>
  <si>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</si>
  <si>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</si>
  <si>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</si>
  <si>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</si>
  <si>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</si>
  <si>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</si>
  <si>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</si>
  <si>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</si>
  <si>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</si>
  <si>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</si>
  <si>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</si>
  <si>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</si>
  <si>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</si>
  <si>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</si>
  <si>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</si>
  <si>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</si>
  <si>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</si>
  <si>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</si>
  <si>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</si>
  <si>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</si>
  <si>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</si>
  <si>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</si>
  <si>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</si>
  <si>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</si>
  <si>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</si>
  <si>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</si>
  <si>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</si>
  <si>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</si>
  <si>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</si>
  <si>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</si>
  <si>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</si>
  <si>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</si>
  <si>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</si>
  <si>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</si>
  <si>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</si>
  <si>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</si>
  <si>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</si>
  <si>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</si>
  <si>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</si>
  <si>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</si>
  <si>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</si>
  <si>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</si>
  <si>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</si>
  <si>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</si>
  <si>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</si>
  <si>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</si>
  <si>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</si>
  <si>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</si>
  <si>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</si>
  <si>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</si>
  <si>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</si>
  <si>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</si>
  <si>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</si>
  <si>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</si>
  <si>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</si>
  <si>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</si>
  <si>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</si>
  <si>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</si>
  <si>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</si>
  <si>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</si>
  <si>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</si>
  <si>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</si>
  <si>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</si>
  <si>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</si>
  <si>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</si>
  <si>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</si>
  <si>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</si>
  <si>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</si>
  <si>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</si>
  <si>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</si>
  <si>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</si>
  <si>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</si>
  <si>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</si>
  <si>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</si>
  <si>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</si>
  <si>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</si>
  <si>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</si>
  <si>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</si>
  <si>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</si>
  <si>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</si>
  <si>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</si>
  <si>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</si>
  <si>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</si>
  <si>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</si>
  <si>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</si>
  <si>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</si>
  <si>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</si>
  <si>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</si>
  <si>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</si>
  <si>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</si>
  <si>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</si>
  <si>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</si>
  <si>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</si>
  <si>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</si>
  <si>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</si>
  <si>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</si>
  <si>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</si>
  <si>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</si>
  <si>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</si>
  <si>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</si>
  <si>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</si>
  <si>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</si>
  <si>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</si>
  <si>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</si>
  <si>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</si>
  <si>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</si>
  <si>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</si>
  <si>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</si>
  <si>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</si>
  <si>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</si>
  <si>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</si>
  <si>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</si>
  <si>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</si>
  <si>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</si>
  <si>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</si>
  <si>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</si>
  <si>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</si>
  <si>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</si>
  <si>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</si>
  <si>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</si>
  <si>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</si>
  <si>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</si>
  <si>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</si>
  <si>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</si>
  <si>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</si>
  <si>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</si>
  <si>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</si>
  <si>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</si>
  <si>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</si>
  <si>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</si>
  <si>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</si>
  <si>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</si>
  <si>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</si>
  <si>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</si>
  <si>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</si>
  <si>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</si>
  <si>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</si>
  <si>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</si>
  <si>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</si>
  <si>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</si>
  <si>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</si>
  <si>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</si>
  <si>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</si>
  <si>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</si>
  <si>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</si>
  <si>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</si>
  <si>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</si>
  <si>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</si>
  <si>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</si>
  <si>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</si>
  <si>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</si>
  <si>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</si>
  <si>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</si>
  <si>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</si>
  <si>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</si>
  <si>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</si>
  <si>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</si>
  <si>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</si>
  <si>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</si>
  <si>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</si>
  <si>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</si>
  <si>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</si>
  <si>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</si>
  <si>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</si>
  <si>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</si>
  <si>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</si>
  <si>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</si>
  <si>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</si>
  <si>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</si>
  <si>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</si>
  <si>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</si>
  <si>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</si>
  <si>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</si>
  <si>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</si>
  <si>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</si>
  <si>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</si>
  <si>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</si>
  <si>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</si>
  <si>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</si>
  <si>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</si>
  <si>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</si>
  <si>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</si>
  <si>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</si>
  <si>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</si>
  <si>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</si>
  <si>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</si>
  <si>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</si>
  <si>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</si>
  <si>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</si>
  <si>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</si>
  <si>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</si>
  <si>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</si>
  <si>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</si>
  <si>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</si>
  <si>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</si>
  <si>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</si>
  <si>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</si>
  <si>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</si>
  <si>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</si>
  <si>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</si>
  <si>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</si>
  <si>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</si>
  <si>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</si>
  <si>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</si>
  <si>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</si>
  <si>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</si>
  <si>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</si>
  <si>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</si>
  <si>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</si>
  <si>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</si>
  <si>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</si>
  <si>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</si>
  <si>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</si>
  <si>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</si>
  <si>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</si>
  <si>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</si>
  <si>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</si>
  <si>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</si>
  <si>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</si>
  <si>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</si>
  <si>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</si>
  <si>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</si>
  <si>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</si>
  <si>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</si>
  <si>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</si>
  <si>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</si>
  <si>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</si>
  <si>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</si>
  <si>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</si>
  <si>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</si>
  <si>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</si>
  <si>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</si>
  <si>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</si>
  <si>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</si>
  <si>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</si>
  <si>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</si>
  <si>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</si>
  <si>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</si>
  <si>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</si>
  <si>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</si>
  <si>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</si>
  <si>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</si>
  <si>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</si>
  <si>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</si>
  <si>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</si>
  <si>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</si>
  <si>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</si>
  <si>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</si>
  <si>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</si>
  <si>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</si>
  <si>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</si>
  <si>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</si>
  <si>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</si>
  <si>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</si>
  <si>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</si>
  <si>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</si>
  <si>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</si>
  <si>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</si>
  <si>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</si>
  <si>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</si>
  <si>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</si>
  <si>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</si>
  <si>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</si>
  <si>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</si>
  <si>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</si>
  <si>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</si>
  <si>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</si>
  <si>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</si>
  <si>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</si>
  <si>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</si>
  <si>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</si>
  <si>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</si>
  <si>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</si>
  <si>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</si>
  <si>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</si>
  <si>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</si>
  <si>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</si>
  <si>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</si>
  <si>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</si>
  <si>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</si>
  <si>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</si>
  <si>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</si>
  <si>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</si>
  <si>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</si>
  <si>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</si>
  <si>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</si>
  <si>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</si>
  <si>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</si>
  <si>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</si>
  <si>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</si>
  <si>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</si>
  <si>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</si>
  <si>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</si>
  <si>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</si>
  <si>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</si>
  <si>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</si>
  <si>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</si>
  <si>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</si>
  <si>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</si>
  <si>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</si>
  <si>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</si>
  <si>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</si>
  <si>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</si>
  <si>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</si>
  <si>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</si>
  <si>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</si>
  <si>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</si>
  <si>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</si>
  <si>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</si>
  <si>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</si>
  <si>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</si>
  <si>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</si>
  <si>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</si>
  <si>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</si>
  <si>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</si>
  <si>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</si>
  <si>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</si>
  <si>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</si>
  <si>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</si>
  <si>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</si>
  <si>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</si>
  <si>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</si>
  <si>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</si>
  <si>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</si>
  <si>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</si>
  <si>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</si>
  <si>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</si>
  <si>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</si>
  <si>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</si>
  <si>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</si>
  <si>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</si>
  <si>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</si>
  <si>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</si>
  <si>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</si>
  <si>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</si>
  <si>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</si>
  <si>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</si>
  <si>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</si>
  <si>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</si>
  <si>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</si>
  <si>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</si>
  <si>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</si>
  <si>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</si>
  <si>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</si>
  <si>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</si>
  <si>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</si>
  <si>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</si>
  <si>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</si>
  <si>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</si>
  <si>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</si>
  <si>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</si>
  <si>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</si>
  <si>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</si>
  <si>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</si>
  <si>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</si>
  <si>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</si>
  <si>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</si>
  <si>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</si>
  <si>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</si>
  <si>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</si>
  <si>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</si>
  <si>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</si>
  <si>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</si>
  <si>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</si>
  <si>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</si>
  <si>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</si>
  <si>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</si>
  <si>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</si>
  <si>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</si>
  <si>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</si>
  <si>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</si>
  <si>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</si>
  <si>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</si>
  <si>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</si>
  <si>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</si>
  <si>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</si>
  <si>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</si>
  <si>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</si>
  <si>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</si>
  <si>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</si>
  <si>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</si>
  <si>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</si>
  <si>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</si>
  <si>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</si>
  <si>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</si>
  <si>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</si>
  <si>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</si>
  <si>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</si>
  <si>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</si>
  <si>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</si>
  <si>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</si>
  <si>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</si>
  <si>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</si>
  <si>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</si>
  <si>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</si>
  <si>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</si>
  <si>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</si>
  <si>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</si>
  <si>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</si>
  <si>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</si>
  <si>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</si>
  <si>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</si>
  <si>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</si>
  <si>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</si>
  <si>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</si>
  <si>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</si>
  <si>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</si>
  <si>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</si>
  <si>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</si>
  <si>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</si>
  <si>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</si>
  <si>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</si>
  <si>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</si>
  <si>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</si>
  <si>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</si>
  <si>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</si>
  <si>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</si>
  <si>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</si>
  <si>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</si>
  <si>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</si>
  <si>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</si>
  <si>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</si>
  <si>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</si>
  <si>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</si>
  <si>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</si>
  <si>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</si>
  <si>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</si>
  <si>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</si>
  <si>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</si>
  <si>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</si>
  <si>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</si>
  <si>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</si>
  <si>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</si>
  <si>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</si>
  <si>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</si>
  <si>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</si>
  <si>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</si>
  <si>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</si>
  <si>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</si>
  <si>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</si>
  <si>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</si>
  <si>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</si>
  <si>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</si>
  <si>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</si>
  <si>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</si>
  <si>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</si>
  <si>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</si>
  <si>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</si>
  <si>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</si>
  <si>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</si>
  <si>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</si>
  <si>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</si>
  <si>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</si>
  <si>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</si>
  <si>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</si>
  <si>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</si>
  <si>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</si>
  <si>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</si>
  <si>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</si>
  <si>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</si>
  <si>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</si>
  <si>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</si>
  <si>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</si>
  <si>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</si>
  <si>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</si>
  <si>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</si>
  <si>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</si>
  <si>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</si>
  <si>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</si>
  <si>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</si>
  <si>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</si>
  <si>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</si>
  <si>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</si>
  <si>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</si>
  <si>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</si>
  <si>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</si>
  <si>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</si>
  <si>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</si>
  <si>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</si>
  <si>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</si>
  <si>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</si>
  <si>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</si>
  <si>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</si>
  <si>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</si>
  <si>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</si>
  <si>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</si>
  <si>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</si>
  <si>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</si>
  <si>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</si>
  <si>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</si>
  <si>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</si>
  <si>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</si>
  <si>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</si>
  <si>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</si>
  <si>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</si>
  <si>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</si>
  <si>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</si>
  <si>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</si>
  <si>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</si>
  <si>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</si>
  <si>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</si>
  <si>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</si>
  <si>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</si>
  <si>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</si>
  <si>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</si>
  <si>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</si>
  <si>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</si>
  <si>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</si>
  <si>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</si>
  <si>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</si>
  <si>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</si>
  <si>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</si>
  <si>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</si>
  <si>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</si>
  <si>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</si>
  <si>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</si>
  <si>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</si>
  <si>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</si>
  <si>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</si>
  <si>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</si>
  <si>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</si>
  <si>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</si>
  <si>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</si>
  <si>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</si>
  <si>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</si>
  <si>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</si>
  <si>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</si>
  <si>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</si>
  <si>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</si>
  <si>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</si>
  <si>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</si>
  <si>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</si>
  <si>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</si>
  <si>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</si>
  <si>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</si>
  <si>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</si>
  <si>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</si>
  <si>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</si>
  <si>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</si>
  <si>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</si>
  <si>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</si>
  <si>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</si>
  <si>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</si>
  <si>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</si>
  <si>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</si>
  <si>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</si>
  <si>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</si>
  <si>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</si>
  <si>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</si>
  <si>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</si>
  <si>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</si>
  <si>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</si>
  <si>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</si>
  <si>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</si>
  <si>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</si>
  <si>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</si>
  <si>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</si>
  <si>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</si>
  <si>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</si>
  <si>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</si>
  <si>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</si>
  <si>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</si>
  <si>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</si>
  <si>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</si>
  <si>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</si>
  <si>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</si>
  <si>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</si>
  <si>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</si>
  <si>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</si>
  <si>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</si>
  <si>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</si>
  <si>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</si>
  <si>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</si>
  <si>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</si>
  <si>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</si>
  <si>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</si>
  <si>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</si>
  <si>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</si>
  <si>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</si>
  <si>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</si>
  <si>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</si>
  <si>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</si>
  <si>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</si>
  <si>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</si>
  <si>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</si>
  <si>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</si>
  <si>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</si>
  <si>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</si>
  <si>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</si>
  <si>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</si>
  <si>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</si>
  <si>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</si>
  <si>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</si>
  <si>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</si>
  <si>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</si>
  <si>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</si>
  <si>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</si>
  <si>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</si>
  <si>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</si>
  <si>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</si>
  <si>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</si>
  <si>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</si>
  <si>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</si>
  <si>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</si>
  <si>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</si>
  <si>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</si>
  <si>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</si>
  <si>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</si>
  <si>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</si>
  <si>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</si>
  <si>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</si>
  <si>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</si>
  <si>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</si>
  <si>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</si>
  <si>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</si>
  <si>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</si>
  <si>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</si>
  <si>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</si>
  <si>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</si>
  <si>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</si>
  <si>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</si>
  <si>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</si>
  <si>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</si>
  <si>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</si>
  <si>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</si>
  <si>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</si>
  <si>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</si>
  <si>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</si>
  <si>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</si>
  <si>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</si>
  <si>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</si>
  <si>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</si>
  <si>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</si>
  <si>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</si>
  <si>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</si>
  <si>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</si>
  <si>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</si>
  <si>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</si>
  <si>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</si>
  <si>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</si>
  <si>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</si>
  <si>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</si>
  <si>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</si>
  <si>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</si>
  <si>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</si>
  <si>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</si>
  <si>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</si>
  <si>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</si>
  <si>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</si>
  <si>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</si>
  <si>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</si>
  <si>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</si>
  <si>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</si>
  <si>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</si>
  <si>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</si>
  <si>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</si>
  <si>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</si>
  <si>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</si>
  <si>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</si>
  <si>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</si>
  <si>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</si>
  <si>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</si>
  <si>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</si>
  <si>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</si>
  <si>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</si>
  <si>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</si>
  <si>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</si>
  <si>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</si>
  <si>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</si>
  <si>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</si>
  <si>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</si>
  <si>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</si>
  <si>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</si>
  <si>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</si>
  <si>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</si>
  <si>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</si>
  <si>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</si>
  <si>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</si>
  <si>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</si>
  <si>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</si>
  <si>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</si>
  <si>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</si>
  <si>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</si>
  <si>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</si>
  <si>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</si>
  <si>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</si>
  <si>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</si>
  <si>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</si>
  <si>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</si>
  <si>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</si>
  <si>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</si>
  <si>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</si>
  <si>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</si>
  <si>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</si>
  <si>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</si>
  <si>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</si>
  <si>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</si>
  <si>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</si>
  <si>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</si>
  <si>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</si>
  <si>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</si>
  <si>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</si>
  <si>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</si>
  <si>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</si>
  <si>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</si>
  <si>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</si>
  <si>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</si>
  <si>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</si>
  <si>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</si>
  <si>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</si>
  <si>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</si>
  <si>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</si>
  <si>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</si>
  <si>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</si>
  <si>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</si>
  <si>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</si>
  <si>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</si>
  <si>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</si>
  <si>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</si>
  <si>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</si>
  <si>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</si>
  <si>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</si>
  <si>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</si>
  <si>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</si>
  <si>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</si>
  <si>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</si>
  <si>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</si>
  <si>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</si>
  <si>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</si>
  <si>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</si>
  <si>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</si>
  <si>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</si>
  <si>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</si>
  <si>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</si>
  <si>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</si>
  <si>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</si>
  <si>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</si>
  <si>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</si>
  <si>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</si>
  <si>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</si>
  <si>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</si>
  <si>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</si>
  <si>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</si>
  <si>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</si>
  <si>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</si>
  <si>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</si>
  <si>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</si>
  <si>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</si>
  <si>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</si>
  <si>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</si>
  <si>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</si>
  <si>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</si>
  <si>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</si>
  <si>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</si>
  <si>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</si>
  <si>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</si>
  <si>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</si>
  <si>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</si>
  <si>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</si>
  <si>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</si>
  <si>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</si>
  <si>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</si>
  <si>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</si>
  <si>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</si>
  <si>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</si>
  <si>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</si>
  <si>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</si>
  <si>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</si>
  <si>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</si>
  <si>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</si>
  <si>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</si>
  <si>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</si>
  <si>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</si>
  <si>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</si>
  <si>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</si>
  <si>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</si>
  <si>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</si>
  <si>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</si>
  <si>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</si>
  <si>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</si>
  <si>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</si>
  <si>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</si>
  <si>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</si>
  <si>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</si>
  <si>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</si>
  <si>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</si>
  <si>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</si>
  <si>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</si>
  <si>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</si>
  <si>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</si>
  <si>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</si>
  <si>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</si>
  <si>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</si>
  <si>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</si>
  <si>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</si>
  <si>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</si>
  <si>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</si>
  <si>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</si>
  <si>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</si>
  <si>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</si>
  <si>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</si>
  <si>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</si>
  <si>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</si>
  <si>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</si>
  <si>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</si>
  <si>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</si>
  <si>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</si>
  <si>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</si>
  <si>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</si>
  <si>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</si>
  <si>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</si>
  <si>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</si>
  <si>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</si>
  <si>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</si>
  <si>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</si>
  <si>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</si>
  <si>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</si>
  <si>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</si>
  <si>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</si>
  <si>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</si>
  <si>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</si>
  <si>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</si>
  <si>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</si>
  <si>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</si>
  <si>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</si>
  <si>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</si>
  <si>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</si>
  <si>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</si>
  <si>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</si>
  <si>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</si>
  <si>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</si>
  <si>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</si>
  <si>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</si>
  <si>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</si>
  <si>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</si>
  <si>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</si>
  <si>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</si>
  <si>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</si>
  <si>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</si>
  <si>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</si>
  <si>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</si>
  <si>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</si>
  <si>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</si>
  <si>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</si>
  <si>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</si>
  <si>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</si>
  <si>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</si>
  <si>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</si>
  <si>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</si>
  <si>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</si>
  <si>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</si>
  <si>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</si>
  <si>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</si>
  <si>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</si>
  <si>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</si>
  <si>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</si>
  <si>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</si>
  <si>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</si>
  <si>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</si>
  <si>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</si>
  <si>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</si>
  <si>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</si>
  <si>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</si>
  <si>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</si>
  <si>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</si>
  <si>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</si>
  <si>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</si>
  <si>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</si>
  <si>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</si>
  <si>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</si>
  <si>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</si>
  <si>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</si>
  <si>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</si>
  <si>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</si>
  <si>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</si>
  <si>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</si>
  <si>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</si>
  <si>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</si>
  <si>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</si>
  <si>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</si>
  <si>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</si>
  <si>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</si>
  <si>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</si>
  <si>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39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</si>
  <si>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</si>
  <si>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</si>
  <si>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</si>
  <si>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</si>
  <si>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</si>
  <si>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</si>
  <si>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</si>
  <si>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</si>
  <si>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</si>
  <si>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</si>
  <si>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</si>
  <si>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</si>
  <si>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</si>
  <si>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</si>
  <si>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50  กรัม</t>
  </si>
  <si>
    <t>ขนมปังไส้กรอกแลบลิ้น  90 กรัม</t>
  </si>
  <si>
    <t>ระบาย</t>
  </si>
  <si>
    <t>ชิฟฟ่อน 8 ชิ้น ขนุนล้วน</t>
  </si>
  <si>
    <t>ช๊อกโกแลตเค้กเลิฟเวอร์ 85 กรัม</t>
  </si>
  <si>
    <t>ทาร์ตไข่ชาไทย  50 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</si>
  <si>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</si>
  <si>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</si>
  <si>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</si>
  <si>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1006982</t>
  </si>
  <si>
    <t xml:space="preserve"> </t>
  </si>
  <si>
    <t>บูธ ตลาดดิโอโซน วันที่ 1-31 ตุลาคม  2568</t>
  </si>
  <si>
    <t>สรุปยอดขาย บูธ ตลาดดิโอโซน วันที่ 1-31 ตุลาคม  2568</t>
  </si>
  <si>
    <t>บูธ  ตลาดดิโอโซน วันที่ 1-31 ตุลาคม 2568</t>
  </si>
  <si>
    <t>ชูครีมโกโก้ดัทซ์ 80 กรัม</t>
  </si>
  <si>
    <t>ปังไส้กรอกมายองเนส 90 กรัม</t>
  </si>
  <si>
    <t>หมดอายุ</t>
  </si>
  <si>
    <t>แซนวิชพิซซ่าโบโลน่า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</si>
</sst>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43" fontId="2" fillId="0" borderId="21" xfId="0" applyNumberFormat="1" applyFont="1" applyBorder="1"/>
    <xf numFmtId="41" fontId="2" fillId="0" borderId="16" xfId="0" applyNumberFormat="1" applyFont="1" applyBorder="1"/>
    <xf numFmtId="2" fontId="2" fillId="0" borderId="29" xfId="0" applyNumberFormat="1" applyFont="1" applyBorder="1"/>
    <xf numFmtId="43" fontId="2" fillId="2" borderId="21" xfId="0" applyNumberFormat="1" applyFont="1" applyFill="1" applyBorder="1"/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G264" sqref="G264"/>
      <selection pane="bottomLeft" activeCell="G264" sqref="G264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G264" sqref="G264"/>
      <selection pane="topRight" activeCell="G264" sqref="G264"/>
      <selection pane="bottomLeft" activeCell="G264" sqref="G264"/>
      <selection pane="bottomRight" activeCell="G264" sqref="G26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26" activePane="bottomRight" state="frozen"/>
      <selection activeCell="G264" sqref="G264"/>
      <selection pane="topRight" activeCell="G264" sqref="G264"/>
      <selection pane="bottomLeft" activeCell="G264" sqref="G264"/>
      <selection pane="bottomRight" activeCell="Z44" sqref="Z44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2.625" style="2" customWidth="1"/>
    <col min="10" max="10" width="12.125" style="2" customWidth="1"/>
    <col min="11" max="11" width="13.375" style="2" customWidth="1"/>
    <col min="12" max="12" width="8.6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9" width="13" style="1" bestFit="1" customWidth="1"/>
    <col min="20" max="20" width="12.75" style="1" customWidth="1"/>
    <col min="21" max="21" width="9.875" style="1" customWidth="1"/>
    <col min="22" max="22" width="17.125" style="1" customWidth="1"/>
    <col min="23" max="23" width="13.5" style="1" customWidth="1"/>
    <col min="24" max="24" width="13.2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2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2" t="s">
        <v>1443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91"/>
      <c r="P2" s="67"/>
      <c r="Q2" s="132" t="s">
        <v>1444</v>
      </c>
      <c r="R2" s="132"/>
      <c r="S2" s="132"/>
      <c r="T2" s="132"/>
      <c r="U2" s="132"/>
      <c r="V2" s="132"/>
      <c r="W2" s="132"/>
      <c r="X2" s="132"/>
      <c r="Y2" s="132"/>
      <c r="Z2" s="132"/>
      <c r="AA2" s="93"/>
      <c r="AB2" s="93"/>
    </row>
    <row r="3" spans="1:29" s="5" customFormat="1" ht="24.6" customHeight="1" x14ac:dyDescent="0.55000000000000004">
      <c r="A3" s="138" t="s">
        <v>1</v>
      </c>
      <c r="B3" s="138" t="s">
        <v>1353</v>
      </c>
      <c r="C3" s="138" t="s">
        <v>2</v>
      </c>
      <c r="D3" s="138" t="s">
        <v>1354</v>
      </c>
      <c r="E3" s="138" t="s">
        <v>3</v>
      </c>
      <c r="F3" s="138" t="s">
        <v>4</v>
      </c>
      <c r="G3" s="138" t="s">
        <v>5</v>
      </c>
      <c r="H3" s="76" t="s">
        <v>6</v>
      </c>
      <c r="I3" s="139" t="s">
        <v>272</v>
      </c>
      <c r="J3" s="138" t="s">
        <v>7</v>
      </c>
      <c r="K3" s="175" t="s">
        <v>8</v>
      </c>
      <c r="L3" s="175"/>
      <c r="M3" s="175"/>
      <c r="N3" s="138" t="s">
        <v>9</v>
      </c>
      <c r="O3" s="176" t="s">
        <v>273</v>
      </c>
      <c r="P3" s="178" t="s">
        <v>274</v>
      </c>
      <c r="Q3" s="135" t="s">
        <v>214</v>
      </c>
      <c r="R3" s="135" t="s">
        <v>215</v>
      </c>
      <c r="S3" s="135" t="s">
        <v>10</v>
      </c>
      <c r="T3" s="135" t="s">
        <v>216</v>
      </c>
      <c r="U3" s="135" t="s">
        <v>217</v>
      </c>
      <c r="V3" s="133" t="s">
        <v>218</v>
      </c>
      <c r="W3" s="133" t="s">
        <v>219</v>
      </c>
      <c r="X3" s="133" t="s">
        <v>220</v>
      </c>
      <c r="Y3" s="135" t="s">
        <v>221</v>
      </c>
      <c r="Z3" s="136" t="s">
        <v>222</v>
      </c>
      <c r="AA3" s="171" t="s">
        <v>1360</v>
      </c>
      <c r="AB3" s="172" t="s">
        <v>1361</v>
      </c>
    </row>
    <row r="4" spans="1:29" s="5" customFormat="1" ht="24.6" customHeight="1" x14ac:dyDescent="0.55000000000000004">
      <c r="A4" s="138"/>
      <c r="B4" s="138"/>
      <c r="C4" s="138"/>
      <c r="D4" s="138"/>
      <c r="E4" s="138"/>
      <c r="F4" s="138"/>
      <c r="G4" s="138"/>
      <c r="H4" s="76" t="s">
        <v>11</v>
      </c>
      <c r="I4" s="140"/>
      <c r="J4" s="138"/>
      <c r="K4" s="62" t="s">
        <v>12</v>
      </c>
      <c r="L4" s="42" t="s">
        <v>13</v>
      </c>
      <c r="M4" s="62" t="s">
        <v>14</v>
      </c>
      <c r="N4" s="138"/>
      <c r="O4" s="177"/>
      <c r="P4" s="179"/>
      <c r="Q4" s="135"/>
      <c r="R4" s="135"/>
      <c r="S4" s="135"/>
      <c r="T4" s="135"/>
      <c r="U4" s="135"/>
      <c r="V4" s="134"/>
      <c r="W4" s="134"/>
      <c r="X4" s="134"/>
      <c r="Y4" s="135"/>
      <c r="Z4" s="137"/>
      <c r="AA4" s="171"/>
      <c r="AB4" s="173"/>
    </row>
    <row r="5" spans="1:29" ht="31.5" x14ac:dyDescent="0.65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20</v>
      </c>
      <c r="G5" s="43">
        <f t="shared" ref="G5:G85" si="0">+E5+F5</f>
        <v>25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1200</v>
      </c>
      <c r="N5" s="19"/>
      <c r="O5" s="120">
        <v>18.97</v>
      </c>
      <c r="P5" s="78">
        <f>+K5*O5</f>
        <v>455.28</v>
      </c>
      <c r="Q5" s="45">
        <v>1</v>
      </c>
      <c r="R5" s="46">
        <f>+'1'!N261</f>
        <v>2230</v>
      </c>
      <c r="S5" s="46">
        <f>+'1'!N266</f>
        <v>620</v>
      </c>
      <c r="T5" s="46">
        <f>+'1'!N264</f>
        <v>0</v>
      </c>
      <c r="U5" s="66">
        <f>+'1'!N262</f>
        <v>0</v>
      </c>
      <c r="V5" s="46">
        <f>+'1'!N265</f>
        <v>0</v>
      </c>
      <c r="W5" s="46">
        <f>+'1'!N263</f>
        <v>405</v>
      </c>
      <c r="X5" s="46">
        <f>+R5-S5-T5-U5-V5-W5</f>
        <v>1205</v>
      </c>
      <c r="Y5" s="46">
        <f>+'1'!N268</f>
        <v>1205</v>
      </c>
      <c r="Z5" s="47">
        <f>+Y5-X5</f>
        <v>0</v>
      </c>
      <c r="AA5" s="47" t="s">
        <v>1363</v>
      </c>
      <c r="AB5" s="47">
        <f>+W5+Y5</f>
        <v>1610</v>
      </c>
      <c r="AC5" s="129">
        <f>+W5+Y5+Z5</f>
        <v>1610</v>
      </c>
    </row>
    <row r="6" spans="1:29" ht="31.5" x14ac:dyDescent="0.65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30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65</v>
      </c>
      <c r="G6" s="43">
        <f t="shared" si="0"/>
        <v>95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9500</v>
      </c>
      <c r="N6" s="19"/>
      <c r="O6" s="120">
        <v>36.43</v>
      </c>
      <c r="P6" s="78">
        <f t="shared" ref="P6:P70" si="2">+K6*O6</f>
        <v>3460.85</v>
      </c>
      <c r="Q6" s="45">
        <v>2</v>
      </c>
      <c r="R6" s="46">
        <f>+'2'!N262</f>
        <v>1705</v>
      </c>
      <c r="S6" s="46">
        <f>+'2'!N267</f>
        <v>445</v>
      </c>
      <c r="T6" s="46">
        <f>+'2'!N265</f>
        <v>0</v>
      </c>
      <c r="U6" s="66">
        <f>+'2'!N263</f>
        <v>0</v>
      </c>
      <c r="V6" s="46">
        <f>+'2'!N266</f>
        <v>0</v>
      </c>
      <c r="W6" s="46">
        <f>+'2'!N264</f>
        <v>440</v>
      </c>
      <c r="X6" s="46">
        <f>+R6-S6-T6-U6-V6-W6</f>
        <v>820</v>
      </c>
      <c r="Y6" s="46">
        <f>+'2'!N269</f>
        <v>820</v>
      </c>
      <c r="Z6" s="47">
        <f t="shared" ref="Z6:Z35" si="3">+Y6-X6</f>
        <v>0</v>
      </c>
      <c r="AA6" s="47" t="s">
        <v>1364</v>
      </c>
      <c r="AB6" s="47">
        <f t="shared" ref="AB6:AB35" si="4">+W6+Y6</f>
        <v>1260</v>
      </c>
      <c r="AC6" s="129">
        <f t="shared" ref="AC6:AC35" si="5">+W6+Y6+Z6</f>
        <v>1260</v>
      </c>
    </row>
    <row r="7" spans="1:29" ht="31.5" x14ac:dyDescent="0.65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+'3'!N262</f>
        <v>2415</v>
      </c>
      <c r="S7" s="46">
        <f>+'3'!N267</f>
        <v>220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935</v>
      </c>
      <c r="X7" s="46">
        <f>+R7-S7-T7-U7-V7-W7</f>
        <v>1260</v>
      </c>
      <c r="Y7" s="46">
        <f>+'3'!N269</f>
        <v>1260</v>
      </c>
      <c r="Z7" s="47">
        <f>+Y7-X7</f>
        <v>0</v>
      </c>
      <c r="AA7" s="47" t="s">
        <v>1365</v>
      </c>
      <c r="AB7" s="47">
        <f>+W7+Y7</f>
        <v>2195</v>
      </c>
      <c r="AC7" s="129">
        <f t="shared" si="5"/>
        <v>2195</v>
      </c>
    </row>
    <row r="8" spans="1:29" ht="31.5" x14ac:dyDescent="0.65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+'4'!N262</f>
        <v>3535</v>
      </c>
      <c r="S8" s="46">
        <f>+'4'!N267</f>
        <v>530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1025</v>
      </c>
      <c r="X8" s="46">
        <f t="shared" ref="X8" si="6">+R8-S8-T8-U8-V8-W8</f>
        <v>1980</v>
      </c>
      <c r="Y8" s="46">
        <f>+'4'!N269</f>
        <v>1980</v>
      </c>
      <c r="Z8" s="47">
        <f t="shared" si="3"/>
        <v>0</v>
      </c>
      <c r="AA8" s="97" t="s">
        <v>1366</v>
      </c>
      <c r="AB8" s="47">
        <f t="shared" si="4"/>
        <v>3005</v>
      </c>
      <c r="AC8" s="129">
        <f t="shared" si="5"/>
        <v>3005</v>
      </c>
    </row>
    <row r="9" spans="1:29" ht="31.5" x14ac:dyDescent="0.65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+'5'!N262</f>
        <v>5560</v>
      </c>
      <c r="S9" s="46">
        <f>+'5'!N267</f>
        <v>250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3465</v>
      </c>
      <c r="X9" s="46">
        <f t="shared" ref="X9:X34" si="7">+R9-S9-T9-U9-V9-W9</f>
        <v>1845</v>
      </c>
      <c r="Y9" s="46">
        <f>+'5'!N269</f>
        <v>1845</v>
      </c>
      <c r="Z9" s="47">
        <f t="shared" si="3"/>
        <v>0</v>
      </c>
      <c r="AA9" s="97" t="s">
        <v>1367</v>
      </c>
      <c r="AB9" s="47">
        <f t="shared" si="4"/>
        <v>5310</v>
      </c>
      <c r="AC9" s="129">
        <f t="shared" si="5"/>
        <v>5310</v>
      </c>
    </row>
    <row r="10" spans="1:29" ht="31.5" x14ac:dyDescent="0.65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+'6'!N262</f>
        <v>7655</v>
      </c>
      <c r="S10" s="46">
        <f>+'6'!N267</f>
        <v>1090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4395</v>
      </c>
      <c r="X10" s="46">
        <f t="shared" si="7"/>
        <v>2170</v>
      </c>
      <c r="Y10" s="46">
        <f>+'6'!N269</f>
        <v>2170</v>
      </c>
      <c r="Z10" s="47">
        <f t="shared" si="3"/>
        <v>0</v>
      </c>
      <c r="AA10" s="47" t="s">
        <v>1368</v>
      </c>
      <c r="AB10" s="47">
        <f t="shared" si="4"/>
        <v>6565</v>
      </c>
      <c r="AC10" s="129">
        <f t="shared" si="5"/>
        <v>6565</v>
      </c>
    </row>
    <row r="11" spans="1:29" ht="31.5" x14ac:dyDescent="0.65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10</v>
      </c>
      <c r="G11" s="43">
        <f t="shared" si="0"/>
        <v>14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550</v>
      </c>
      <c r="N11" s="19"/>
      <c r="O11" s="120">
        <v>19.36</v>
      </c>
      <c r="P11" s="78">
        <f t="shared" si="2"/>
        <v>212.95999999999998</v>
      </c>
      <c r="Q11" s="45">
        <v>7</v>
      </c>
      <c r="R11" s="46">
        <f>+'7'!N262</f>
        <v>2889</v>
      </c>
      <c r="S11" s="46">
        <f>+'7'!N267</f>
        <v>522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285</v>
      </c>
      <c r="X11" s="46">
        <f t="shared" si="7"/>
        <v>2082</v>
      </c>
      <c r="Y11" s="46">
        <f>+'7'!N269</f>
        <v>2082</v>
      </c>
      <c r="Z11" s="47">
        <f t="shared" si="3"/>
        <v>0</v>
      </c>
      <c r="AA11" s="47" t="s">
        <v>1362</v>
      </c>
      <c r="AB11" s="47">
        <f t="shared" si="4"/>
        <v>2367</v>
      </c>
      <c r="AC11" s="129">
        <f t="shared" si="5"/>
        <v>2367</v>
      </c>
    </row>
    <row r="12" spans="1:29" ht="31.5" x14ac:dyDescent="0.65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+'8'!N262</f>
        <v>3365</v>
      </c>
      <c r="S12" s="46">
        <f>+'8'!N267</f>
        <v>150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420</v>
      </c>
      <c r="X12" s="46">
        <f t="shared" si="7"/>
        <v>2795</v>
      </c>
      <c r="Y12" s="46">
        <f>+'8'!N269</f>
        <v>2795</v>
      </c>
      <c r="Z12" s="47">
        <f t="shared" si="3"/>
        <v>0</v>
      </c>
      <c r="AA12" s="47" t="s">
        <v>1363</v>
      </c>
      <c r="AB12" s="47">
        <f t="shared" si="4"/>
        <v>3215</v>
      </c>
      <c r="AC12" s="129">
        <f t="shared" si="5"/>
        <v>3215</v>
      </c>
    </row>
    <row r="13" spans="1:29" ht="31.5" x14ac:dyDescent="0.65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8">
        <f t="shared" si="2"/>
        <v>0</v>
      </c>
      <c r="Q13" s="45">
        <v>9</v>
      </c>
      <c r="R13" s="46">
        <f>+'9'!N262</f>
        <v>2049</v>
      </c>
      <c r="S13" s="46">
        <f>+'9'!N267</f>
        <v>65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339</v>
      </c>
      <c r="X13" s="46">
        <f>+R13-S13-T13-U13-V13-W13</f>
        <v>1645</v>
      </c>
      <c r="Y13" s="46">
        <f>+'9'!N269</f>
        <v>1645</v>
      </c>
      <c r="Z13" s="47">
        <f t="shared" si="3"/>
        <v>0</v>
      </c>
      <c r="AA13" s="47" t="s">
        <v>1364</v>
      </c>
      <c r="AB13" s="47">
        <f t="shared" si="4"/>
        <v>1984</v>
      </c>
      <c r="AC13" s="129">
        <f t="shared" si="5"/>
        <v>1984</v>
      </c>
    </row>
    <row r="14" spans="1:29" ht="31.5" x14ac:dyDescent="0.65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8">
        <f t="shared" si="2"/>
        <v>0</v>
      </c>
      <c r="Q14" s="45">
        <v>10</v>
      </c>
      <c r="R14" s="46">
        <f>+'10'!N262</f>
        <v>1335</v>
      </c>
      <c r="S14" s="46">
        <f>+'10'!N267</f>
        <v>75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630</v>
      </c>
      <c r="X14" s="46">
        <f t="shared" si="7"/>
        <v>630</v>
      </c>
      <c r="Y14" s="46">
        <f>+'10'!N269</f>
        <v>630</v>
      </c>
      <c r="Z14" s="47">
        <f t="shared" si="3"/>
        <v>0</v>
      </c>
      <c r="AA14" s="47" t="s">
        <v>1365</v>
      </c>
      <c r="AB14" s="47">
        <f t="shared" si="4"/>
        <v>1260</v>
      </c>
      <c r="AC14" s="129">
        <f t="shared" si="5"/>
        <v>1260</v>
      </c>
    </row>
    <row r="15" spans="1:29" ht="31.5" x14ac:dyDescent="0.65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5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10</v>
      </c>
      <c r="G15" s="43">
        <f t="shared" si="0"/>
        <v>15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650</v>
      </c>
      <c r="N15" s="19"/>
      <c r="O15" s="120">
        <v>22.41</v>
      </c>
      <c r="P15" s="78">
        <f t="shared" si="2"/>
        <v>291.33</v>
      </c>
      <c r="Q15" s="45">
        <v>11</v>
      </c>
      <c r="R15" s="46">
        <f>+'11'!N262</f>
        <v>3610</v>
      </c>
      <c r="S15" s="46">
        <f>+'11'!N267</f>
        <v>50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2790</v>
      </c>
      <c r="X15" s="46">
        <f t="shared" si="7"/>
        <v>770</v>
      </c>
      <c r="Y15" s="46">
        <f>+'11'!N269</f>
        <v>770</v>
      </c>
      <c r="Z15" s="47">
        <f t="shared" si="3"/>
        <v>0</v>
      </c>
      <c r="AA15" s="97" t="s">
        <v>1366</v>
      </c>
      <c r="AB15" s="47">
        <f t="shared" si="4"/>
        <v>3560</v>
      </c>
      <c r="AC15" s="129">
        <f t="shared" si="5"/>
        <v>3560</v>
      </c>
    </row>
    <row r="16" spans="1:29" ht="31.5" x14ac:dyDescent="0.65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+'12'!N262</f>
        <v>2865</v>
      </c>
      <c r="S16" s="46">
        <f>+'12'!N267</f>
        <v>455</v>
      </c>
      <c r="T16" s="46">
        <f>+'12'!N265</f>
        <v>0</v>
      </c>
      <c r="U16" s="66">
        <f>+'12'!N263</f>
        <v>0</v>
      </c>
      <c r="V16" s="46">
        <f>+'12'!N266</f>
        <v>0</v>
      </c>
      <c r="W16" s="46">
        <f>+'12'!N264</f>
        <v>1000</v>
      </c>
      <c r="X16" s="46">
        <f t="shared" si="7"/>
        <v>1410</v>
      </c>
      <c r="Y16" s="46">
        <f>+'12'!N269</f>
        <v>1410</v>
      </c>
      <c r="Z16" s="47">
        <f t="shared" si="3"/>
        <v>0</v>
      </c>
      <c r="AA16" s="97" t="s">
        <v>1367</v>
      </c>
      <c r="AB16" s="47">
        <f t="shared" si="4"/>
        <v>2410</v>
      </c>
      <c r="AC16" s="129">
        <f t="shared" si="5"/>
        <v>2410</v>
      </c>
    </row>
    <row r="17" spans="1:29" ht="31.5" x14ac:dyDescent="0.65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8">
        <f t="shared" si="2"/>
        <v>0</v>
      </c>
      <c r="Q17" s="45">
        <v>13</v>
      </c>
      <c r="R17" s="46">
        <f>+'13'!N262</f>
        <v>4340</v>
      </c>
      <c r="S17" s="46">
        <f>+'13'!N267</f>
        <v>390</v>
      </c>
      <c r="T17" s="46">
        <f>+'13'!N265</f>
        <v>0</v>
      </c>
      <c r="U17" s="66">
        <f>+'13'!N263</f>
        <v>0</v>
      </c>
      <c r="V17" s="46">
        <f>+'13'!N266</f>
        <v>0</v>
      </c>
      <c r="W17" s="46">
        <f>+'13'!N264</f>
        <v>2545</v>
      </c>
      <c r="X17" s="46">
        <f>+R17-S17-T17-U17-V17-W17</f>
        <v>1405</v>
      </c>
      <c r="Y17" s="46">
        <f>+'13'!N269</f>
        <v>1405</v>
      </c>
      <c r="Z17" s="47">
        <f t="shared" si="3"/>
        <v>0</v>
      </c>
      <c r="AA17" s="47" t="s">
        <v>1368</v>
      </c>
      <c r="AB17" s="47">
        <f t="shared" si="4"/>
        <v>3950</v>
      </c>
      <c r="AC17" s="129">
        <f t="shared" si="5"/>
        <v>3950</v>
      </c>
    </row>
    <row r="18" spans="1:29" ht="31.5" x14ac:dyDescent="0.65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4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10</v>
      </c>
      <c r="G18" s="43">
        <f t="shared" si="0"/>
        <v>14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500</v>
      </c>
      <c r="N18" s="19"/>
      <c r="O18" s="120">
        <v>19.12</v>
      </c>
      <c r="P18" s="78">
        <f t="shared" si="2"/>
        <v>191.20000000000002</v>
      </c>
      <c r="Q18" s="45">
        <v>14</v>
      </c>
      <c r="R18" s="46">
        <f>+'14'!N262</f>
        <v>2530</v>
      </c>
      <c r="S18" s="46">
        <f>+'14'!N267</f>
        <v>375</v>
      </c>
      <c r="T18" s="46">
        <f>+'14'!N265</f>
        <v>0</v>
      </c>
      <c r="U18" s="66">
        <f>+'14'!N263</f>
        <v>0</v>
      </c>
      <c r="V18" s="46">
        <f>+'14'!N266</f>
        <v>0</v>
      </c>
      <c r="W18" s="46">
        <f>+'14'!N264</f>
        <v>580</v>
      </c>
      <c r="X18" s="46">
        <f t="shared" si="7"/>
        <v>1575</v>
      </c>
      <c r="Y18" s="46">
        <f>+'14'!N269</f>
        <v>1575</v>
      </c>
      <c r="Z18" s="47">
        <f t="shared" si="3"/>
        <v>0</v>
      </c>
      <c r="AA18" s="47" t="s">
        <v>1362</v>
      </c>
      <c r="AB18" s="98">
        <f t="shared" si="4"/>
        <v>2155</v>
      </c>
      <c r="AC18" s="129">
        <f t="shared" si="5"/>
        <v>2155</v>
      </c>
    </row>
    <row r="19" spans="1:29" ht="31.5" x14ac:dyDescent="0.65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8">
        <f t="shared" si="2"/>
        <v>0</v>
      </c>
      <c r="Q19" s="45">
        <v>15</v>
      </c>
      <c r="R19" s="46">
        <f>+'15'!N262</f>
        <v>1985</v>
      </c>
      <c r="S19" s="46">
        <f>+'15'!N267</f>
        <v>55</v>
      </c>
      <c r="T19" s="46">
        <f>+'15'!N265</f>
        <v>0</v>
      </c>
      <c r="U19" s="66">
        <f>+'15'!N263</f>
        <v>0</v>
      </c>
      <c r="V19" s="46">
        <f>+'15'!N266</f>
        <v>0</v>
      </c>
      <c r="W19" s="46">
        <f>+'15'!N264</f>
        <v>625</v>
      </c>
      <c r="X19" s="46">
        <f t="shared" si="7"/>
        <v>1305</v>
      </c>
      <c r="Y19" s="46">
        <f>+'15'!N269</f>
        <v>1305</v>
      </c>
      <c r="Z19" s="47">
        <f t="shared" si="3"/>
        <v>0</v>
      </c>
      <c r="AA19" s="47" t="s">
        <v>1363</v>
      </c>
      <c r="AB19" s="47">
        <f t="shared" si="4"/>
        <v>1930</v>
      </c>
      <c r="AC19" s="129">
        <f t="shared" si="5"/>
        <v>1930</v>
      </c>
    </row>
    <row r="20" spans="1:29" ht="31.5" x14ac:dyDescent="0.65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9</v>
      </c>
      <c r="G20" s="43">
        <f t="shared" si="0"/>
        <v>10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585</v>
      </c>
      <c r="N20" s="19"/>
      <c r="O20" s="120">
        <v>22.25</v>
      </c>
      <c r="P20" s="78">
        <f t="shared" si="2"/>
        <v>200.25</v>
      </c>
      <c r="Q20" s="45">
        <v>16</v>
      </c>
      <c r="R20" s="46">
        <f>+'16'!N262</f>
        <v>1540</v>
      </c>
      <c r="S20" s="46">
        <f>+'16'!N267</f>
        <v>435</v>
      </c>
      <c r="T20" s="46">
        <f>+'16'!N265</f>
        <v>0</v>
      </c>
      <c r="U20" s="66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1105</v>
      </c>
      <c r="Y20" s="46">
        <f>+'16'!N269</f>
        <v>1105</v>
      </c>
      <c r="Z20" s="47">
        <f t="shared" si="3"/>
        <v>0</v>
      </c>
      <c r="AA20" s="47" t="s">
        <v>1364</v>
      </c>
      <c r="AB20" s="47">
        <f t="shared" si="4"/>
        <v>1105</v>
      </c>
      <c r="AC20" s="129">
        <f t="shared" si="5"/>
        <v>1105</v>
      </c>
    </row>
    <row r="21" spans="1:29" ht="31.5" x14ac:dyDescent="0.65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9</v>
      </c>
      <c r="G21" s="43">
        <f t="shared" si="0"/>
        <v>10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3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7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595</v>
      </c>
      <c r="N21" s="19"/>
      <c r="O21" s="120">
        <v>22.85</v>
      </c>
      <c r="P21" s="78">
        <f t="shared" si="2"/>
        <v>159.95000000000002</v>
      </c>
      <c r="Q21" s="45">
        <v>17</v>
      </c>
      <c r="R21" s="46">
        <f>+'17'!N262</f>
        <v>2130</v>
      </c>
      <c r="S21" s="46">
        <f>+'17'!N267</f>
        <v>135</v>
      </c>
      <c r="T21" s="46">
        <f>+'17'!N265</f>
        <v>0</v>
      </c>
      <c r="U21" s="66">
        <f>+'17'!N263</f>
        <v>0</v>
      </c>
      <c r="V21" s="46">
        <f>+'17'!N266</f>
        <v>0</v>
      </c>
      <c r="W21" s="46">
        <f>+'17'!N264</f>
        <v>735</v>
      </c>
      <c r="X21" s="46">
        <f t="shared" si="7"/>
        <v>1260</v>
      </c>
      <c r="Y21" s="46">
        <f>+'17'!N269</f>
        <v>1260</v>
      </c>
      <c r="Z21" s="47">
        <f t="shared" si="3"/>
        <v>0</v>
      </c>
      <c r="AA21" s="47" t="s">
        <v>1365</v>
      </c>
      <c r="AB21" s="47">
        <f t="shared" si="4"/>
        <v>1995</v>
      </c>
      <c r="AC21" s="129">
        <f t="shared" si="5"/>
        <v>1995</v>
      </c>
    </row>
    <row r="22" spans="1:29" ht="31.5" x14ac:dyDescent="0.65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11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35</v>
      </c>
      <c r="G22" s="43">
        <f t="shared" si="0"/>
        <v>46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4500</v>
      </c>
      <c r="N22" s="19"/>
      <c r="O22" s="120">
        <v>27.98</v>
      </c>
      <c r="P22" s="78">
        <f t="shared" si="2"/>
        <v>1259.0999999999999</v>
      </c>
      <c r="Q22" s="45">
        <v>18</v>
      </c>
      <c r="R22" s="46">
        <f>+'18'!N262</f>
        <v>5720</v>
      </c>
      <c r="S22" s="46">
        <f>+'18'!N267</f>
        <v>930</v>
      </c>
      <c r="T22" s="46">
        <f>+'18'!N265</f>
        <v>0</v>
      </c>
      <c r="U22" s="66">
        <f>+'18'!N263</f>
        <v>0</v>
      </c>
      <c r="V22" s="46">
        <f>+'18'!N266</f>
        <v>0</v>
      </c>
      <c r="W22" s="46">
        <f>+'18'!N264</f>
        <v>895</v>
      </c>
      <c r="X22" s="46">
        <f t="shared" si="7"/>
        <v>3895</v>
      </c>
      <c r="Y22" s="46">
        <f>+'18'!N269</f>
        <v>3895</v>
      </c>
      <c r="Z22" s="47">
        <f t="shared" si="3"/>
        <v>0</v>
      </c>
      <c r="AA22" s="97" t="s">
        <v>1366</v>
      </c>
      <c r="AB22" s="47">
        <f t="shared" si="4"/>
        <v>4790</v>
      </c>
      <c r="AC22" s="129">
        <f t="shared" si="5"/>
        <v>4790</v>
      </c>
    </row>
    <row r="23" spans="1:29" ht="31.5" x14ac:dyDescent="0.65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8">
        <f t="shared" si="2"/>
        <v>0</v>
      </c>
      <c r="Q23" s="45">
        <v>19</v>
      </c>
      <c r="R23" s="46">
        <f>+'19'!N262</f>
        <v>1310</v>
      </c>
      <c r="S23" s="46">
        <f>+'19'!N267</f>
        <v>50</v>
      </c>
      <c r="T23" s="46">
        <f>+'19'!N265</f>
        <v>0</v>
      </c>
      <c r="U23" s="66">
        <f>+'19'!N263</f>
        <v>0</v>
      </c>
      <c r="V23" s="46">
        <f>+'19'!N266</f>
        <v>0</v>
      </c>
      <c r="W23" s="46">
        <f>+'19'!N264</f>
        <v>480</v>
      </c>
      <c r="X23" s="46">
        <f t="shared" si="7"/>
        <v>780</v>
      </c>
      <c r="Y23" s="46">
        <f>+'19'!N269</f>
        <v>780</v>
      </c>
      <c r="Z23" s="47">
        <f t="shared" si="3"/>
        <v>0</v>
      </c>
      <c r="AA23" s="97" t="s">
        <v>1367</v>
      </c>
      <c r="AB23" s="47">
        <f t="shared" si="4"/>
        <v>1260</v>
      </c>
      <c r="AC23" s="129">
        <f t="shared" si="5"/>
        <v>1260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7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35</v>
      </c>
      <c r="G24" s="43">
        <f t="shared" si="0"/>
        <v>42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36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3600</v>
      </c>
      <c r="N24" s="19"/>
      <c r="O24" s="120">
        <v>38.659999999999997</v>
      </c>
      <c r="P24" s="78">
        <f t="shared" si="2"/>
        <v>1391.7599999999998</v>
      </c>
      <c r="Q24" s="45">
        <v>20</v>
      </c>
      <c r="R24" s="46">
        <f>+'20'!N262</f>
        <v>2585</v>
      </c>
      <c r="S24" s="46">
        <f>+'20'!N267</f>
        <v>100</v>
      </c>
      <c r="T24" s="46">
        <f>+'20'!N265</f>
        <v>0</v>
      </c>
      <c r="U24" s="66">
        <f>+'20'!N263</f>
        <v>0</v>
      </c>
      <c r="V24" s="46">
        <f>+'20'!N266</f>
        <v>0</v>
      </c>
      <c r="W24" s="46">
        <f>+'20'!N264</f>
        <v>575</v>
      </c>
      <c r="X24" s="46">
        <f t="shared" si="7"/>
        <v>1910</v>
      </c>
      <c r="Y24" s="46">
        <f>+'20'!N269</f>
        <v>1910</v>
      </c>
      <c r="Z24" s="47">
        <f t="shared" si="3"/>
        <v>0</v>
      </c>
      <c r="AA24" s="47" t="s">
        <v>1368</v>
      </c>
      <c r="AB24" s="47">
        <f t="shared" si="4"/>
        <v>2485</v>
      </c>
      <c r="AC24" s="129">
        <f t="shared" si="5"/>
        <v>2485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120">
        <v>39.770000000000003</v>
      </c>
      <c r="P25" s="78">
        <f t="shared" si="2"/>
        <v>0</v>
      </c>
      <c r="Q25" s="45">
        <v>21</v>
      </c>
      <c r="R25" s="46">
        <f>+'21'!N262</f>
        <v>2736</v>
      </c>
      <c r="S25" s="46">
        <f>+'21'!N267</f>
        <v>225</v>
      </c>
      <c r="T25" s="46">
        <f>+'21'!N265</f>
        <v>0</v>
      </c>
      <c r="U25" s="66">
        <f>+'21'!N263</f>
        <v>0</v>
      </c>
      <c r="V25" s="46">
        <f>+'21'!N266</f>
        <v>0</v>
      </c>
      <c r="W25" s="46">
        <f>+'21'!N264</f>
        <v>1135</v>
      </c>
      <c r="X25" s="46">
        <f t="shared" si="7"/>
        <v>1376</v>
      </c>
      <c r="Y25" s="46">
        <f>+'21'!N269</f>
        <v>1376</v>
      </c>
      <c r="Z25" s="47">
        <f t="shared" si="3"/>
        <v>0</v>
      </c>
      <c r="AA25" s="47" t="s">
        <v>1362</v>
      </c>
      <c r="AB25" s="47">
        <f t="shared" si="4"/>
        <v>2511</v>
      </c>
      <c r="AC25" s="129">
        <f t="shared" si="5"/>
        <v>2511</v>
      </c>
    </row>
    <row r="26" spans="1:29" ht="31.5" x14ac:dyDescent="0.65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8">
        <f t="shared" si="2"/>
        <v>0</v>
      </c>
      <c r="Q26" s="45">
        <v>22</v>
      </c>
      <c r="R26" s="46">
        <f>+'22'!N262</f>
        <v>1676</v>
      </c>
      <c r="S26" s="46">
        <f>+'22'!N267</f>
        <v>400</v>
      </c>
      <c r="T26" s="46">
        <f>+'22'!N265</f>
        <v>0</v>
      </c>
      <c r="U26" s="66">
        <f>+'22'!N263</f>
        <v>0</v>
      </c>
      <c r="V26" s="46">
        <f>+'22'!N266</f>
        <v>0</v>
      </c>
      <c r="W26" s="46">
        <f>+'22'!N264</f>
        <v>1110</v>
      </c>
      <c r="X26" s="46">
        <f t="shared" si="7"/>
        <v>166</v>
      </c>
      <c r="Y26" s="46">
        <f>+'22'!N269</f>
        <v>166</v>
      </c>
      <c r="Z26" s="47">
        <f t="shared" si="3"/>
        <v>0</v>
      </c>
      <c r="AA26" s="47" t="s">
        <v>1363</v>
      </c>
      <c r="AB26" s="47">
        <f t="shared" si="4"/>
        <v>1276</v>
      </c>
      <c r="AC26" s="129">
        <f t="shared" si="5"/>
        <v>1276</v>
      </c>
    </row>
    <row r="27" spans="1:29" ht="31.5" x14ac:dyDescent="0.65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5</v>
      </c>
      <c r="G27" s="43">
        <f t="shared" si="0"/>
        <v>5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5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500</v>
      </c>
      <c r="N27" s="19"/>
      <c r="O27" s="122">
        <v>30.83</v>
      </c>
      <c r="P27" s="78">
        <f t="shared" si="2"/>
        <v>154.14999999999998</v>
      </c>
      <c r="Q27" s="45">
        <v>23</v>
      </c>
      <c r="R27" s="46">
        <f>+'23'!N262</f>
        <v>1952</v>
      </c>
      <c r="S27" s="46">
        <f>+'23'!N267</f>
        <v>700</v>
      </c>
      <c r="T27" s="46">
        <f>+'23'!N265</f>
        <v>0</v>
      </c>
      <c r="U27" s="66">
        <f>+'23'!N263</f>
        <v>0</v>
      </c>
      <c r="V27" s="46">
        <f>+'23'!N266</f>
        <v>0</v>
      </c>
      <c r="W27" s="46">
        <f>+'23'!N264</f>
        <v>207</v>
      </c>
      <c r="X27" s="46">
        <f>+R27-S27-T27-U27-V27-W27</f>
        <v>1045</v>
      </c>
      <c r="Y27" s="46">
        <f>+'23'!N269</f>
        <v>1045</v>
      </c>
      <c r="Z27" s="47">
        <f>+Y27-X27</f>
        <v>0</v>
      </c>
      <c r="AA27" s="47" t="s">
        <v>1364</v>
      </c>
      <c r="AB27" s="47">
        <f t="shared" si="4"/>
        <v>1252</v>
      </c>
      <c r="AC27" s="129">
        <f t="shared" si="5"/>
        <v>1252</v>
      </c>
    </row>
    <row r="28" spans="1:29" ht="31.5" x14ac:dyDescent="0.65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31</v>
      </c>
      <c r="G28" s="43">
        <f t="shared" si="0"/>
        <v>41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4100</v>
      </c>
      <c r="N28" s="19"/>
      <c r="O28" s="120">
        <v>30.86</v>
      </c>
      <c r="P28" s="78">
        <f t="shared" si="2"/>
        <v>1265.26</v>
      </c>
      <c r="Q28" s="45">
        <v>24</v>
      </c>
      <c r="R28" s="46">
        <f>+'24'!N262</f>
        <v>896</v>
      </c>
      <c r="S28" s="46">
        <f>+'24'!N267</f>
        <v>105</v>
      </c>
      <c r="T28" s="46">
        <f>+'24'!N265</f>
        <v>0</v>
      </c>
      <c r="U28" s="66">
        <f>+'24'!N263</f>
        <v>0</v>
      </c>
      <c r="V28" s="46">
        <f>+'24'!N266</f>
        <v>0</v>
      </c>
      <c r="W28" s="46">
        <f>+'24'!N264</f>
        <v>745</v>
      </c>
      <c r="X28" s="46">
        <f t="shared" si="7"/>
        <v>46</v>
      </c>
      <c r="Y28" s="46">
        <f>+'24'!N269</f>
        <v>46</v>
      </c>
      <c r="Z28" s="47">
        <f t="shared" si="3"/>
        <v>0</v>
      </c>
      <c r="AA28" s="47" t="s">
        <v>1365</v>
      </c>
      <c r="AB28" s="47">
        <f t="shared" si="4"/>
        <v>791</v>
      </c>
      <c r="AC28" s="129">
        <f t="shared" si="5"/>
        <v>791</v>
      </c>
    </row>
    <row r="29" spans="1:29" ht="31.5" x14ac:dyDescent="0.65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5</v>
      </c>
      <c r="G29" s="43">
        <f t="shared" si="0"/>
        <v>5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5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0">
        <v>27.24</v>
      </c>
      <c r="P29" s="78">
        <f t="shared" si="2"/>
        <v>0</v>
      </c>
      <c r="Q29" s="45">
        <v>25</v>
      </c>
      <c r="R29" s="46">
        <f>+'25'!N266</f>
        <v>2050</v>
      </c>
      <c r="S29" s="46">
        <f>+'25'!N271</f>
        <v>566</v>
      </c>
      <c r="T29" s="46">
        <f>+'25'!N269</f>
        <v>0</v>
      </c>
      <c r="U29" s="66">
        <f>+'25'!N267</f>
        <v>0</v>
      </c>
      <c r="V29" s="46">
        <f>+'25'!N270</f>
        <v>0</v>
      </c>
      <c r="W29" s="46">
        <f>+'25'!N268</f>
        <v>475</v>
      </c>
      <c r="X29" s="46">
        <f t="shared" si="7"/>
        <v>1009</v>
      </c>
      <c r="Y29" s="46">
        <f>+'25'!N273</f>
        <v>1009</v>
      </c>
      <c r="Z29" s="47">
        <f t="shared" si="3"/>
        <v>0</v>
      </c>
      <c r="AA29" s="97" t="s">
        <v>1366</v>
      </c>
      <c r="AB29" s="47">
        <f t="shared" si="4"/>
        <v>1484</v>
      </c>
      <c r="AC29" s="129">
        <f t="shared" si="5"/>
        <v>1484</v>
      </c>
    </row>
    <row r="30" spans="1:29" ht="31.5" x14ac:dyDescent="0.65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8">
        <f t="shared" si="2"/>
        <v>0</v>
      </c>
      <c r="Q30" s="45">
        <v>26</v>
      </c>
      <c r="R30" s="46">
        <f>+'26'!N264</f>
        <v>2965</v>
      </c>
      <c r="S30" s="46">
        <f>+'26'!N269</f>
        <v>301</v>
      </c>
      <c r="T30" s="46">
        <f>+'26'!N267</f>
        <v>0</v>
      </c>
      <c r="U30" s="66">
        <f>+'26'!N265</f>
        <v>0</v>
      </c>
      <c r="V30" s="46">
        <f>+'26'!N268</f>
        <v>0</v>
      </c>
      <c r="W30" s="46">
        <f>+'26'!N266</f>
        <v>1225</v>
      </c>
      <c r="X30" s="46">
        <f t="shared" si="7"/>
        <v>1439</v>
      </c>
      <c r="Y30" s="46">
        <f>+'26'!N271</f>
        <v>1439</v>
      </c>
      <c r="Z30" s="47">
        <f t="shared" si="3"/>
        <v>0</v>
      </c>
      <c r="AA30" s="97" t="s">
        <v>1367</v>
      </c>
      <c r="AB30" s="47">
        <f t="shared" si="4"/>
        <v>2664</v>
      </c>
      <c r="AC30" s="129">
        <f t="shared" si="5"/>
        <v>2664</v>
      </c>
    </row>
    <row r="31" spans="1:29" ht="31.5" x14ac:dyDescent="0.65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19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50</v>
      </c>
      <c r="G31" s="43">
        <f t="shared" si="0"/>
        <v>69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6800</v>
      </c>
      <c r="N31" s="19"/>
      <c r="O31" s="120">
        <v>34.64</v>
      </c>
      <c r="P31" s="78">
        <f t="shared" si="2"/>
        <v>2355.52</v>
      </c>
      <c r="Q31" s="45">
        <v>27</v>
      </c>
      <c r="R31" s="46">
        <f>+'27'!N265</f>
        <v>1840</v>
      </c>
      <c r="S31" s="46">
        <f>+'27'!N270</f>
        <v>377</v>
      </c>
      <c r="T31" s="46">
        <f>+'27'!N268</f>
        <v>0</v>
      </c>
      <c r="U31" s="66">
        <f>+'27'!N266</f>
        <v>0</v>
      </c>
      <c r="V31" s="46">
        <f>+'27'!N269</f>
        <v>0</v>
      </c>
      <c r="W31" s="46">
        <f>+'27'!N267</f>
        <v>0</v>
      </c>
      <c r="X31" s="46">
        <f t="shared" si="7"/>
        <v>1463</v>
      </c>
      <c r="Y31" s="46">
        <f>+'27'!N272</f>
        <v>1463</v>
      </c>
      <c r="Z31" s="47">
        <f t="shared" si="3"/>
        <v>0</v>
      </c>
      <c r="AA31" s="47" t="s">
        <v>1368</v>
      </c>
      <c r="AB31" s="47">
        <f t="shared" si="4"/>
        <v>1463</v>
      </c>
      <c r="AC31" s="129">
        <f t="shared" si="5"/>
        <v>1463</v>
      </c>
    </row>
    <row r="32" spans="1:29" ht="31.5" x14ac:dyDescent="0.65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</v>
      </c>
      <c r="G32" s="43">
        <f t="shared" si="0"/>
        <v>10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1300</v>
      </c>
      <c r="N32" s="19"/>
      <c r="O32" s="120">
        <v>46.37</v>
      </c>
      <c r="P32" s="78">
        <f t="shared" si="2"/>
        <v>463.7</v>
      </c>
      <c r="Q32" s="45">
        <v>28</v>
      </c>
      <c r="R32" s="46">
        <f>+'28'!N265</f>
        <v>935</v>
      </c>
      <c r="S32" s="46">
        <f>+'28'!N270</f>
        <v>385</v>
      </c>
      <c r="T32" s="46">
        <f>+'28'!N268</f>
        <v>0</v>
      </c>
      <c r="U32" s="66">
        <f>+'28'!N266</f>
        <v>0</v>
      </c>
      <c r="V32" s="46">
        <f>+'28'!N269</f>
        <v>0</v>
      </c>
      <c r="W32" s="46">
        <f>+'28'!N267</f>
        <v>0</v>
      </c>
      <c r="X32" s="46">
        <f t="shared" si="7"/>
        <v>550</v>
      </c>
      <c r="Y32" s="46">
        <f>+'28'!N272</f>
        <v>550</v>
      </c>
      <c r="Z32" s="47">
        <f t="shared" si="3"/>
        <v>0</v>
      </c>
      <c r="AA32" s="47" t="s">
        <v>1362</v>
      </c>
      <c r="AB32" s="47">
        <f t="shared" si="4"/>
        <v>550</v>
      </c>
      <c r="AC32" s="129">
        <f t="shared" si="5"/>
        <v>550</v>
      </c>
    </row>
    <row r="33" spans="1:29" ht="31.5" x14ac:dyDescent="0.65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89">
        <v>38.9</v>
      </c>
      <c r="P33" s="78">
        <f t="shared" si="2"/>
        <v>0</v>
      </c>
      <c r="Q33" s="45">
        <v>29</v>
      </c>
      <c r="R33" s="46">
        <f>+'29'!N265</f>
        <v>1650</v>
      </c>
      <c r="S33" s="46">
        <f>+'29'!N270</f>
        <v>100</v>
      </c>
      <c r="T33" s="46">
        <f>+'28'!N268</f>
        <v>0</v>
      </c>
      <c r="U33" s="66">
        <f>+'29'!N266</f>
        <v>0</v>
      </c>
      <c r="V33" s="46">
        <f>+'29'!N269</f>
        <v>0</v>
      </c>
      <c r="W33" s="46">
        <f>+'29'!N267</f>
        <v>550</v>
      </c>
      <c r="X33" s="46">
        <f t="shared" ref="X33" si="8">+R33-S33-T33-U33-V33-W33</f>
        <v>1000</v>
      </c>
      <c r="Y33" s="46">
        <f>+'29'!N272</f>
        <v>1000</v>
      </c>
      <c r="Z33" s="47">
        <f t="shared" ref="Z33" si="9">+Y33-X33</f>
        <v>0</v>
      </c>
      <c r="AA33" s="47" t="s">
        <v>1363</v>
      </c>
      <c r="AB33" s="47">
        <f t="shared" si="4"/>
        <v>1550</v>
      </c>
      <c r="AC33" s="129">
        <f t="shared" si="5"/>
        <v>1550</v>
      </c>
    </row>
    <row r="34" spans="1:29" ht="31.5" x14ac:dyDescent="0.65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+'30'!N265</f>
        <v>930</v>
      </c>
      <c r="S34" s="46">
        <f>+'30'!N270</f>
        <v>124</v>
      </c>
      <c r="T34" s="46">
        <f>+'30'!N268</f>
        <v>0</v>
      </c>
      <c r="U34" s="66">
        <f>+'30'!N266</f>
        <v>0</v>
      </c>
      <c r="V34" s="46">
        <f>+'30'!N269</f>
        <v>0</v>
      </c>
      <c r="W34" s="46">
        <f>+'30'!N267</f>
        <v>25</v>
      </c>
      <c r="X34" s="46">
        <f t="shared" si="7"/>
        <v>781</v>
      </c>
      <c r="Y34" s="46">
        <f>+'30'!N272</f>
        <v>781</v>
      </c>
      <c r="Z34" s="47">
        <f t="shared" si="3"/>
        <v>0</v>
      </c>
      <c r="AA34" s="47" t="s">
        <v>1364</v>
      </c>
      <c r="AB34" s="47">
        <f t="shared" si="4"/>
        <v>806</v>
      </c>
      <c r="AC34" s="129">
        <f t="shared" si="5"/>
        <v>806</v>
      </c>
    </row>
    <row r="35" spans="1:29" ht="31.5" x14ac:dyDescent="0.65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1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8</v>
      </c>
      <c r="G35" s="43">
        <f t="shared" si="0"/>
        <v>9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1170</v>
      </c>
      <c r="N35" s="19"/>
      <c r="O35" s="120">
        <v>40.799999999999997</v>
      </c>
      <c r="P35" s="78">
        <f t="shared" si="2"/>
        <v>367.2</v>
      </c>
      <c r="Q35" s="45">
        <v>31</v>
      </c>
      <c r="R35" s="46">
        <f>+'31.'!N265</f>
        <v>665</v>
      </c>
      <c r="S35" s="46">
        <f>+'31.'!N270</f>
        <v>340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+'31.'!N267</f>
        <v>0</v>
      </c>
      <c r="X35" s="46">
        <f>+R35-S35-T35-U35-V35-W35</f>
        <v>325</v>
      </c>
      <c r="Y35" s="46">
        <f>+'31.'!N272</f>
        <v>325</v>
      </c>
      <c r="Z35" s="47">
        <f t="shared" si="3"/>
        <v>0</v>
      </c>
      <c r="AA35" s="47" t="s">
        <v>1365</v>
      </c>
      <c r="AB35" s="47">
        <f t="shared" si="4"/>
        <v>325</v>
      </c>
      <c r="AC35" s="129">
        <f t="shared" si="5"/>
        <v>325</v>
      </c>
    </row>
    <row r="36" spans="1:29" ht="31.5" x14ac:dyDescent="0.65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31">
        <f t="shared" ref="R36:AA36" si="10">SUM(R5:R35)</f>
        <v>79648</v>
      </c>
      <c r="S36" s="131">
        <f t="shared" si="10"/>
        <v>10565</v>
      </c>
      <c r="T36" s="131">
        <f t="shared" si="10"/>
        <v>0</v>
      </c>
      <c r="U36" s="131">
        <f t="shared" si="10"/>
        <v>0</v>
      </c>
      <c r="V36" s="131">
        <f t="shared" si="10"/>
        <v>0</v>
      </c>
      <c r="W36" s="131">
        <f t="shared" si="10"/>
        <v>28036</v>
      </c>
      <c r="X36" s="131">
        <f t="shared" si="10"/>
        <v>41047</v>
      </c>
      <c r="Y36" s="131">
        <f t="shared" si="10"/>
        <v>41047</v>
      </c>
      <c r="Z36" s="131">
        <f t="shared" si="10"/>
        <v>0</v>
      </c>
      <c r="AA36" s="131">
        <f t="shared" si="10"/>
        <v>0</v>
      </c>
      <c r="AB36" s="131">
        <f>SUM(AB5:AB35)</f>
        <v>69083</v>
      </c>
      <c r="AC36" s="130"/>
    </row>
    <row r="37" spans="1:29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5">
        <v>100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20">
        <v>32.82</v>
      </c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8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25</v>
      </c>
      <c r="G39" s="43">
        <f t="shared" si="0"/>
        <v>33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1400</v>
      </c>
      <c r="N39" s="19"/>
      <c r="O39" s="120">
        <v>27.84</v>
      </c>
      <c r="P39" s="78">
        <f t="shared" si="2"/>
        <v>779.52</v>
      </c>
      <c r="Q39" s="5"/>
      <c r="R39" s="174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9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29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1450</v>
      </c>
      <c r="N40" s="19"/>
      <c r="O40" s="120">
        <v>27.12</v>
      </c>
      <c r="P40" s="78">
        <f t="shared" si="2"/>
        <v>786.48</v>
      </c>
      <c r="Q40" s="5"/>
      <c r="R40" s="174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8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28</v>
      </c>
      <c r="G41" s="43">
        <f t="shared" si="0"/>
        <v>36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8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1400</v>
      </c>
      <c r="N41" s="19"/>
      <c r="O41" s="120">
        <v>15.42</v>
      </c>
      <c r="P41" s="78">
        <f t="shared" si="2"/>
        <v>431.76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10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120">
        <v>17.78</v>
      </c>
      <c r="P46" s="78">
        <f t="shared" si="2"/>
        <v>177.8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10</v>
      </c>
      <c r="G47" s="43">
        <f t="shared" si="0"/>
        <v>10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120">
        <v>17.989999999999998</v>
      </c>
      <c r="P47" s="78">
        <f t="shared" si="2"/>
        <v>179.89999999999998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12</v>
      </c>
      <c r="G48" s="43">
        <f t="shared" si="0"/>
        <v>12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600</v>
      </c>
      <c r="N48" s="19"/>
      <c r="O48" s="120">
        <v>18.32</v>
      </c>
      <c r="P48" s="78">
        <f t="shared" si="2"/>
        <v>219.84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 t="shared" si="0"/>
        <v>12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120">
        <v>20.059999999999999</v>
      </c>
      <c r="P49" s="78">
        <f t="shared" si="2"/>
        <v>180.54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20">
        <v>20.32</v>
      </c>
      <c r="P50" s="78">
        <f t="shared" si="2"/>
        <v>121.92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5</v>
      </c>
      <c r="G52" s="43">
        <f t="shared" si="0"/>
        <v>5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5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10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120">
        <v>16.37</v>
      </c>
      <c r="P53" s="78">
        <f t="shared" si="2"/>
        <v>163.70000000000002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2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20">
        <v>25.99</v>
      </c>
      <c r="P55" s="78">
        <f t="shared" si="2"/>
        <v>51.98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2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0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0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0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2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0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2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240</v>
      </c>
      <c r="N62" s="19"/>
      <c r="O62" s="120">
        <v>26.69</v>
      </c>
      <c r="P62" s="78">
        <f t="shared" si="2"/>
        <v>53.38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4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6</v>
      </c>
      <c r="G64" s="43">
        <f t="shared" si="0"/>
        <v>10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500</v>
      </c>
      <c r="N64" s="19"/>
      <c r="O64" s="120">
        <v>23.69</v>
      </c>
      <c r="P64" s="78">
        <f t="shared" si="2"/>
        <v>236.9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5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8</v>
      </c>
      <c r="G65" s="43">
        <f t="shared" si="0"/>
        <v>13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120">
        <v>22.49</v>
      </c>
      <c r="P65" s="78">
        <f t="shared" si="2"/>
        <v>292.37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5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6</v>
      </c>
      <c r="G66" s="43">
        <f t="shared" si="0"/>
        <v>11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500</v>
      </c>
      <c r="N66" s="19"/>
      <c r="O66" s="120">
        <v>23.12</v>
      </c>
      <c r="P66" s="78">
        <f t="shared" si="2"/>
        <v>231.20000000000002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120">
        <v>16</v>
      </c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41</v>
      </c>
      <c r="G74" s="43">
        <f t="shared" si="0"/>
        <v>47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6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41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2050</v>
      </c>
      <c r="N74" s="19"/>
      <c r="O74" s="120">
        <v>17.09</v>
      </c>
      <c r="P74" s="78">
        <f t="shared" si="12"/>
        <v>700.68999999999994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7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25</v>
      </c>
      <c r="G77" s="43">
        <f t="shared" si="0"/>
        <v>32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1500</v>
      </c>
      <c r="N77" s="19"/>
      <c r="O77" s="120">
        <v>25.15</v>
      </c>
      <c r="P77" s="78">
        <f t="shared" si="12"/>
        <v>754.5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5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13</v>
      </c>
      <c r="G80" s="43">
        <f t="shared" si="0"/>
        <v>18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17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935</v>
      </c>
      <c r="N80" s="19"/>
      <c r="O80" s="120">
        <v>14.35</v>
      </c>
      <c r="P80" s="78">
        <f t="shared" si="12"/>
        <v>243.95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4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14</v>
      </c>
      <c r="G81" s="43">
        <f t="shared" si="0"/>
        <v>18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18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990</v>
      </c>
      <c r="N81" s="19"/>
      <c r="O81" s="120">
        <v>11.58</v>
      </c>
      <c r="P81" s="78">
        <f t="shared" si="12"/>
        <v>208.44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3">
        <v>8.98</v>
      </c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 t="s">
        <v>1442</v>
      </c>
      <c r="P91" s="78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8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70</v>
      </c>
      <c r="G110" s="43">
        <f t="shared" si="13"/>
        <v>78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78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9360</v>
      </c>
      <c r="N110" s="19"/>
      <c r="O110" s="124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3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18</v>
      </c>
      <c r="G111" s="43">
        <f t="shared" si="13"/>
        <v>21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21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5250</v>
      </c>
      <c r="N111" s="19"/>
      <c r="O111" s="124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3"/>
        <v>6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100</v>
      </c>
      <c r="N112" s="19"/>
      <c r="O112" s="120">
        <v>34.25</v>
      </c>
      <c r="P112" s="78">
        <f t="shared" si="12"/>
        <v>34.25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2">
        <v>22.55</v>
      </c>
      <c r="P113" s="78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26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120">
        <v>23.61</v>
      </c>
      <c r="P115" s="78">
        <f t="shared" si="12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20</v>
      </c>
      <c r="G116" s="43">
        <f t="shared" si="13"/>
        <v>20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400</v>
      </c>
      <c r="N116" s="19"/>
      <c r="O116" s="120">
        <v>13.03</v>
      </c>
      <c r="P116" s="78">
        <f t="shared" si="12"/>
        <v>52.12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31</v>
      </c>
      <c r="G131" s="43">
        <f t="shared" si="13"/>
        <v>36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4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1600</v>
      </c>
      <c r="N131" s="19"/>
      <c r="O131" s="120">
        <v>9.91</v>
      </c>
      <c r="P131" s="78">
        <f t="shared" si="12"/>
        <v>317.12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1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1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60</v>
      </c>
      <c r="N132" s="19"/>
      <c r="O132" s="120">
        <v>16.690000000000001</v>
      </c>
      <c r="P132" s="78">
        <f t="shared" si="12"/>
        <v>16.690000000000001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8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30</v>
      </c>
      <c r="G133" s="43">
        <f t="shared" si="13"/>
        <v>38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1800</v>
      </c>
      <c r="N133" s="19"/>
      <c r="O133" s="120">
        <v>24.21</v>
      </c>
      <c r="P133" s="78">
        <f t="shared" si="12"/>
        <v>871.56000000000006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10</v>
      </c>
      <c r="G141" s="43">
        <f t="shared" si="13"/>
        <v>10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5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150</v>
      </c>
      <c r="N141" s="19"/>
      <c r="O141" s="89">
        <v>2.2200000000000002</v>
      </c>
      <c r="P141" s="78">
        <f t="shared" si="12"/>
        <v>11.100000000000001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10</v>
      </c>
      <c r="G142" s="43">
        <f t="shared" si="13"/>
        <v>10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4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6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60</v>
      </c>
      <c r="N142" s="19"/>
      <c r="O142" s="89">
        <v>2.17</v>
      </c>
      <c r="P142" s="78">
        <f t="shared" si="12"/>
        <v>13.02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20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20">
        <v>24.81</v>
      </c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1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1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0">
        <v>23.02</v>
      </c>
      <c r="P175" s="78">
        <f t="shared" si="1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5</v>
      </c>
      <c r="G178" s="43">
        <f t="shared" si="18"/>
        <v>5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3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110</v>
      </c>
      <c r="N178" s="19"/>
      <c r="O178" s="120">
        <v>38</v>
      </c>
      <c r="P178" s="78">
        <f t="shared" si="19"/>
        <v>76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9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19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6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1040</v>
      </c>
      <c r="N185" s="19"/>
      <c r="O185" s="120">
        <v>63</v>
      </c>
      <c r="P185" s="78">
        <f t="shared" si="19"/>
        <v>819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+ยกมา!J188</f>
        <v>145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145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144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15</v>
      </c>
      <c r="N188" s="19"/>
      <c r="O188" s="120">
        <v>3.5</v>
      </c>
      <c r="P188" s="78">
        <f>+K188*O188</f>
        <v>3.5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10</v>
      </c>
      <c r="G193" s="43">
        <f t="shared" si="18"/>
        <v>14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600</v>
      </c>
      <c r="N193" s="19"/>
      <c r="O193" s="120">
        <v>38</v>
      </c>
      <c r="P193" s="78">
        <f t="shared" si="19"/>
        <v>380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</v>
      </c>
      <c r="G194" s="43">
        <f t="shared" si="18"/>
        <v>13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1080</v>
      </c>
      <c r="N194" s="19"/>
      <c r="O194" s="120">
        <v>73</v>
      </c>
      <c r="P194" s="78">
        <f t="shared" si="19"/>
        <v>657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10</v>
      </c>
      <c r="G198" s="43">
        <f t="shared" si="18"/>
        <v>10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9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1500</v>
      </c>
      <c r="N198" s="19"/>
      <c r="O198" s="120">
        <v>64.38</v>
      </c>
      <c r="P198" s="78">
        <f t="shared" si="19"/>
        <v>643.79999999999995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28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28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550</v>
      </c>
      <c r="N205" s="19"/>
      <c r="O205" s="120">
        <v>40</v>
      </c>
      <c r="P205" s="78">
        <f t="shared" si="19"/>
        <v>400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7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10</v>
      </c>
      <c r="G209" s="43">
        <f t="shared" si="18"/>
        <v>17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2040</v>
      </c>
      <c r="N209" s="19"/>
      <c r="O209" s="120">
        <v>83</v>
      </c>
      <c r="P209" s="78">
        <f t="shared" si="19"/>
        <v>1411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9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33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33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31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20</v>
      </c>
      <c r="N216" s="19"/>
      <c r="O216" s="120">
        <v>9</v>
      </c>
      <c r="P216" s="78">
        <f t="shared" si="19"/>
        <v>18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122">
        <v>3.77</v>
      </c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270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270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270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120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4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10</v>
      </c>
      <c r="G235" s="43">
        <f t="shared" si="25"/>
        <v>14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2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12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600</v>
      </c>
      <c r="N235" s="19"/>
      <c r="O235" s="120">
        <v>17.760000000000002</v>
      </c>
      <c r="P235" s="78">
        <f t="shared" ref="P235:P247" si="27">+K235*O235</f>
        <v>213.12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3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10</v>
      </c>
      <c r="G236" s="43">
        <f t="shared" si="25"/>
        <v>13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1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12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600</v>
      </c>
      <c r="N236" s="19"/>
      <c r="O236" s="120">
        <v>16.28</v>
      </c>
      <c r="P236" s="78">
        <f t="shared" si="27"/>
        <v>195.36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46">
        <f>+ยกมา!J238</f>
        <v>5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5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5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35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120">
        <v>30</v>
      </c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46">
        <f>+ยกมา!J239</f>
        <v>5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3</v>
      </c>
      <c r="G239" s="43">
        <f t="shared" si="25"/>
        <v>8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6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2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70</v>
      </c>
      <c r="N239" s="19"/>
      <c r="O239" s="120">
        <v>16.29</v>
      </c>
      <c r="P239" s="78">
        <f t="shared" si="27"/>
        <v>32.58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46">
        <f>+ยกมา!J240</f>
        <v>5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3</v>
      </c>
      <c r="G240" s="43">
        <f t="shared" si="25"/>
        <v>8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1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7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245</v>
      </c>
      <c r="N240" s="19"/>
      <c r="O240" s="120">
        <v>12.41</v>
      </c>
      <c r="P240" s="78">
        <f t="shared" si="27"/>
        <v>86.87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46">
        <f>+ยกมา!J241</f>
        <v>2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2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2</v>
      </c>
      <c r="L241" s="20">
        <v>22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44</v>
      </c>
      <c r="N241" s="19"/>
      <c r="O241" s="120">
        <v>6.86</v>
      </c>
      <c r="P241" s="78">
        <f t="shared" si="27"/>
        <v>13.72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46">
        <f>+ยกมา!J242</f>
        <v>5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3</v>
      </c>
      <c r="G242" s="43">
        <f t="shared" si="25"/>
        <v>8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8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280</v>
      </c>
      <c r="N242" s="19"/>
      <c r="O242" s="120">
        <v>11.86</v>
      </c>
      <c r="P242" s="78">
        <f t="shared" si="27"/>
        <v>94.88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29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120">
        <v>8.1300000000000008</v>
      </c>
      <c r="P243" s="78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120">
        <v>10.47</v>
      </c>
      <c r="P244" s="78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20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124"/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120">
        <v>10.09</v>
      </c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46">
        <f>+ยกมา!J247</f>
        <v>1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1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1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20</v>
      </c>
      <c r="N247" s="19"/>
      <c r="O247" s="124"/>
      <c r="P247" s="78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46">
        <f>+ยกมา!J248</f>
        <v>2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2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70</v>
      </c>
      <c r="N248" s="19"/>
      <c r="O248" s="120">
        <v>11.03</v>
      </c>
      <c r="P248" s="78">
        <f t="shared" si="26"/>
        <v>22.06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6</v>
      </c>
      <c r="G249" s="43">
        <f t="shared" si="25"/>
        <v>6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5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35</v>
      </c>
      <c r="N249" s="19"/>
      <c r="O249" s="120">
        <v>9.94</v>
      </c>
      <c r="P249" s="78">
        <f t="shared" si="26"/>
        <v>9.94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20060976</v>
      </c>
      <c r="C250" s="19" t="s">
        <v>1440</v>
      </c>
      <c r="D250" s="10" t="s">
        <v>433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6</v>
      </c>
      <c r="G250" s="43">
        <f t="shared" si="25"/>
        <v>6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5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1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29</v>
      </c>
      <c r="N250" s="19"/>
      <c r="O250" s="120">
        <v>7.83</v>
      </c>
      <c r="P250" s="78">
        <f t="shared" si="26"/>
        <v>7.83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1004070</v>
      </c>
      <c r="C251" s="19" t="s">
        <v>145</v>
      </c>
      <c r="D251" s="10" t="s">
        <v>433</v>
      </c>
      <c r="E251" s="46">
        <f>+ยกมา!J251</f>
        <v>1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1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</v>
      </c>
      <c r="L251" s="20">
        <v>20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45</v>
      </c>
      <c r="N251" s="19"/>
      <c r="O251" s="120">
        <v>6.39</v>
      </c>
      <c r="P251" s="78">
        <f t="shared" si="26"/>
        <v>6.39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1113223</v>
      </c>
      <c r="C252" s="19" t="s">
        <v>1446</v>
      </c>
      <c r="D252" s="10" t="s">
        <v>433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14</v>
      </c>
      <c r="G252" s="43">
        <f t="shared" si="25"/>
        <v>14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4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25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250</v>
      </c>
      <c r="N252" s="19"/>
      <c r="O252" s="120"/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>
        <v>20060978</v>
      </c>
      <c r="C253" s="19" t="s">
        <v>1447</v>
      </c>
      <c r="D253" s="10" t="s">
        <v>433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30</v>
      </c>
      <c r="G253" s="43">
        <f t="shared" si="25"/>
        <v>30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30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450</v>
      </c>
      <c r="N253" s="19"/>
      <c r="O253" s="120"/>
      <c r="P253" s="78">
        <f t="shared" si="26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>
        <v>20060445</v>
      </c>
      <c r="C254" s="19" t="s">
        <v>1449</v>
      </c>
      <c r="D254" s="10" t="s">
        <v>433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20</v>
      </c>
      <c r="G254" s="43">
        <f t="shared" si="25"/>
        <v>20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20</v>
      </c>
      <c r="L254" s="20">
        <v>16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320</v>
      </c>
      <c r="N254" s="19"/>
      <c r="O254" s="120"/>
      <c r="P254" s="78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261+'28'!M261+'29'!M261+'30'!M261+'31.'!M257</f>
        <v>0</v>
      </c>
      <c r="N255" s="19"/>
      <c r="O255" s="120"/>
      <c r="P255" s="78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258+'2'!M259+'3'!M259+'4'!M259+'5'!M259+'6'!M259+'7'!M259+'8'!M259+'9'!M259+'10'!M259+'11'!M259+'12'!M259+'13'!M259+'14'!M259+'15'!M259+'16'!M259+'17'!M259+'18'!M259+'19'!M259+'20'!M259+'21'!M259+'22'!M259+'23'!M259+'24'!M259+'25'!M259+'26'!M261+'27'!M262+'28'!M262+'29'!M262+'30'!M262+'31.'!M262</f>
        <v>0</v>
      </c>
      <c r="N256" s="19"/>
      <c r="O256" s="120"/>
      <c r="P256" s="78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ht="24" customHeight="1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259+'2'!M260+'3'!M260+'4'!M260+'5'!M260+'6'!M260+'7'!M260+'8'!M260+'9'!M260+'10'!M260+'11'!M260+'12'!M260+'13'!M260+'14'!M260+'15'!M260+'16'!M260+'17'!M260+'18'!M260+'19'!M260+'20'!M260+'21'!M260+'22'!M260+'23'!M260+'24'!M260+'25'!M262+'26'!M262+'27'!M263+'28'!M263+'29'!M263+'30'!M263+'31.'!M263</f>
        <v>0</v>
      </c>
      <c r="N257" s="19"/>
      <c r="O257" s="89"/>
      <c r="P257" s="78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ht="24" customHeight="1" x14ac:dyDescent="0.55000000000000004">
      <c r="A258" s="10"/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260+'2'!M261+'3'!M261+'4'!M261+'5'!M261+'6'!M261+'7'!M261+'8'!M261+'9'!M261+'10'!M261+'11'!M261+'12'!M261+'13'!M261+'14'!M261+'15'!M261+'16'!M261+'17'!M261+'18'!M261+'19'!M261+'20'!M261+'21'!M261+'22'!M261+'23'!M261+'24'!M261+'25'!M263+'26'!M263+'27'!M264+'28'!M264+'29'!M264+'30'!M264+'31.'!M264</f>
        <v>0</v>
      </c>
      <c r="N258" s="19"/>
      <c r="O258" s="89"/>
      <c r="P258" s="78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+ยกมา!J262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7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5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261+'2'!M262+'3'!M262+'4'!M262+'5'!M262+'6'!M262+'7'!M262+'8'!M262+'9'!M262+'10'!M262+'11'!M262+'12'!M262+'13'!M262+'14'!M262+'15'!M262+'16'!M262+'17'!M262+'18'!M262+'19'!M262+'20'!M262+'21'!M262+'22'!M262+'23'!M262+'24'!M262+'25'!M264+'26'!M264+'27'!M265+'28'!M265+'29'!M265+'30'!M265+'31.'!M265</f>
        <v>0</v>
      </c>
      <c r="N259" s="19"/>
      <c r="O259" s="89"/>
      <c r="P259" s="78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8" customFormat="1" ht="25.5" customHeight="1" x14ac:dyDescent="0.55000000000000004">
      <c r="A260" s="154" t="s">
        <v>223</v>
      </c>
      <c r="B260" s="155"/>
      <c r="C260" s="155"/>
      <c r="D260" s="156"/>
      <c r="E260" s="160" t="s">
        <v>239</v>
      </c>
      <c r="F260" s="161"/>
      <c r="G260" s="157" t="s">
        <v>224</v>
      </c>
      <c r="H260" s="158"/>
      <c r="I260" s="159"/>
      <c r="J260" s="162" t="s">
        <v>225</v>
      </c>
      <c r="K260" s="162"/>
      <c r="L260" s="162"/>
      <c r="M260" s="50">
        <f>SUM(M5:M259)</f>
        <v>79648</v>
      </c>
      <c r="N260" s="51" t="s">
        <v>219</v>
      </c>
      <c r="O260" s="2"/>
      <c r="P260" s="2"/>
      <c r="Q260" s="49"/>
      <c r="R260" s="57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49"/>
    </row>
    <row r="261" spans="1:29" s="49" customFormat="1" ht="24.75" customHeight="1" x14ac:dyDescent="0.55000000000000004">
      <c r="A261" s="163" t="s">
        <v>226</v>
      </c>
      <c r="B261" s="164"/>
      <c r="C261" s="169">
        <f>+M263</f>
        <v>79648</v>
      </c>
      <c r="D261" s="170"/>
      <c r="E261" s="52" t="s">
        <v>227</v>
      </c>
      <c r="F261" s="53">
        <f>+M260</f>
        <v>79648</v>
      </c>
      <c r="G261" s="54" t="s">
        <v>217</v>
      </c>
      <c r="H261" s="151">
        <f>SUM(U36)</f>
        <v>0</v>
      </c>
      <c r="I261" s="152"/>
      <c r="J261" s="144"/>
      <c r="K261" s="144"/>
      <c r="L261" s="144"/>
      <c r="M261" s="56"/>
      <c r="N261" s="56">
        <f>+W36</f>
        <v>28036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63"/>
      <c r="B262" s="164"/>
      <c r="C262" s="169"/>
      <c r="D262" s="170"/>
      <c r="E262" s="52" t="s">
        <v>228</v>
      </c>
      <c r="F262" s="53">
        <f>N263</f>
        <v>10565</v>
      </c>
      <c r="G262" s="54"/>
      <c r="H262" s="151">
        <v>0</v>
      </c>
      <c r="I262" s="152"/>
      <c r="J262" s="144" t="s">
        <v>229</v>
      </c>
      <c r="K262" s="144"/>
      <c r="L262" s="144"/>
      <c r="M262" s="56">
        <f>-T36</f>
        <v>0</v>
      </c>
      <c r="N262" s="56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165" t="s">
        <v>10</v>
      </c>
      <c r="B263" s="166"/>
      <c r="C263" s="169">
        <f>+F262</f>
        <v>10565</v>
      </c>
      <c r="D263" s="170"/>
      <c r="E263" s="52"/>
      <c r="F263" s="53"/>
      <c r="G263" s="54" t="s">
        <v>230</v>
      </c>
      <c r="H263" s="151">
        <f>+V36</f>
        <v>0</v>
      </c>
      <c r="I263" s="152"/>
      <c r="J263" s="145" t="s">
        <v>231</v>
      </c>
      <c r="K263" s="146"/>
      <c r="L263" s="147"/>
      <c r="M263" s="56">
        <f>+M260-M261</f>
        <v>79648</v>
      </c>
      <c r="N263" s="58">
        <f>+S36</f>
        <v>10565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167" t="s">
        <v>232</v>
      </c>
      <c r="B264" s="168"/>
      <c r="C264" s="169">
        <f>+C261-C263</f>
        <v>69083</v>
      </c>
      <c r="D264" s="170"/>
      <c r="E264" s="52" t="s">
        <v>232</v>
      </c>
      <c r="F264" s="53">
        <f>+F261-F262</f>
        <v>69083</v>
      </c>
      <c r="G264" s="54" t="s">
        <v>233</v>
      </c>
      <c r="H264" s="151">
        <f>SUM(H261:H263)</f>
        <v>0</v>
      </c>
      <c r="I264" s="152"/>
      <c r="J264" s="144" t="s">
        <v>206</v>
      </c>
      <c r="K264" s="144"/>
      <c r="L264" s="144"/>
      <c r="M264" s="56">
        <f>H264</f>
        <v>0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49" customFormat="1" ht="24.75" customHeight="1" x14ac:dyDescent="0.55000000000000004">
      <c r="A265" s="59"/>
      <c r="B265" s="116"/>
      <c r="C265" s="59"/>
      <c r="D265" s="59"/>
      <c r="E265" s="52" t="s">
        <v>234</v>
      </c>
      <c r="F265" s="53">
        <v>100000</v>
      </c>
      <c r="J265" s="148" t="s">
        <v>208</v>
      </c>
      <c r="K265" s="149"/>
      <c r="L265" s="150"/>
      <c r="M265" s="56">
        <f>M263-M264-N261-N263</f>
        <v>41047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49" customFormat="1" ht="24.75" customHeight="1" x14ac:dyDescent="0.55000000000000004">
      <c r="A266" s="59"/>
      <c r="B266" s="116"/>
      <c r="C266" s="59"/>
      <c r="D266" s="59"/>
      <c r="E266" s="52" t="s">
        <v>235</v>
      </c>
      <c r="F266" s="53">
        <f>F264-F265</f>
        <v>-30917</v>
      </c>
      <c r="J266" s="148" t="s">
        <v>209</v>
      </c>
      <c r="K266" s="149"/>
      <c r="L266" s="150"/>
      <c r="M266" s="56">
        <f>+Y36</f>
        <v>41047</v>
      </c>
      <c r="N266" s="55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49" customFormat="1" ht="24.75" customHeight="1" x14ac:dyDescent="0.55000000000000004">
      <c r="A267" s="59"/>
      <c r="B267" s="116"/>
      <c r="C267" s="59"/>
      <c r="D267" s="59"/>
      <c r="E267" s="52" t="s">
        <v>236</v>
      </c>
      <c r="F267" s="53">
        <v>0</v>
      </c>
      <c r="J267" s="148" t="s">
        <v>210</v>
      </c>
      <c r="K267" s="149"/>
      <c r="L267" s="150"/>
      <c r="M267" s="56">
        <v>0</v>
      </c>
      <c r="N267" s="55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59"/>
      <c r="B268" s="116"/>
      <c r="C268" s="59"/>
      <c r="D268" s="59"/>
      <c r="E268" s="99" t="s">
        <v>1369</v>
      </c>
      <c r="F268" s="100">
        <v>0</v>
      </c>
      <c r="J268" s="153" t="s">
        <v>211</v>
      </c>
      <c r="K268" s="153"/>
      <c r="L268" s="153"/>
      <c r="M268" s="60">
        <f>+M266-M265</f>
        <v>0</v>
      </c>
      <c r="N268" s="65"/>
    </row>
    <row r="269" spans="1:29" ht="24.75" customHeight="1" thickBot="1" x14ac:dyDescent="0.6">
      <c r="H269" s="141" t="s">
        <v>237</v>
      </c>
      <c r="I269" s="142"/>
      <c r="J269" s="142"/>
      <c r="K269" s="142"/>
      <c r="L269" s="142"/>
      <c r="M269" s="142"/>
      <c r="N269" s="14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7"/>
  <sheetViews>
    <sheetView zoomScale="80" zoomScaleNormal="80" workbookViewId="0">
      <pane xSplit="10" ySplit="4" topLeftCell="K246" activePane="bottomRight" state="frozen"/>
      <selection activeCell="G264" sqref="G264"/>
      <selection pane="topRight" activeCell="G264" sqref="G264"/>
      <selection pane="bottomLeft" activeCell="G264" sqref="G264"/>
      <selection pane="bottomRight" activeCell="G264" sqref="G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5</v>
      </c>
      <c r="F5" s="70"/>
      <c r="G5" s="46">
        <f t="shared" ref="G5" si="0">E5+F5</f>
        <v>5</v>
      </c>
      <c r="H5" s="77">
        <v>0</v>
      </c>
      <c r="I5" s="75">
        <v>0</v>
      </c>
      <c r="J5" s="46">
        <f t="shared" ref="J5" si="1">+G5-H5-K5-I5</f>
        <v>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30</v>
      </c>
      <c r="F6" s="70"/>
      <c r="G6" s="46">
        <f t="shared" ref="G6:G26" si="2">E6+F6</f>
        <v>30</v>
      </c>
      <c r="H6" s="77">
        <v>0</v>
      </c>
      <c r="I6" s="75">
        <v>0</v>
      </c>
      <c r="J6" s="46">
        <f t="shared" ref="J6:J26" si="3">+G6-H6-K6-I6</f>
        <v>30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4</v>
      </c>
      <c r="F11" s="70"/>
      <c r="G11" s="46">
        <f t="shared" si="2"/>
        <v>4</v>
      </c>
      <c r="H11" s="77">
        <v>0</v>
      </c>
      <c r="I11" s="75">
        <v>0</v>
      </c>
      <c r="J11" s="46">
        <f t="shared" si="3"/>
        <v>4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v>5</v>
      </c>
      <c r="F15" s="70"/>
      <c r="G15" s="46">
        <f t="shared" si="2"/>
        <v>5</v>
      </c>
      <c r="H15" s="77">
        <v>0</v>
      </c>
      <c r="I15" s="75">
        <v>0</v>
      </c>
      <c r="J15" s="46">
        <f t="shared" si="3"/>
        <v>5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4</v>
      </c>
      <c r="F18" s="70"/>
      <c r="G18" s="46">
        <f t="shared" si="2"/>
        <v>4</v>
      </c>
      <c r="H18" s="77">
        <v>0</v>
      </c>
      <c r="I18" s="75">
        <v>0</v>
      </c>
      <c r="J18" s="46">
        <f t="shared" si="3"/>
        <v>4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1</v>
      </c>
      <c r="F20" s="70"/>
      <c r="G20" s="46">
        <f t="shared" si="2"/>
        <v>1</v>
      </c>
      <c r="H20" s="77">
        <v>0</v>
      </c>
      <c r="I20" s="75">
        <v>0</v>
      </c>
      <c r="J20" s="46">
        <f t="shared" si="3"/>
        <v>1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v>1</v>
      </c>
      <c r="F21" s="70"/>
      <c r="G21" s="46">
        <f t="shared" si="2"/>
        <v>1</v>
      </c>
      <c r="H21" s="77">
        <v>0</v>
      </c>
      <c r="I21" s="75">
        <v>0</v>
      </c>
      <c r="J21" s="46">
        <f t="shared" si="3"/>
        <v>1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11</v>
      </c>
      <c r="F22" s="70"/>
      <c r="G22" s="46">
        <f t="shared" si="2"/>
        <v>11</v>
      </c>
      <c r="H22" s="77">
        <v>0</v>
      </c>
      <c r="I22" s="75">
        <v>0</v>
      </c>
      <c r="J22" s="46">
        <f t="shared" si="3"/>
        <v>11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7</v>
      </c>
      <c r="F24" s="70"/>
      <c r="G24" s="46">
        <f t="shared" si="2"/>
        <v>7</v>
      </c>
      <c r="H24" s="77">
        <v>0</v>
      </c>
      <c r="I24" s="75">
        <v>0</v>
      </c>
      <c r="J24" s="46">
        <f t="shared" si="3"/>
        <v>7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10</v>
      </c>
      <c r="F28" s="70"/>
      <c r="G28" s="46">
        <f t="shared" si="7"/>
        <v>10</v>
      </c>
      <c r="H28" s="77">
        <v>0</v>
      </c>
      <c r="I28" s="75">
        <v>0</v>
      </c>
      <c r="J28" s="46">
        <f t="shared" si="8"/>
        <v>10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19</v>
      </c>
      <c r="F31" s="70"/>
      <c r="G31" s="46">
        <f t="shared" si="7"/>
        <v>19</v>
      </c>
      <c r="H31" s="77">
        <v>0</v>
      </c>
      <c r="I31" s="75">
        <v>0</v>
      </c>
      <c r="J31" s="46">
        <f t="shared" si="8"/>
        <v>19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2</v>
      </c>
      <c r="F32" s="70"/>
      <c r="G32" s="46">
        <f t="shared" si="7"/>
        <v>2</v>
      </c>
      <c r="H32" s="77">
        <v>0</v>
      </c>
      <c r="I32" s="75">
        <v>0</v>
      </c>
      <c r="J32" s="46">
        <f t="shared" si="8"/>
        <v>2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1</v>
      </c>
      <c r="F35" s="70"/>
      <c r="G35" s="46">
        <f t="shared" si="7"/>
        <v>1</v>
      </c>
      <c r="H35" s="77">
        <v>0</v>
      </c>
      <c r="I35" s="75">
        <v>0</v>
      </c>
      <c r="J35" s="46">
        <f t="shared" si="8"/>
        <v>1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8</v>
      </c>
      <c r="F39" s="70"/>
      <c r="G39" s="46">
        <f t="shared" si="7"/>
        <v>8</v>
      </c>
      <c r="H39" s="77">
        <v>0</v>
      </c>
      <c r="I39" s="75">
        <v>0</v>
      </c>
      <c r="J39" s="46">
        <f t="shared" si="8"/>
        <v>8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9</v>
      </c>
      <c r="F40" s="70"/>
      <c r="G40" s="46">
        <f t="shared" si="7"/>
        <v>9</v>
      </c>
      <c r="H40" s="77">
        <v>0</v>
      </c>
      <c r="I40" s="75">
        <v>0</v>
      </c>
      <c r="J40" s="46">
        <f t="shared" si="8"/>
        <v>9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v>8</v>
      </c>
      <c r="F41" s="70"/>
      <c r="G41" s="46">
        <f t="shared" si="7"/>
        <v>8</v>
      </c>
      <c r="H41" s="77">
        <v>0</v>
      </c>
      <c r="I41" s="75">
        <v>0</v>
      </c>
      <c r="J41" s="46">
        <f t="shared" si="8"/>
        <v>8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7"/>
        <v>0</v>
      </c>
      <c r="H46" s="77">
        <v>0</v>
      </c>
      <c r="I46" s="75">
        <v>0</v>
      </c>
      <c r="J46" s="46">
        <f t="shared" si="8"/>
        <v>0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2</v>
      </c>
      <c r="F49" s="70"/>
      <c r="G49" s="46">
        <f t="shared" si="7"/>
        <v>2</v>
      </c>
      <c r="H49" s="77">
        <v>0</v>
      </c>
      <c r="I49" s="75">
        <v>0</v>
      </c>
      <c r="J49" s="46">
        <f t="shared" si="8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7"/>
        <v>0</v>
      </c>
      <c r="H53" s="77">
        <v>0</v>
      </c>
      <c r="I53" s="75">
        <v>0</v>
      </c>
      <c r="J53" s="46">
        <f t="shared" si="8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v>2</v>
      </c>
      <c r="F55" s="70"/>
      <c r="G55" s="46">
        <f t="shared" si="7"/>
        <v>2</v>
      </c>
      <c r="H55" s="77">
        <v>0</v>
      </c>
      <c r="I55" s="75">
        <v>0</v>
      </c>
      <c r="J55" s="46">
        <f t="shared" si="8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v>2</v>
      </c>
      <c r="F56" s="70"/>
      <c r="G56" s="46">
        <f t="shared" si="7"/>
        <v>2</v>
      </c>
      <c r="H56" s="77">
        <v>0</v>
      </c>
      <c r="I56" s="75">
        <v>0</v>
      </c>
      <c r="J56" s="46">
        <f t="shared" si="8"/>
        <v>2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v>2</v>
      </c>
      <c r="F59" s="70"/>
      <c r="G59" s="46">
        <f t="shared" si="7"/>
        <v>2</v>
      </c>
      <c r="H59" s="77">
        <v>0</v>
      </c>
      <c r="I59" s="75">
        <v>0</v>
      </c>
      <c r="J59" s="46">
        <f t="shared" si="8"/>
        <v>2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v>2</v>
      </c>
      <c r="F62" s="70"/>
      <c r="G62" s="46">
        <f t="shared" si="7"/>
        <v>2</v>
      </c>
      <c r="H62" s="77">
        <v>0</v>
      </c>
      <c r="I62" s="75">
        <v>0</v>
      </c>
      <c r="J62" s="46">
        <f t="shared" si="8"/>
        <v>2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v>4</v>
      </c>
      <c r="F64" s="70"/>
      <c r="G64" s="46">
        <f t="shared" si="7"/>
        <v>4</v>
      </c>
      <c r="H64" s="77">
        <v>0</v>
      </c>
      <c r="I64" s="75">
        <v>0</v>
      </c>
      <c r="J64" s="46">
        <f t="shared" si="8"/>
        <v>4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v>5</v>
      </c>
      <c r="F65" s="70"/>
      <c r="G65" s="46">
        <f t="shared" si="7"/>
        <v>5</v>
      </c>
      <c r="H65" s="77">
        <v>0</v>
      </c>
      <c r="I65" s="75">
        <v>0</v>
      </c>
      <c r="J65" s="46">
        <f t="shared" si="8"/>
        <v>5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v>5</v>
      </c>
      <c r="F66" s="70"/>
      <c r="G66" s="46">
        <f t="shared" si="7"/>
        <v>5</v>
      </c>
      <c r="H66" s="77">
        <v>0</v>
      </c>
      <c r="I66" s="75">
        <v>0</v>
      </c>
      <c r="J66" s="46">
        <f t="shared" si="8"/>
        <v>5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v>6</v>
      </c>
      <c r="F74" s="70"/>
      <c r="G74" s="46">
        <f t="shared" si="7"/>
        <v>6</v>
      </c>
      <c r="H74" s="77">
        <v>0</v>
      </c>
      <c r="I74" s="75">
        <v>0</v>
      </c>
      <c r="J74" s="46">
        <f t="shared" si="8"/>
        <v>6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7</v>
      </c>
      <c r="F77" s="70"/>
      <c r="G77" s="46">
        <f t="shared" si="7"/>
        <v>7</v>
      </c>
      <c r="H77" s="77">
        <v>0</v>
      </c>
      <c r="I77" s="75">
        <v>0</v>
      </c>
      <c r="J77" s="46">
        <f t="shared" si="8"/>
        <v>7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v>5</v>
      </c>
      <c r="F80" s="70"/>
      <c r="G80" s="46">
        <f t="shared" si="7"/>
        <v>5</v>
      </c>
      <c r="H80" s="77">
        <v>0</v>
      </c>
      <c r="I80" s="75">
        <v>0</v>
      </c>
      <c r="J80" s="46">
        <f t="shared" si="8"/>
        <v>5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v>4</v>
      </c>
      <c r="F81" s="70"/>
      <c r="G81" s="46">
        <f t="shared" si="7"/>
        <v>4</v>
      </c>
      <c r="H81" s="77">
        <v>0</v>
      </c>
      <c r="I81" s="75">
        <v>0</v>
      </c>
      <c r="J81" s="46">
        <f t="shared" si="8"/>
        <v>4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v>8</v>
      </c>
      <c r="F110" s="70"/>
      <c r="G110" s="46">
        <f t="shared" si="25"/>
        <v>8</v>
      </c>
      <c r="H110" s="77">
        <v>0</v>
      </c>
      <c r="I110" s="75">
        <v>0</v>
      </c>
      <c r="J110" s="46">
        <f t="shared" si="26"/>
        <v>8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v>3</v>
      </c>
      <c r="F111" s="70"/>
      <c r="G111" s="46">
        <f t="shared" si="25"/>
        <v>3</v>
      </c>
      <c r="H111" s="77">
        <v>0</v>
      </c>
      <c r="I111" s="75">
        <v>0</v>
      </c>
      <c r="J111" s="46">
        <f t="shared" si="26"/>
        <v>3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6</v>
      </c>
      <c r="F112" s="70"/>
      <c r="G112" s="46">
        <f t="shared" si="25"/>
        <v>6</v>
      </c>
      <c r="H112" s="77">
        <v>0</v>
      </c>
      <c r="I112" s="75">
        <v>0</v>
      </c>
      <c r="J112" s="46">
        <f t="shared" si="26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6</v>
      </c>
      <c r="F115" s="70"/>
      <c r="G115" s="46">
        <f t="shared" si="25"/>
        <v>6</v>
      </c>
      <c r="H115" s="77">
        <v>0</v>
      </c>
      <c r="I115" s="75">
        <v>0</v>
      </c>
      <c r="J115" s="46">
        <f t="shared" si="26"/>
        <v>6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v>5</v>
      </c>
      <c r="F131" s="70"/>
      <c r="G131" s="46">
        <f t="shared" si="25"/>
        <v>5</v>
      </c>
      <c r="H131" s="77">
        <v>0</v>
      </c>
      <c r="I131" s="75">
        <v>0</v>
      </c>
      <c r="J131" s="46">
        <f t="shared" si="26"/>
        <v>5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v>1</v>
      </c>
      <c r="F132" s="70"/>
      <c r="G132" s="46">
        <f t="shared" si="25"/>
        <v>1</v>
      </c>
      <c r="H132" s="77">
        <v>0</v>
      </c>
      <c r="I132" s="75">
        <v>0</v>
      </c>
      <c r="J132" s="46">
        <f t="shared" si="26"/>
        <v>1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v>8</v>
      </c>
      <c r="F133" s="70"/>
      <c r="G133" s="46">
        <f t="shared" si="25"/>
        <v>8</v>
      </c>
      <c r="H133" s="77">
        <v>0</v>
      </c>
      <c r="I133" s="75">
        <v>0</v>
      </c>
      <c r="J133" s="46">
        <f t="shared" si="26"/>
        <v>8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1</v>
      </c>
      <c r="F175" s="70"/>
      <c r="G175" s="46">
        <f t="shared" si="32"/>
        <v>1</v>
      </c>
      <c r="H175" s="77">
        <v>0</v>
      </c>
      <c r="I175" s="75">
        <v>0</v>
      </c>
      <c r="J175" s="46">
        <f t="shared" si="33"/>
        <v>1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59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v>9</v>
      </c>
      <c r="F185" s="70"/>
      <c r="G185" s="46">
        <f t="shared" si="32"/>
        <v>9</v>
      </c>
      <c r="H185" s="77">
        <v>0</v>
      </c>
      <c r="I185" s="75">
        <v>0</v>
      </c>
      <c r="J185" s="46">
        <f t="shared" si="33"/>
        <v>9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4</v>
      </c>
      <c r="F193" s="70"/>
      <c r="G193" s="46">
        <f t="shared" si="32"/>
        <v>4</v>
      </c>
      <c r="H193" s="77">
        <v>0</v>
      </c>
      <c r="I193" s="75">
        <v>0</v>
      </c>
      <c r="J193" s="46">
        <f t="shared" si="33"/>
        <v>4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3</v>
      </c>
      <c r="F194" s="70"/>
      <c r="G194" s="46">
        <f t="shared" si="32"/>
        <v>3</v>
      </c>
      <c r="H194" s="77">
        <v>0</v>
      </c>
      <c r="I194" s="75">
        <v>0</v>
      </c>
      <c r="J194" s="46">
        <f t="shared" si="33"/>
        <v>3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28</v>
      </c>
      <c r="F205" s="70"/>
      <c r="G205" s="46">
        <f t="shared" si="32"/>
        <v>28</v>
      </c>
      <c r="H205" s="77">
        <v>0</v>
      </c>
      <c r="I205" s="75">
        <v>0</v>
      </c>
      <c r="J205" s="46">
        <f t="shared" si="33"/>
        <v>28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v>7</v>
      </c>
      <c r="F209" s="70"/>
      <c r="G209" s="46">
        <f t="shared" si="32"/>
        <v>7</v>
      </c>
      <c r="H209" s="77">
        <v>0</v>
      </c>
      <c r="I209" s="75">
        <v>0</v>
      </c>
      <c r="J209" s="46">
        <f t="shared" si="33"/>
        <v>7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v>33</v>
      </c>
      <c r="F216" s="70"/>
      <c r="G216" s="46">
        <f t="shared" si="32"/>
        <v>33</v>
      </c>
      <c r="H216" s="77">
        <v>0</v>
      </c>
      <c r="I216" s="75">
        <v>0</v>
      </c>
      <c r="J216" s="46">
        <f t="shared" si="33"/>
        <v>33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v>270</v>
      </c>
      <c r="F224" s="70"/>
      <c r="G224" s="46">
        <f t="shared" si="32"/>
        <v>270</v>
      </c>
      <c r="H224" s="77">
        <v>0</v>
      </c>
      <c r="I224" s="75">
        <v>0</v>
      </c>
      <c r="J224" s="46">
        <f t="shared" si="33"/>
        <v>270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8" si="48">E231+F231</f>
        <v>0</v>
      </c>
      <c r="H231" s="77">
        <v>0</v>
      </c>
      <c r="I231" s="75">
        <v>0</v>
      </c>
      <c r="J231" s="46">
        <f t="shared" ref="J231:J260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v>4</v>
      </c>
      <c r="F235" s="70"/>
      <c r="G235" s="46">
        <f t="shared" si="48"/>
        <v>4</v>
      </c>
      <c r="H235" s="77">
        <v>0</v>
      </c>
      <c r="I235" s="75">
        <v>0</v>
      </c>
      <c r="J235" s="46">
        <f t="shared" si="49"/>
        <v>4</v>
      </c>
      <c r="K235" s="71"/>
      <c r="L235" s="20">
        <v>50</v>
      </c>
      <c r="M235" s="64">
        <f t="shared" ref="M235:M260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89"/>
      <c r="R235" s="43">
        <f t="shared" ref="R235:R242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v>3</v>
      </c>
      <c r="F236" s="70"/>
      <c r="G236" s="46">
        <f t="shared" si="48"/>
        <v>3</v>
      </c>
      <c r="H236" s="77">
        <v>0</v>
      </c>
      <c r="I236" s="75">
        <v>0</v>
      </c>
      <c r="J236" s="46">
        <f t="shared" si="49"/>
        <v>3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v>5</v>
      </c>
      <c r="F238" s="70"/>
      <c r="G238" s="46">
        <f t="shared" si="48"/>
        <v>5</v>
      </c>
      <c r="H238" s="77">
        <v>0</v>
      </c>
      <c r="I238" s="75">
        <v>0</v>
      </c>
      <c r="J238" s="46">
        <f t="shared" si="49"/>
        <v>5</v>
      </c>
      <c r="K238" s="71"/>
      <c r="L238" s="20">
        <v>35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v>5</v>
      </c>
      <c r="F239" s="70"/>
      <c r="G239" s="46">
        <f t="shared" si="48"/>
        <v>5</v>
      </c>
      <c r="H239" s="77">
        <v>0</v>
      </c>
      <c r="I239" s="75">
        <v>0</v>
      </c>
      <c r="J239" s="46">
        <f t="shared" si="49"/>
        <v>5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v>5</v>
      </c>
      <c r="F240" s="70"/>
      <c r="G240" s="46">
        <f t="shared" si="48"/>
        <v>5</v>
      </c>
      <c r="H240" s="77">
        <v>0</v>
      </c>
      <c r="I240" s="75">
        <v>0</v>
      </c>
      <c r="J240" s="46">
        <f t="shared" si="49"/>
        <v>5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v>2</v>
      </c>
      <c r="F241" s="70"/>
      <c r="G241" s="46">
        <f t="shared" si="48"/>
        <v>2</v>
      </c>
      <c r="H241" s="77">
        <v>0</v>
      </c>
      <c r="I241" s="75">
        <v>0</v>
      </c>
      <c r="J241" s="46">
        <f t="shared" si="49"/>
        <v>2</v>
      </c>
      <c r="K241" s="71"/>
      <c r="L241" s="20">
        <v>22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v>5</v>
      </c>
      <c r="F242" s="70"/>
      <c r="G242" s="46">
        <f t="shared" si="48"/>
        <v>5</v>
      </c>
      <c r="H242" s="77">
        <v>0</v>
      </c>
      <c r="I242" s="75">
        <v>0</v>
      </c>
      <c r="J242" s="46">
        <f t="shared" si="49"/>
        <v>5</v>
      </c>
      <c r="K242" s="71"/>
      <c r="L242" s="20">
        <v>35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29</v>
      </c>
      <c r="M243" s="64">
        <f t="shared" si="50"/>
        <v>0</v>
      </c>
      <c r="N243" s="17" t="s">
        <v>16</v>
      </c>
      <c r="O243" s="18"/>
      <c r="P243" s="23">
        <f t="shared" ref="P243:P258" si="53">SUM(M243-O243)</f>
        <v>0</v>
      </c>
      <c r="Q243" s="89"/>
      <c r="R243" s="43">
        <f t="shared" ref="R243:R259" si="5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53"/>
        <v>0</v>
      </c>
      <c r="Q244" s="89"/>
      <c r="R244" s="43">
        <f t="shared" si="5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20</v>
      </c>
      <c r="M245" s="64">
        <f t="shared" si="50"/>
        <v>0</v>
      </c>
      <c r="N245" s="17" t="s">
        <v>16</v>
      </c>
      <c r="O245" s="18"/>
      <c r="P245" s="23">
        <f t="shared" si="53"/>
        <v>0</v>
      </c>
      <c r="Q245" s="89"/>
      <c r="R245" s="43">
        <f t="shared" si="5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25</v>
      </c>
      <c r="M246" s="64">
        <f t="shared" si="50"/>
        <v>0</v>
      </c>
      <c r="N246" s="17" t="s">
        <v>16</v>
      </c>
      <c r="O246" s="18"/>
      <c r="P246" s="23">
        <f t="shared" si="53"/>
        <v>0</v>
      </c>
      <c r="Q246" s="89"/>
      <c r="R246" s="43">
        <f t="shared" si="5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v>1</v>
      </c>
      <c r="F247" s="70"/>
      <c r="G247" s="46">
        <f t="shared" si="48"/>
        <v>1</v>
      </c>
      <c r="H247" s="77">
        <v>0</v>
      </c>
      <c r="I247" s="75">
        <v>0</v>
      </c>
      <c r="J247" s="46">
        <f t="shared" si="49"/>
        <v>1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3"/>
        <v>0</v>
      </c>
      <c r="Q247" s="89"/>
      <c r="R247" s="43">
        <f t="shared" si="5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v>2</v>
      </c>
      <c r="F248" s="70"/>
      <c r="G248" s="46">
        <f t="shared" si="48"/>
        <v>2</v>
      </c>
      <c r="H248" s="77">
        <v>0</v>
      </c>
      <c r="I248" s="75">
        <v>0</v>
      </c>
      <c r="J248" s="46">
        <f t="shared" si="49"/>
        <v>2</v>
      </c>
      <c r="K248" s="71"/>
      <c r="L248" s="20">
        <v>35</v>
      </c>
      <c r="M248" s="64">
        <f t="shared" si="50"/>
        <v>0</v>
      </c>
      <c r="N248" s="17" t="s">
        <v>16</v>
      </c>
      <c r="O248" s="18"/>
      <c r="P248" s="23">
        <f t="shared" si="53"/>
        <v>0</v>
      </c>
      <c r="Q248" s="89"/>
      <c r="R248" s="43">
        <f t="shared" si="5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50"/>
        <v>0</v>
      </c>
      <c r="N249" s="17" t="s">
        <v>16</v>
      </c>
      <c r="O249" s="18"/>
      <c r="P249" s="23">
        <f t="shared" si="53"/>
        <v>0</v>
      </c>
      <c r="Q249" s="89"/>
      <c r="R249" s="43">
        <f t="shared" si="54"/>
        <v>0</v>
      </c>
    </row>
    <row r="250" spans="1:18" ht="25.5" x14ac:dyDescent="0.55000000000000004">
      <c r="A250" s="10"/>
      <c r="B250" s="10">
        <v>20060976</v>
      </c>
      <c r="C250" s="19" t="s">
        <v>1440</v>
      </c>
      <c r="D250" s="10" t="s">
        <v>433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50"/>
        <v>0</v>
      </c>
      <c r="N250" s="17" t="s">
        <v>16</v>
      </c>
      <c r="O250" s="18"/>
      <c r="P250" s="23">
        <f t="shared" si="53"/>
        <v>0</v>
      </c>
      <c r="Q250" s="89"/>
      <c r="R250" s="43">
        <f t="shared" si="54"/>
        <v>0</v>
      </c>
    </row>
    <row r="251" spans="1:18" ht="24" customHeight="1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v>1</v>
      </c>
      <c r="F251" s="70"/>
      <c r="G251" s="46">
        <f t="shared" si="48"/>
        <v>1</v>
      </c>
      <c r="H251" s="77">
        <v>0</v>
      </c>
      <c r="I251" s="75">
        <v>0</v>
      </c>
      <c r="J251" s="46">
        <f t="shared" si="49"/>
        <v>1</v>
      </c>
      <c r="K251" s="71"/>
      <c r="L251" s="20">
        <v>20</v>
      </c>
      <c r="M251" s="64">
        <f t="shared" si="50"/>
        <v>0</v>
      </c>
      <c r="N251" s="17" t="s">
        <v>16</v>
      </c>
      <c r="O251" s="18"/>
      <c r="P251" s="23">
        <f t="shared" si="53"/>
        <v>0</v>
      </c>
      <c r="Q251" s="89"/>
      <c r="R251" s="43">
        <f t="shared" si="54"/>
        <v>0</v>
      </c>
    </row>
    <row r="252" spans="1:18" ht="25.5" x14ac:dyDescent="0.55000000000000004">
      <c r="A252" s="10"/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50"/>
        <v>0</v>
      </c>
      <c r="N252" s="17" t="s">
        <v>16</v>
      </c>
      <c r="O252" s="18"/>
      <c r="P252" s="23">
        <f t="shared" si="53"/>
        <v>0</v>
      </c>
      <c r="Q252" s="89"/>
      <c r="R252" s="43">
        <f t="shared" si="54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0"/>
        <v>0</v>
      </c>
      <c r="N253" s="17" t="s">
        <v>16</v>
      </c>
      <c r="O253" s="18"/>
      <c r="P253" s="23">
        <f t="shared" si="53"/>
        <v>0</v>
      </c>
      <c r="Q253" s="89"/>
      <c r="R253" s="43">
        <f t="shared" si="54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50"/>
        <v>0</v>
      </c>
      <c r="N254" s="17" t="s">
        <v>16</v>
      </c>
      <c r="O254" s="18"/>
      <c r="P254" s="23">
        <f t="shared" si="53"/>
        <v>0</v>
      </c>
      <c r="Q254" s="89"/>
      <c r="R254" s="43">
        <f t="shared" si="54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50"/>
        <v>0</v>
      </c>
      <c r="N255" s="17" t="s">
        <v>16</v>
      </c>
      <c r="O255" s="18"/>
      <c r="P255" s="23">
        <f t="shared" si="53"/>
        <v>0</v>
      </c>
      <c r="Q255" s="89"/>
      <c r="R255" s="43">
        <f t="shared" si="54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50"/>
        <v>0</v>
      </c>
      <c r="N256" s="17" t="s">
        <v>16</v>
      </c>
      <c r="O256" s="18"/>
      <c r="P256" s="23">
        <f t="shared" si="53"/>
        <v>0</v>
      </c>
      <c r="Q256" s="89"/>
      <c r="R256" s="43">
        <f t="shared" si="54"/>
        <v>0</v>
      </c>
    </row>
    <row r="257" spans="1:19" ht="25.5" x14ac:dyDescent="0.55000000000000004">
      <c r="A257" s="10"/>
      <c r="B257" s="10"/>
      <c r="C257" s="19"/>
      <c r="D257" s="10"/>
      <c r="E257" s="63"/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50"/>
        <v>0</v>
      </c>
      <c r="N257" s="17" t="s">
        <v>16</v>
      </c>
      <c r="O257" s="18"/>
      <c r="P257" s="23">
        <f t="shared" si="53"/>
        <v>0</v>
      </c>
      <c r="Q257" s="89"/>
      <c r="R257" s="43">
        <f t="shared" si="54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>
        <f t="shared" si="48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50"/>
        <v>0</v>
      </c>
      <c r="N258" s="17" t="s">
        <v>16</v>
      </c>
      <c r="O258" s="18"/>
      <c r="P258" s="23">
        <f t="shared" si="53"/>
        <v>0</v>
      </c>
      <c r="Q258" s="89"/>
      <c r="R258" s="43">
        <f t="shared" si="54"/>
        <v>0</v>
      </c>
    </row>
    <row r="259" spans="1:19" ht="24" customHeight="1" x14ac:dyDescent="0.55000000000000004">
      <c r="A259" s="10"/>
      <c r="B259" s="10"/>
      <c r="C259" s="19"/>
      <c r="D259" s="10"/>
      <c r="E259" s="63"/>
      <c r="F259" s="70"/>
      <c r="G259" s="46">
        <f t="shared" ref="G259:G260" si="55">E259+F259</f>
        <v>0</v>
      </c>
      <c r="H259" s="77">
        <v>0</v>
      </c>
      <c r="I259" s="75">
        <v>0</v>
      </c>
      <c r="J259" s="46">
        <f t="shared" si="49"/>
        <v>0</v>
      </c>
      <c r="K259" s="71"/>
      <c r="L259" s="20"/>
      <c r="M259" s="64">
        <f t="shared" si="50"/>
        <v>0</v>
      </c>
      <c r="N259" s="17" t="s">
        <v>16</v>
      </c>
      <c r="O259" s="18"/>
      <c r="P259" s="23">
        <f t="shared" si="37"/>
        <v>0</v>
      </c>
      <c r="Q259" s="89"/>
      <c r="R259" s="43">
        <f t="shared" si="54"/>
        <v>0</v>
      </c>
    </row>
    <row r="260" spans="1:19" ht="25.5" x14ac:dyDescent="0.55000000000000004">
      <c r="A260" s="10"/>
      <c r="B260" s="10"/>
      <c r="C260" s="19"/>
      <c r="D260" s="10"/>
      <c r="E260" s="63"/>
      <c r="F260" s="70"/>
      <c r="G260" s="46">
        <f t="shared" si="55"/>
        <v>0</v>
      </c>
      <c r="H260" s="77">
        <v>0</v>
      </c>
      <c r="I260" s="75">
        <v>0</v>
      </c>
      <c r="J260" s="46">
        <f t="shared" si="49"/>
        <v>0</v>
      </c>
      <c r="K260" s="71"/>
      <c r="L260" s="20"/>
      <c r="M260" s="64">
        <f t="shared" si="50"/>
        <v>0</v>
      </c>
      <c r="N260" s="17" t="s">
        <v>16</v>
      </c>
      <c r="O260" s="18"/>
      <c r="P260" s="23">
        <f t="shared" ref="P260" si="56">SUM(M260-O260)</f>
        <v>0</v>
      </c>
      <c r="Q260" s="89"/>
      <c r="R260" s="43">
        <f t="shared" ref="R260" si="57">+K260*Q260</f>
        <v>0</v>
      </c>
    </row>
    <row r="261" spans="1:19" ht="25.5" x14ac:dyDescent="0.55000000000000004">
      <c r="A261" s="1"/>
      <c r="E261" s="24"/>
      <c r="F261" s="25"/>
      <c r="G261" s="24"/>
      <c r="H261" s="25"/>
      <c r="I261" s="25"/>
      <c r="J261" s="24"/>
      <c r="K261" s="24"/>
      <c r="L261" s="26"/>
      <c r="M261" s="28"/>
      <c r="N261" s="27"/>
      <c r="O261" s="18">
        <v>0</v>
      </c>
      <c r="P261" s="73" t="s">
        <v>213</v>
      </c>
      <c r="Q261" s="90"/>
      <c r="R261" s="74">
        <f>SUM(R5:R260)</f>
        <v>0</v>
      </c>
      <c r="S261" s="74"/>
    </row>
    <row r="262" spans="1:19" ht="25.5" customHeight="1" x14ac:dyDescent="0.5">
      <c r="A262" s="1"/>
      <c r="E262" s="24"/>
      <c r="F262" s="25"/>
      <c r="G262" s="24"/>
      <c r="H262" s="25"/>
      <c r="I262" s="25"/>
      <c r="J262" s="24"/>
      <c r="K262" s="105" t="s">
        <v>212</v>
      </c>
      <c r="L262" s="106"/>
      <c r="M262" s="30">
        <f>+O261</f>
        <v>0</v>
      </c>
      <c r="N262" s="27"/>
      <c r="O262" s="29"/>
    </row>
    <row r="263" spans="1:19" ht="25.5" x14ac:dyDescent="0.55000000000000004">
      <c r="A263" s="1"/>
      <c r="E263" s="31"/>
      <c r="G263" s="31"/>
      <c r="J263" s="31"/>
      <c r="K263" s="32"/>
      <c r="L263" s="94" t="s">
        <v>202</v>
      </c>
      <c r="M263" s="94"/>
      <c r="N263" s="33">
        <f>SUM(M5:M262)</f>
        <v>0</v>
      </c>
    </row>
    <row r="264" spans="1:19" ht="25.5" x14ac:dyDescent="0.55000000000000004">
      <c r="A264" s="1"/>
      <c r="E264" s="31"/>
      <c r="G264" s="31"/>
      <c r="J264" s="31"/>
      <c r="L264" s="34" t="s">
        <v>203</v>
      </c>
      <c r="M264" s="35"/>
      <c r="N264" s="36"/>
    </row>
    <row r="265" spans="1:19" ht="25.5" x14ac:dyDescent="0.55000000000000004">
      <c r="A265" s="1"/>
      <c r="E265" s="31"/>
      <c r="G265" s="31"/>
      <c r="J265" s="31"/>
      <c r="L265" s="34" t="s">
        <v>204</v>
      </c>
      <c r="M265" s="35"/>
      <c r="N265" s="36">
        <f>SUM(O265:AF265)</f>
        <v>0</v>
      </c>
    </row>
    <row r="266" spans="1:19" ht="25.5" x14ac:dyDescent="0.55000000000000004">
      <c r="A266" s="1"/>
      <c r="E266" s="31"/>
      <c r="G266" s="31"/>
      <c r="J266" s="31"/>
      <c r="L266" s="34" t="s">
        <v>205</v>
      </c>
      <c r="M266" s="35"/>
      <c r="N266" s="36">
        <v>0</v>
      </c>
    </row>
    <row r="267" spans="1:19" ht="25.5" x14ac:dyDescent="0.55000000000000004">
      <c r="A267" s="1"/>
      <c r="E267" s="31"/>
      <c r="G267" s="31"/>
      <c r="J267" s="31"/>
      <c r="L267" s="34" t="s">
        <v>206</v>
      </c>
      <c r="M267" s="35"/>
      <c r="N267" s="36"/>
    </row>
    <row r="268" spans="1:19" ht="25.5" x14ac:dyDescent="0.55000000000000004">
      <c r="A268" s="1"/>
      <c r="E268" s="31"/>
      <c r="G268" s="31"/>
      <c r="J268" s="31"/>
      <c r="L268" s="34" t="s">
        <v>207</v>
      </c>
      <c r="M268" s="35"/>
      <c r="N268" s="37">
        <f>SUM(O5:O261)</f>
        <v>0</v>
      </c>
    </row>
    <row r="269" spans="1:19" ht="25.5" x14ac:dyDescent="0.55000000000000004">
      <c r="A269" s="1"/>
      <c r="E269" s="31"/>
      <c r="G269" s="31"/>
      <c r="J269" s="31"/>
      <c r="L269" s="34" t="s">
        <v>208</v>
      </c>
      <c r="M269" s="35"/>
      <c r="N269" s="33">
        <f>N263-N264-N265-N267-N268</f>
        <v>0</v>
      </c>
    </row>
    <row r="270" spans="1:19" ht="25.5" x14ac:dyDescent="0.55000000000000004">
      <c r="A270" s="1"/>
      <c r="E270" s="31"/>
      <c r="G270" s="31"/>
      <c r="J270" s="31"/>
      <c r="L270" s="34" t="s">
        <v>209</v>
      </c>
      <c r="M270" s="35"/>
      <c r="N270" s="37"/>
    </row>
    <row r="271" spans="1:19" ht="25.5" x14ac:dyDescent="0.55000000000000004">
      <c r="A271" s="1"/>
      <c r="E271" s="31"/>
      <c r="G271" s="31"/>
      <c r="J271" s="31"/>
      <c r="L271" s="34" t="s">
        <v>210</v>
      </c>
      <c r="M271" s="35"/>
      <c r="N271" s="33">
        <f>+N270-N269</f>
        <v>0</v>
      </c>
    </row>
    <row r="272" spans="1:19" ht="25.5" x14ac:dyDescent="0.55000000000000004">
      <c r="J272" s="2"/>
      <c r="L272" s="34" t="s">
        <v>211</v>
      </c>
      <c r="M272" s="35"/>
      <c r="N272" s="33">
        <f>+N270-N269</f>
        <v>0</v>
      </c>
    </row>
    <row r="273" spans="10:13" x14ac:dyDescent="0.5">
      <c r="J273" s="2"/>
      <c r="L273" s="2"/>
    </row>
    <row r="274" spans="10:13" ht="25.5" x14ac:dyDescent="0.55000000000000004">
      <c r="J274" s="2"/>
      <c r="L274" s="72" t="s">
        <v>271</v>
      </c>
      <c r="M274" s="2" t="s">
        <v>306</v>
      </c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</sheetData>
  <autoFilter ref="A1:S27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5"/>
  <sheetViews>
    <sheetView zoomScale="80" zoomScaleNormal="80" workbookViewId="0">
      <pane xSplit="10" ySplit="4" topLeftCell="K249" activePane="bottomRight" state="frozen"/>
      <selection activeCell="G264" sqref="G264"/>
      <selection pane="topRight" activeCell="G264" sqref="G264"/>
      <selection pane="bottomLeft" activeCell="G264" sqref="G264"/>
      <selection pane="bottomRight" activeCell="G264" sqref="G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76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77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30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ref="P9:P69" si="5">SUM(M9-O9)</f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5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5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5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2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10</v>
      </c>
      <c r="F28" s="70"/>
      <c r="G28" s="46">
        <f t="shared" si="6"/>
        <v>10</v>
      </c>
      <c r="H28" s="77">
        <v>0</v>
      </c>
      <c r="I28" s="75">
        <v>0</v>
      </c>
      <c r="J28" s="46">
        <f t="shared" si="7"/>
        <v>10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19</v>
      </c>
      <c r="F31" s="70"/>
      <c r="G31" s="46">
        <f t="shared" si="6"/>
        <v>19</v>
      </c>
      <c r="H31" s="77">
        <v>0</v>
      </c>
      <c r="I31" s="75">
        <v>0</v>
      </c>
      <c r="J31" s="46">
        <f t="shared" si="7"/>
        <v>17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5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1</v>
      </c>
      <c r="F35" s="70"/>
      <c r="G35" s="46">
        <f t="shared" si="6"/>
        <v>1</v>
      </c>
      <c r="H35" s="77">
        <v>0</v>
      </c>
      <c r="I35" s="75">
        <v>0</v>
      </c>
      <c r="J35" s="46">
        <f t="shared" si="7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5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8</v>
      </c>
      <c r="F39" s="70"/>
      <c r="G39" s="46">
        <f t="shared" si="6"/>
        <v>8</v>
      </c>
      <c r="H39" s="77">
        <v>0</v>
      </c>
      <c r="I39" s="75">
        <v>0</v>
      </c>
      <c r="J39" s="46">
        <f t="shared" si="7"/>
        <v>8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9</v>
      </c>
      <c r="F40" s="70"/>
      <c r="G40" s="46">
        <f t="shared" si="6"/>
        <v>9</v>
      </c>
      <c r="H40" s="77">
        <v>0</v>
      </c>
      <c r="I40" s="75">
        <v>0</v>
      </c>
      <c r="J40" s="46">
        <f t="shared" si="7"/>
        <v>9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8</v>
      </c>
      <c r="F41" s="70"/>
      <c r="G41" s="46">
        <f t="shared" si="6"/>
        <v>8</v>
      </c>
      <c r="H41" s="77">
        <v>0</v>
      </c>
      <c r="I41" s="75">
        <v>0</v>
      </c>
      <c r="J41" s="46">
        <f t="shared" si="7"/>
        <v>7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5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0</v>
      </c>
      <c r="F46" s="70"/>
      <c r="G46" s="46">
        <f t="shared" si="6"/>
        <v>0</v>
      </c>
      <c r="H46" s="77">
        <v>0</v>
      </c>
      <c r="I46" s="75">
        <v>0</v>
      </c>
      <c r="J46" s="46">
        <f t="shared" si="7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2</v>
      </c>
      <c r="F49" s="70"/>
      <c r="G49" s="46">
        <f t="shared" si="6"/>
        <v>2</v>
      </c>
      <c r="H49" s="77">
        <v>0</v>
      </c>
      <c r="I49" s="75">
        <v>0</v>
      </c>
      <c r="J49" s="46">
        <f t="shared" si="7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2</v>
      </c>
      <c r="F55" s="70"/>
      <c r="G55" s="46">
        <f t="shared" si="6"/>
        <v>2</v>
      </c>
      <c r="H55" s="77">
        <v>0</v>
      </c>
      <c r="I55" s="75">
        <v>0</v>
      </c>
      <c r="J55" s="46">
        <f t="shared" si="7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2</v>
      </c>
      <c r="F62" s="70"/>
      <c r="G62" s="46">
        <f t="shared" si="6"/>
        <v>2</v>
      </c>
      <c r="H62" s="77">
        <v>0</v>
      </c>
      <c r="I62" s="75">
        <v>0</v>
      </c>
      <c r="J62" s="46">
        <f t="shared" si="7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4</v>
      </c>
      <c r="F64" s="70"/>
      <c r="G64" s="46">
        <f t="shared" si="6"/>
        <v>4</v>
      </c>
      <c r="H64" s="77">
        <v>0</v>
      </c>
      <c r="I64" s="75">
        <v>0</v>
      </c>
      <c r="J64" s="46">
        <f t="shared" si="7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5</v>
      </c>
      <c r="F65" s="70"/>
      <c r="G65" s="46">
        <f t="shared" si="6"/>
        <v>5</v>
      </c>
      <c r="H65" s="77">
        <v>0</v>
      </c>
      <c r="I65" s="75">
        <v>0</v>
      </c>
      <c r="J65" s="46">
        <f t="shared" si="7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5</v>
      </c>
      <c r="F66" s="70"/>
      <c r="G66" s="46">
        <f t="shared" si="6"/>
        <v>5</v>
      </c>
      <c r="H66" s="77">
        <v>0</v>
      </c>
      <c r="I66" s="75">
        <v>0</v>
      </c>
      <c r="J66" s="46">
        <f t="shared" si="7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6</v>
      </c>
      <c r="F74" s="70"/>
      <c r="G74" s="46">
        <f t="shared" si="6"/>
        <v>6</v>
      </c>
      <c r="H74" s="77">
        <v>0</v>
      </c>
      <c r="I74" s="75">
        <v>0</v>
      </c>
      <c r="J74" s="46">
        <f t="shared" si="7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7</v>
      </c>
      <c r="F77" s="70"/>
      <c r="G77" s="46">
        <f t="shared" si="6"/>
        <v>7</v>
      </c>
      <c r="H77" s="77">
        <v>0</v>
      </c>
      <c r="I77" s="75">
        <v>0</v>
      </c>
      <c r="J77" s="46">
        <f t="shared" si="7"/>
        <v>5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21">
        <f t="shared" si="8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5</v>
      </c>
      <c r="F80" s="70"/>
      <c r="G80" s="46">
        <f t="shared" si="6"/>
        <v>5</v>
      </c>
      <c r="H80" s="77">
        <v>0</v>
      </c>
      <c r="I80" s="75">
        <v>0</v>
      </c>
      <c r="J80" s="46">
        <f t="shared" si="7"/>
        <v>4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4</v>
      </c>
      <c r="F81" s="70"/>
      <c r="G81" s="46">
        <f t="shared" si="6"/>
        <v>4</v>
      </c>
      <c r="H81" s="77">
        <v>0</v>
      </c>
      <c r="I81" s="75">
        <v>0</v>
      </c>
      <c r="J81" s="46">
        <f t="shared" si="7"/>
        <v>4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8</v>
      </c>
      <c r="F110" s="70"/>
      <c r="G110" s="46">
        <f t="shared" si="21"/>
        <v>8</v>
      </c>
      <c r="H110" s="77">
        <v>0</v>
      </c>
      <c r="I110" s="75">
        <v>0</v>
      </c>
      <c r="J110" s="46">
        <f t="shared" si="22"/>
        <v>3</v>
      </c>
      <c r="K110" s="71">
        <v>5</v>
      </c>
      <c r="L110" s="22">
        <v>120</v>
      </c>
      <c r="M110" s="64">
        <f t="shared" si="9"/>
        <v>600</v>
      </c>
      <c r="N110" s="17" t="s">
        <v>16</v>
      </c>
      <c r="O110" s="18">
        <v>240</v>
      </c>
      <c r="P110" s="121">
        <f t="shared" si="8"/>
        <v>360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3</v>
      </c>
      <c r="F111" s="70"/>
      <c r="G111" s="46">
        <f t="shared" si="21"/>
        <v>3</v>
      </c>
      <c r="H111" s="77">
        <v>0</v>
      </c>
      <c r="I111" s="75">
        <v>0</v>
      </c>
      <c r="J111" s="46">
        <f t="shared" si="22"/>
        <v>1</v>
      </c>
      <c r="K111" s="71">
        <v>2</v>
      </c>
      <c r="L111" s="20">
        <v>250</v>
      </c>
      <c r="M111" s="64">
        <f t="shared" si="9"/>
        <v>500</v>
      </c>
      <c r="N111" s="17" t="s">
        <v>16</v>
      </c>
      <c r="O111" s="18">
        <v>250</v>
      </c>
      <c r="P111" s="121">
        <f t="shared" si="8"/>
        <v>250</v>
      </c>
      <c r="Q111" s="89"/>
      <c r="R111" s="43">
        <f t="shared" si="27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6</v>
      </c>
      <c r="F115" s="70"/>
      <c r="G115" s="46">
        <f t="shared" si="21"/>
        <v>6</v>
      </c>
      <c r="H115" s="77">
        <v>0</v>
      </c>
      <c r="I115" s="75">
        <v>0</v>
      </c>
      <c r="J115" s="46">
        <f t="shared" si="22"/>
        <v>5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5</v>
      </c>
      <c r="F131" s="70"/>
      <c r="G131" s="46">
        <f t="shared" si="21"/>
        <v>5</v>
      </c>
      <c r="H131" s="77">
        <v>0</v>
      </c>
      <c r="I131" s="75">
        <v>0</v>
      </c>
      <c r="J131" s="46">
        <f t="shared" si="22"/>
        <v>5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1</v>
      </c>
      <c r="F132" s="70"/>
      <c r="G132" s="46">
        <f t="shared" si="21"/>
        <v>1</v>
      </c>
      <c r="H132" s="77">
        <v>0</v>
      </c>
      <c r="I132" s="75">
        <v>0</v>
      </c>
      <c r="J132" s="46">
        <f t="shared" si="22"/>
        <v>0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>
        <v>30</v>
      </c>
      <c r="P132" s="121">
        <f t="shared" si="8"/>
        <v>30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8</v>
      </c>
      <c r="F133" s="70"/>
      <c r="G133" s="46">
        <f t="shared" si="21"/>
        <v>8</v>
      </c>
      <c r="H133" s="77">
        <v>0</v>
      </c>
      <c r="I133" s="75">
        <v>0</v>
      </c>
      <c r="J133" s="46">
        <f t="shared" si="22"/>
        <v>7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25</v>
      </c>
      <c r="P133" s="121">
        <f t="shared" si="8"/>
        <v>25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9</v>
      </c>
      <c r="F185" s="70"/>
      <c r="G185" s="46">
        <f t="shared" si="29"/>
        <v>9</v>
      </c>
      <c r="H185" s="77">
        <v>0</v>
      </c>
      <c r="I185" s="75">
        <v>0</v>
      </c>
      <c r="J185" s="46">
        <f t="shared" si="30"/>
        <v>9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ref="M186" si="35">+L186*K186</f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ref="M190" si="37">+L190*K190</f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4</v>
      </c>
      <c r="F193" s="70"/>
      <c r="G193" s="46">
        <f t="shared" si="29"/>
        <v>4</v>
      </c>
      <c r="H193" s="77">
        <v>0</v>
      </c>
      <c r="I193" s="75">
        <v>0</v>
      </c>
      <c r="J193" s="46">
        <f t="shared" si="30"/>
        <v>4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3</v>
      </c>
      <c r="F194" s="70"/>
      <c r="G194" s="46">
        <f t="shared" si="29"/>
        <v>3</v>
      </c>
      <c r="H194" s="77">
        <v>0</v>
      </c>
      <c r="I194" s="75">
        <v>0</v>
      </c>
      <c r="J194" s="46">
        <f t="shared" si="30"/>
        <v>3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58" si="39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28</v>
      </c>
      <c r="F205" s="70"/>
      <c r="G205" s="46">
        <f t="shared" si="29"/>
        <v>28</v>
      </c>
      <c r="H205" s="77">
        <v>0</v>
      </c>
      <c r="I205" s="75">
        <v>0</v>
      </c>
      <c r="J205" s="46">
        <f t="shared" si="30"/>
        <v>28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0"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7</v>
      </c>
      <c r="F209" s="70"/>
      <c r="G209" s="46">
        <f t="shared" si="29"/>
        <v>7</v>
      </c>
      <c r="H209" s="77">
        <v>0</v>
      </c>
      <c r="I209" s="75">
        <v>0</v>
      </c>
      <c r="J209" s="46">
        <f t="shared" si="30"/>
        <v>7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33</v>
      </c>
      <c r="F216" s="70"/>
      <c r="G216" s="46">
        <f t="shared" si="29"/>
        <v>33</v>
      </c>
      <c r="H216" s="77">
        <v>0</v>
      </c>
      <c r="I216" s="75">
        <v>0</v>
      </c>
      <c r="J216" s="46">
        <f t="shared" si="30"/>
        <v>33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270</v>
      </c>
      <c r="F224" s="70"/>
      <c r="G224" s="46">
        <f t="shared" si="29"/>
        <v>270</v>
      </c>
      <c r="H224" s="77">
        <v>0</v>
      </c>
      <c r="I224" s="75">
        <v>0</v>
      </c>
      <c r="J224" s="46">
        <f t="shared" si="30"/>
        <v>270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6" si="43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4</v>
      </c>
      <c r="F235" s="70"/>
      <c r="G235" s="46">
        <f t="shared" si="42"/>
        <v>4</v>
      </c>
      <c r="H235" s="77">
        <v>0</v>
      </c>
      <c r="I235" s="75">
        <v>0</v>
      </c>
      <c r="J235" s="46">
        <f t="shared" si="43"/>
        <v>4</v>
      </c>
      <c r="K235" s="71"/>
      <c r="L235" s="20">
        <v>50</v>
      </c>
      <c r="M235" s="64">
        <f t="shared" ref="M235:M25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2</v>
      </c>
      <c r="K236" s="71">
        <v>1</v>
      </c>
      <c r="L236" s="20">
        <v>50</v>
      </c>
      <c r="M236" s="64">
        <f t="shared" si="44"/>
        <v>50</v>
      </c>
      <c r="N236" s="17" t="s">
        <v>16</v>
      </c>
      <c r="O236" s="18"/>
      <c r="P236" s="121">
        <f t="shared" si="39"/>
        <v>50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+ยกมา!J238</f>
        <v>5</v>
      </c>
      <c r="F238" s="70"/>
      <c r="G238" s="46">
        <f t="shared" si="42"/>
        <v>5</v>
      </c>
      <c r="H238" s="77">
        <v>0</v>
      </c>
      <c r="I238" s="75">
        <v>0</v>
      </c>
      <c r="J238" s="46">
        <f t="shared" si="43"/>
        <v>5</v>
      </c>
      <c r="K238" s="71"/>
      <c r="L238" s="20">
        <v>35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+ยกมา!J239</f>
        <v>5</v>
      </c>
      <c r="F239" s="70"/>
      <c r="G239" s="46">
        <f t="shared" si="42"/>
        <v>5</v>
      </c>
      <c r="H239" s="77">
        <v>0</v>
      </c>
      <c r="I239" s="75">
        <v>0</v>
      </c>
      <c r="J239" s="46">
        <f t="shared" si="43"/>
        <v>5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+ยกมา!J240</f>
        <v>5</v>
      </c>
      <c r="F240" s="70"/>
      <c r="G240" s="46">
        <f t="shared" si="42"/>
        <v>5</v>
      </c>
      <c r="H240" s="77">
        <v>0</v>
      </c>
      <c r="I240" s="75">
        <v>0</v>
      </c>
      <c r="J240" s="46">
        <f t="shared" si="43"/>
        <v>5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+ยกมา!J241</f>
        <v>2</v>
      </c>
      <c r="F241" s="70"/>
      <c r="G241" s="46">
        <f t="shared" si="42"/>
        <v>2</v>
      </c>
      <c r="H241" s="77">
        <v>0</v>
      </c>
      <c r="I241" s="75">
        <v>0</v>
      </c>
      <c r="J241" s="46">
        <f t="shared" si="43"/>
        <v>2</v>
      </c>
      <c r="K241" s="71"/>
      <c r="L241" s="20">
        <v>22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+ยกมา!J242</f>
        <v>5</v>
      </c>
      <c r="F242" s="70"/>
      <c r="G242" s="46">
        <f t="shared" si="42"/>
        <v>5</v>
      </c>
      <c r="H242" s="77">
        <v>0</v>
      </c>
      <c r="I242" s="75">
        <v>0</v>
      </c>
      <c r="J242" s="46">
        <f t="shared" si="43"/>
        <v>5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+ยกมา!J243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29</v>
      </c>
      <c r="M243" s="64">
        <f t="shared" si="44"/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52" si="46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+ยกมา!J244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+ยกมา!J245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+ยกมา!J246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+ยกมา!J247</f>
        <v>1</v>
      </c>
      <c r="F247" s="70"/>
      <c r="G247" s="46">
        <f t="shared" si="42"/>
        <v>1</v>
      </c>
      <c r="H247" s="77">
        <v>0</v>
      </c>
      <c r="I247" s="75">
        <v>0</v>
      </c>
      <c r="J247" s="46">
        <f t="shared" si="43"/>
        <v>1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6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+ยกมา!J248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46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+ยกมา!J249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46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+ยกมา!J250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+ยกมา!J251</f>
        <v>1</v>
      </c>
      <c r="F251" s="70"/>
      <c r="G251" s="46">
        <f t="shared" si="42"/>
        <v>1</v>
      </c>
      <c r="H251" s="77">
        <v>0</v>
      </c>
      <c r="I251" s="75">
        <v>0</v>
      </c>
      <c r="J251" s="46">
        <f t="shared" si="43"/>
        <v>0</v>
      </c>
      <c r="K251" s="71">
        <v>1</v>
      </c>
      <c r="L251" s="20">
        <v>45</v>
      </c>
      <c r="M251" s="64">
        <f t="shared" si="44"/>
        <v>45</v>
      </c>
      <c r="N251" s="17" t="s">
        <v>16</v>
      </c>
      <c r="O251" s="18">
        <v>25</v>
      </c>
      <c r="P251" s="121">
        <f t="shared" si="39"/>
        <v>20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4"/>
        <v>0</v>
      </c>
      <c r="N255" s="17"/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44"/>
        <v>0</v>
      </c>
      <c r="N256" s="17"/>
      <c r="O256" s="18"/>
      <c r="P256" s="23">
        <f t="shared" si="39"/>
        <v>0</v>
      </c>
      <c r="Q256" s="89"/>
      <c r="R256" s="43">
        <f t="shared" si="34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+ยกมา!J258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ref="J257:J258" si="47">+G257-H257-K257-I257</f>
        <v>0</v>
      </c>
      <c r="K257" s="71"/>
      <c r="L257" s="20"/>
      <c r="M257" s="64">
        <f t="shared" si="4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19" ht="25.5" x14ac:dyDescent="0.55000000000000004">
      <c r="A258" s="10"/>
      <c r="B258" s="10"/>
      <c r="C258" s="19"/>
      <c r="D258" s="10"/>
      <c r="E258" s="63">
        <f>+ยกมา!J259</f>
        <v>0</v>
      </c>
      <c r="F258" s="70"/>
      <c r="G258" s="46">
        <f t="shared" ref="G258" si="48">E258+F258</f>
        <v>0</v>
      </c>
      <c r="H258" s="77">
        <v>0</v>
      </c>
      <c r="I258" s="75">
        <v>0</v>
      </c>
      <c r="J258" s="46">
        <f t="shared" si="47"/>
        <v>0</v>
      </c>
      <c r="K258" s="71"/>
      <c r="L258" s="20"/>
      <c r="M258" s="64">
        <f t="shared" ref="M258" si="49">+L258*K258</f>
        <v>0</v>
      </c>
      <c r="N258" s="17" t="s">
        <v>16</v>
      </c>
      <c r="O258" s="18"/>
      <c r="P258" s="23">
        <f t="shared" si="39"/>
        <v>0</v>
      </c>
      <c r="Q258" s="89"/>
      <c r="R258" s="43">
        <f t="shared" ref="R258" si="50">+K258*Q258</f>
        <v>0</v>
      </c>
    </row>
    <row r="259" spans="1:19" ht="25.5" x14ac:dyDescent="0.55000000000000004">
      <c r="A259" s="1"/>
      <c r="B259" s="118"/>
      <c r="C259" s="119"/>
      <c r="D259" s="118"/>
      <c r="E259" s="24"/>
      <c r="F259" s="118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436.17</v>
      </c>
      <c r="S259" s="74"/>
    </row>
    <row r="260" spans="1:19" ht="25.5" customHeight="1" x14ac:dyDescent="0.5">
      <c r="A260" s="1"/>
      <c r="B260" s="118"/>
      <c r="C260" s="119"/>
      <c r="D260" s="118"/>
      <c r="E260" s="24"/>
      <c r="F260" s="118"/>
      <c r="G260" s="24"/>
      <c r="H260" s="25"/>
      <c r="I260" s="25"/>
      <c r="J260" s="24"/>
      <c r="K260" s="182" t="s">
        <v>212</v>
      </c>
      <c r="L260" s="183"/>
      <c r="M260" s="30">
        <f>+O259</f>
        <v>0</v>
      </c>
      <c r="N260" s="27"/>
      <c r="O260" s="29"/>
    </row>
    <row r="261" spans="1:19" ht="25.5" x14ac:dyDescent="0.55000000000000004">
      <c r="A261" s="1"/>
      <c r="B261" s="118"/>
      <c r="C261" s="119"/>
      <c r="D261" s="118"/>
      <c r="E261" s="24"/>
      <c r="F261" s="118"/>
      <c r="G261" s="31"/>
      <c r="J261" s="31"/>
      <c r="K261" s="32"/>
      <c r="L261" s="94" t="s">
        <v>202</v>
      </c>
      <c r="M261" s="94"/>
      <c r="N261" s="33">
        <f>SUM(M5:M260)</f>
        <v>2230</v>
      </c>
    </row>
    <row r="262" spans="1:19" ht="25.5" x14ac:dyDescent="0.55000000000000004">
      <c r="A262" s="1"/>
      <c r="B262" s="118"/>
      <c r="C262" s="119"/>
      <c r="D262" s="118"/>
      <c r="E262" s="24"/>
      <c r="F262" s="118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B263" s="118"/>
      <c r="C263" s="119"/>
      <c r="D263" s="118"/>
      <c r="E263" s="24"/>
      <c r="F263" s="118"/>
      <c r="G263" s="31"/>
      <c r="J263" s="31"/>
      <c r="L263" s="34" t="s">
        <v>204</v>
      </c>
      <c r="M263" s="35"/>
      <c r="N263" s="36">
        <f>SUM(O263:AF263)</f>
        <v>405</v>
      </c>
      <c r="O263" s="2">
        <v>200</v>
      </c>
      <c r="P263" s="2">
        <v>155</v>
      </c>
      <c r="Q263" s="2">
        <v>50</v>
      </c>
    </row>
    <row r="264" spans="1:19" ht="25.5" x14ac:dyDescent="0.55000000000000004">
      <c r="A264" s="1"/>
      <c r="B264" s="118"/>
      <c r="C264" s="119"/>
      <c r="D264" s="118"/>
      <c r="E264" s="24"/>
      <c r="F264" s="118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B265" s="118"/>
      <c r="C265" s="119"/>
      <c r="D265" s="118"/>
      <c r="E265" s="24"/>
      <c r="F265" s="118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B266" s="118"/>
      <c r="C266" s="119"/>
      <c r="D266" s="118"/>
      <c r="E266" s="24"/>
      <c r="F266" s="118"/>
      <c r="G266" s="31"/>
      <c r="J266" s="31"/>
      <c r="L266" s="34" t="s">
        <v>207</v>
      </c>
      <c r="M266" s="35"/>
      <c r="N266" s="37">
        <f>SUM(O5:O259)</f>
        <v>620</v>
      </c>
    </row>
    <row r="267" spans="1:19" ht="25.5" x14ac:dyDescent="0.55000000000000004">
      <c r="A267" s="1"/>
      <c r="B267" s="118"/>
      <c r="C267" s="119"/>
      <c r="D267" s="118"/>
      <c r="E267" s="24"/>
      <c r="F267" s="118"/>
      <c r="G267" s="31"/>
      <c r="J267" s="31"/>
      <c r="L267" s="34" t="s">
        <v>208</v>
      </c>
      <c r="M267" s="35"/>
      <c r="N267" s="33">
        <f>N261-N262-N263-N265-N266</f>
        <v>1205</v>
      </c>
    </row>
    <row r="268" spans="1:19" ht="25.5" x14ac:dyDescent="0.55000000000000004">
      <c r="A268" s="1"/>
      <c r="B268" s="118"/>
      <c r="C268" s="119"/>
      <c r="D268" s="118"/>
      <c r="E268" s="24"/>
      <c r="F268" s="118"/>
      <c r="G268" s="24"/>
      <c r="J268" s="31"/>
      <c r="L268" s="34" t="s">
        <v>209</v>
      </c>
      <c r="M268" s="35"/>
      <c r="N268" s="37">
        <v>1205</v>
      </c>
    </row>
    <row r="269" spans="1:19" ht="25.5" x14ac:dyDescent="0.55000000000000004">
      <c r="A269" s="1"/>
      <c r="B269" s="118"/>
      <c r="C269" s="119"/>
      <c r="D269" s="118"/>
      <c r="E269" s="24"/>
      <c r="F269" s="118"/>
      <c r="G269" s="24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B270" s="118"/>
      <c r="C270" s="119"/>
      <c r="D270" s="118"/>
      <c r="E270" s="24"/>
      <c r="F270" s="118"/>
      <c r="G270" s="3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80" zoomScaleNormal="80" workbookViewId="0">
      <pane xSplit="10" ySplit="4" topLeftCell="K245" activePane="bottomRight" state="frozen"/>
      <selection activeCell="G264" sqref="G264"/>
      <selection pane="topRight" activeCell="G264" sqref="G264"/>
      <selection pane="bottomLeft" activeCell="G264" sqref="G264"/>
      <selection pane="bottomRight" activeCell="E264" sqref="E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+'1'!E5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30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36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10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17</v>
      </c>
      <c r="F31" s="70"/>
      <c r="G31" s="46">
        <f t="shared" si="5"/>
        <v>17</v>
      </c>
      <c r="H31" s="77">
        <v>0</v>
      </c>
      <c r="I31" s="75">
        <v>0</v>
      </c>
      <c r="J31" s="46">
        <f t="shared" si="6"/>
        <v>15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ref="P37:P69" si="7">SUM(M37-O37)</f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8</v>
      </c>
      <c r="F39" s="70"/>
      <c r="G39" s="46">
        <f t="shared" si="5"/>
        <v>8</v>
      </c>
      <c r="H39" s="77">
        <v>0</v>
      </c>
      <c r="I39" s="75">
        <v>0</v>
      </c>
      <c r="J39" s="46">
        <f t="shared" si="6"/>
        <v>6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20</v>
      </c>
      <c r="P39" s="121">
        <f t="shared" si="7"/>
        <v>80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9</v>
      </c>
      <c r="F40" s="70"/>
      <c r="G40" s="46">
        <f t="shared" si="5"/>
        <v>9</v>
      </c>
      <c r="H40" s="77">
        <v>0</v>
      </c>
      <c r="I40" s="75">
        <v>0</v>
      </c>
      <c r="J40" s="46">
        <f t="shared" si="6"/>
        <v>8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10</v>
      </c>
      <c r="P40" s="121">
        <f t="shared" si="7"/>
        <v>40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1">
        <f t="shared" si="7"/>
        <v>85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1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7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10</v>
      </c>
      <c r="P74" s="121">
        <f t="shared" si="8"/>
        <v>40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3</v>
      </c>
      <c r="F110" s="70"/>
      <c r="G110" s="46">
        <f t="shared" si="21"/>
        <v>3</v>
      </c>
      <c r="H110" s="77">
        <v>0</v>
      </c>
      <c r="I110" s="75">
        <v>0</v>
      </c>
      <c r="J110" s="46">
        <f t="shared" si="22"/>
        <v>2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21">
        <f t="shared" si="8"/>
        <v>120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1</v>
      </c>
      <c r="F111" s="70"/>
      <c r="G111" s="46">
        <f t="shared" si="21"/>
        <v>1</v>
      </c>
      <c r="H111" s="77">
        <v>0</v>
      </c>
      <c r="I111" s="75">
        <v>0</v>
      </c>
      <c r="J111" s="46">
        <f t="shared" si="22"/>
        <v>0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>
        <v>125</v>
      </c>
      <c r="P111" s="121">
        <f t="shared" si="8"/>
        <v>125</v>
      </c>
      <c r="Q111" s="89"/>
      <c r="R111" s="43">
        <f t="shared" si="27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5</v>
      </c>
      <c r="F131" s="70"/>
      <c r="G131" s="46">
        <f t="shared" si="21"/>
        <v>5</v>
      </c>
      <c r="H131" s="77">
        <v>0</v>
      </c>
      <c r="I131" s="75">
        <v>0</v>
      </c>
      <c r="J131" s="46">
        <f t="shared" si="22"/>
        <v>4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7</v>
      </c>
      <c r="F133" s="70"/>
      <c r="G133" s="46">
        <f t="shared" si="21"/>
        <v>7</v>
      </c>
      <c r="H133" s="77">
        <v>0</v>
      </c>
      <c r="I133" s="75">
        <v>0</v>
      </c>
      <c r="J133" s="46">
        <f t="shared" si="22"/>
        <v>6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10</v>
      </c>
      <c r="P133" s="121">
        <f t="shared" si="8"/>
        <v>40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7" si="29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9</v>
      </c>
      <c r="F185" s="70"/>
      <c r="G185" s="46">
        <f t="shared" si="30"/>
        <v>9</v>
      </c>
      <c r="H185" s="77">
        <v>0</v>
      </c>
      <c r="I185" s="75">
        <v>0</v>
      </c>
      <c r="J185" s="46">
        <f t="shared" si="31"/>
        <v>9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01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ref="P202:P259" si="39">SUM(M202-O202)</f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28</v>
      </c>
      <c r="F205" s="70"/>
      <c r="G205" s="46">
        <f t="shared" si="30"/>
        <v>28</v>
      </c>
      <c r="H205" s="77">
        <v>0</v>
      </c>
      <c r="I205" s="75">
        <v>0</v>
      </c>
      <c r="J205" s="46">
        <f t="shared" si="31"/>
        <v>27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1">
        <f t="shared" si="39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7</v>
      </c>
      <c r="F209" s="70"/>
      <c r="G209" s="46">
        <f t="shared" si="30"/>
        <v>7</v>
      </c>
      <c r="H209" s="77">
        <v>0</v>
      </c>
      <c r="I209" s="75">
        <v>0</v>
      </c>
      <c r="J209" s="46">
        <f t="shared" si="31"/>
        <v>5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>
        <v>120</v>
      </c>
      <c r="P209" s="121">
        <f t="shared" si="39"/>
        <v>120</v>
      </c>
      <c r="Q209" s="89">
        <v>83</v>
      </c>
      <c r="R209" s="43">
        <f t="shared" si="35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4</v>
      </c>
      <c r="F235" s="70"/>
      <c r="G235" s="46">
        <f t="shared" si="41"/>
        <v>4</v>
      </c>
      <c r="H235" s="77">
        <v>0</v>
      </c>
      <c r="I235" s="75">
        <v>0</v>
      </c>
      <c r="J235" s="46">
        <f t="shared" si="42"/>
        <v>4</v>
      </c>
      <c r="K235" s="71"/>
      <c r="L235" s="20">
        <v>50</v>
      </c>
      <c r="M235" s="64">
        <f t="shared" ref="M235:M252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2</v>
      </c>
      <c r="F236" s="70"/>
      <c r="G236" s="46">
        <f t="shared" si="41"/>
        <v>2</v>
      </c>
      <c r="H236" s="77">
        <v>0</v>
      </c>
      <c r="I236" s="75">
        <v>0</v>
      </c>
      <c r="J236" s="46">
        <f t="shared" si="42"/>
        <v>2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+'1'!J238</f>
        <v>5</v>
      </c>
      <c r="F238" s="70"/>
      <c r="G238" s="46">
        <f t="shared" si="41"/>
        <v>5</v>
      </c>
      <c r="H238" s="77">
        <v>0</v>
      </c>
      <c r="I238" s="75">
        <v>0</v>
      </c>
      <c r="J238" s="46">
        <f t="shared" si="42"/>
        <v>5</v>
      </c>
      <c r="K238" s="71"/>
      <c r="L238" s="20">
        <v>35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+'1'!J239</f>
        <v>5</v>
      </c>
      <c r="F239" s="70"/>
      <c r="G239" s="46">
        <f t="shared" si="41"/>
        <v>5</v>
      </c>
      <c r="H239" s="77">
        <v>0</v>
      </c>
      <c r="I239" s="75">
        <v>0</v>
      </c>
      <c r="J239" s="46">
        <f t="shared" si="42"/>
        <v>4</v>
      </c>
      <c r="K239" s="71">
        <v>1</v>
      </c>
      <c r="L239" s="20">
        <v>35</v>
      </c>
      <c r="M239" s="64">
        <f t="shared" si="43"/>
        <v>35</v>
      </c>
      <c r="N239" s="17" t="s">
        <v>16</v>
      </c>
      <c r="O239" s="18"/>
      <c r="P239" s="121">
        <f t="shared" si="39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+'1'!J240</f>
        <v>5</v>
      </c>
      <c r="F240" s="70"/>
      <c r="G240" s="46">
        <f t="shared" si="41"/>
        <v>5</v>
      </c>
      <c r="H240" s="77">
        <v>0</v>
      </c>
      <c r="I240" s="75">
        <v>0</v>
      </c>
      <c r="J240" s="46">
        <f t="shared" si="42"/>
        <v>3</v>
      </c>
      <c r="K240" s="71">
        <v>2</v>
      </c>
      <c r="L240" s="20">
        <v>35</v>
      </c>
      <c r="M240" s="64">
        <f t="shared" si="43"/>
        <v>70</v>
      </c>
      <c r="N240" s="17" t="s">
        <v>16</v>
      </c>
      <c r="O240" s="18"/>
      <c r="P240" s="121">
        <f t="shared" si="39"/>
        <v>70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+'1'!J241</f>
        <v>2</v>
      </c>
      <c r="F241" s="70"/>
      <c r="G241" s="46">
        <f t="shared" si="41"/>
        <v>2</v>
      </c>
      <c r="H241" s="77">
        <v>0</v>
      </c>
      <c r="I241" s="75">
        <v>0</v>
      </c>
      <c r="J241" s="46">
        <f t="shared" si="42"/>
        <v>2</v>
      </c>
      <c r="K241" s="71"/>
      <c r="L241" s="20">
        <v>22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+'1'!J242</f>
        <v>5</v>
      </c>
      <c r="F242" s="70"/>
      <c r="G242" s="46">
        <f t="shared" si="41"/>
        <v>5</v>
      </c>
      <c r="H242" s="77">
        <v>0</v>
      </c>
      <c r="I242" s="75">
        <v>0</v>
      </c>
      <c r="J242" s="46">
        <f t="shared" si="42"/>
        <v>2</v>
      </c>
      <c r="K242" s="71">
        <v>3</v>
      </c>
      <c r="L242" s="20">
        <v>35</v>
      </c>
      <c r="M242" s="64">
        <f t="shared" si="43"/>
        <v>105</v>
      </c>
      <c r="N242" s="17" t="s">
        <v>16</v>
      </c>
      <c r="O242" s="18">
        <v>45</v>
      </c>
      <c r="P242" s="121">
        <f t="shared" si="39"/>
        <v>60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29</v>
      </c>
      <c r="M243" s="64">
        <f t="shared" si="43"/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52" si="45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+'1'!J247</f>
        <v>1</v>
      </c>
      <c r="F247" s="70"/>
      <c r="G247" s="46">
        <f t="shared" si="41"/>
        <v>1</v>
      </c>
      <c r="H247" s="77">
        <v>0</v>
      </c>
      <c r="I247" s="75">
        <v>0</v>
      </c>
      <c r="J247" s="46">
        <f t="shared" si="42"/>
        <v>0</v>
      </c>
      <c r="K247" s="71">
        <v>1</v>
      </c>
      <c r="L247" s="20">
        <v>20</v>
      </c>
      <c r="M247" s="64">
        <f t="shared" si="43"/>
        <v>20</v>
      </c>
      <c r="N247" s="17" t="s">
        <v>16</v>
      </c>
      <c r="O247" s="18">
        <v>5</v>
      </c>
      <c r="P247" s="121">
        <f t="shared" si="39"/>
        <v>15</v>
      </c>
      <c r="Q247" s="89"/>
      <c r="R247" s="43">
        <f t="shared" si="45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+'1'!J248</f>
        <v>2</v>
      </c>
      <c r="F248" s="70"/>
      <c r="G248" s="46">
        <f t="shared" si="41"/>
        <v>2</v>
      </c>
      <c r="H248" s="77">
        <v>0</v>
      </c>
      <c r="I248" s="75">
        <v>0</v>
      </c>
      <c r="J248" s="46">
        <f t="shared" si="42"/>
        <v>0</v>
      </c>
      <c r="K248" s="71">
        <v>2</v>
      </c>
      <c r="L248" s="20">
        <v>35</v>
      </c>
      <c r="M248" s="64">
        <f t="shared" si="43"/>
        <v>70</v>
      </c>
      <c r="N248" s="17" t="s">
        <v>16</v>
      </c>
      <c r="O248" s="18">
        <v>30</v>
      </c>
      <c r="P248" s="121">
        <f t="shared" si="39"/>
        <v>40</v>
      </c>
      <c r="Q248" s="89"/>
      <c r="R248" s="43">
        <f t="shared" si="45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45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20</v>
      </c>
      <c r="M251" s="64">
        <f t="shared" si="4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+'1'!J257</f>
        <v>0</v>
      </c>
      <c r="F257" s="70"/>
      <c r="G257" s="46">
        <f t="shared" ref="G257" si="46">E257+F257</f>
        <v>0</v>
      </c>
      <c r="H257" s="77">
        <v>0</v>
      </c>
      <c r="I257" s="75">
        <v>0</v>
      </c>
      <c r="J257" s="46">
        <f t="shared" ref="J257" si="47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+'1'!J258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20"/>
      <c r="M259" s="64">
        <f t="shared" ref="M259" si="50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1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496.22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1705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440</v>
      </c>
      <c r="O264" s="2">
        <v>100</v>
      </c>
      <c r="P264" s="2">
        <v>40</v>
      </c>
      <c r="Q264" s="87">
        <v>55</v>
      </c>
      <c r="R264" s="2">
        <v>60</v>
      </c>
      <c r="S264" s="2">
        <v>185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445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820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820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46"/>
  <sheetViews>
    <sheetView zoomScale="80" zoomScaleNormal="80" workbookViewId="0">
      <pane xSplit="10" ySplit="4" topLeftCell="K246" activePane="bottomRight" state="frozen"/>
      <selection activeCell="A2" sqref="A2:O2"/>
      <selection pane="topRight" activeCell="A2" sqref="A2:O2"/>
      <selection pane="bottomLeft" activeCell="A2" sqref="A2:O2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29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44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10</v>
      </c>
      <c r="P20" s="121">
        <f t="shared" si="3"/>
        <v>55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8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15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30</v>
      </c>
      <c r="P32" s="121">
        <f t="shared" si="3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4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10</v>
      </c>
      <c r="P39" s="121">
        <f t="shared" si="3"/>
        <v>90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8</v>
      </c>
      <c r="F40" s="70"/>
      <c r="G40" s="46">
        <f t="shared" si="5"/>
        <v>8</v>
      </c>
      <c r="H40" s="77">
        <v>0</v>
      </c>
      <c r="I40" s="75">
        <v>0</v>
      </c>
      <c r="J40" s="46">
        <f t="shared" si="6"/>
        <v>7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5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20</v>
      </c>
      <c r="P41" s="121">
        <f t="shared" si="3"/>
        <v>80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ref="P45:P69" si="7">SUM(M45-O45)</f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8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3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>
        <v>10</v>
      </c>
      <c r="P81" s="121">
        <f t="shared" si="8"/>
        <v>45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2</v>
      </c>
      <c r="F110" s="70"/>
      <c r="G110" s="46">
        <f t="shared" si="21"/>
        <v>2</v>
      </c>
      <c r="H110" s="77">
        <v>0</v>
      </c>
      <c r="I110" s="75">
        <v>0</v>
      </c>
      <c r="J110" s="46">
        <f t="shared" si="22"/>
        <v>0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21">
        <f t="shared" si="8"/>
        <v>240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3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6</v>
      </c>
      <c r="F133" s="70"/>
      <c r="G133" s="46">
        <f t="shared" si="21"/>
        <v>6</v>
      </c>
      <c r="H133" s="77">
        <v>0</v>
      </c>
      <c r="I133" s="75">
        <v>0</v>
      </c>
      <c r="J133" s="46">
        <f t="shared" si="22"/>
        <v>4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>
        <v>10</v>
      </c>
      <c r="P133" s="121">
        <f t="shared" si="8"/>
        <v>90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9</v>
      </c>
      <c r="F185" s="70"/>
      <c r="G185" s="46">
        <f t="shared" si="29"/>
        <v>9</v>
      </c>
      <c r="H185" s="77">
        <v>0</v>
      </c>
      <c r="I185" s="75">
        <v>0</v>
      </c>
      <c r="J185" s="46">
        <f t="shared" si="30"/>
        <v>6</v>
      </c>
      <c r="K185" s="71">
        <v>3</v>
      </c>
      <c r="L185" s="20">
        <v>80</v>
      </c>
      <c r="M185" s="64">
        <f t="shared" si="33"/>
        <v>240</v>
      </c>
      <c r="N185" s="17" t="s">
        <v>16</v>
      </c>
      <c r="O185" s="18"/>
      <c r="P185" s="121">
        <f t="shared" si="28"/>
        <v>240</v>
      </c>
      <c r="Q185" s="89">
        <v>63</v>
      </c>
      <c r="R185" s="43">
        <f t="shared" si="34"/>
        <v>189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4</v>
      </c>
      <c r="F193" s="70"/>
      <c r="G193" s="46">
        <f t="shared" si="29"/>
        <v>4</v>
      </c>
      <c r="H193" s="77">
        <v>0</v>
      </c>
      <c r="I193" s="75">
        <v>0</v>
      </c>
      <c r="J193" s="46">
        <f t="shared" si="30"/>
        <v>3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21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3</v>
      </c>
      <c r="F194" s="70"/>
      <c r="G194" s="46">
        <f t="shared" si="29"/>
        <v>3</v>
      </c>
      <c r="H194" s="77">
        <v>0</v>
      </c>
      <c r="I194" s="75">
        <v>0</v>
      </c>
      <c r="J194" s="46">
        <f t="shared" si="30"/>
        <v>2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1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59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27</v>
      </c>
      <c r="F205" s="70"/>
      <c r="G205" s="46">
        <f t="shared" si="29"/>
        <v>27</v>
      </c>
      <c r="H205" s="77">
        <v>0</v>
      </c>
      <c r="I205" s="75">
        <v>0</v>
      </c>
      <c r="J205" s="46">
        <f t="shared" si="30"/>
        <v>26</v>
      </c>
      <c r="K205" s="71">
        <v>1</v>
      </c>
      <c r="L205" s="20">
        <v>55</v>
      </c>
      <c r="M205" s="64">
        <f t="shared" si="33"/>
        <v>55</v>
      </c>
      <c r="N205" s="17" t="s">
        <v>16</v>
      </c>
      <c r="O205" s="18"/>
      <c r="P205" s="121">
        <f t="shared" si="37"/>
        <v>55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5</v>
      </c>
      <c r="F209" s="70"/>
      <c r="G209" s="46">
        <f t="shared" si="29"/>
        <v>5</v>
      </c>
      <c r="H209" s="77">
        <v>0</v>
      </c>
      <c r="I209" s="75">
        <v>0</v>
      </c>
      <c r="J209" s="46">
        <f t="shared" si="30"/>
        <v>2</v>
      </c>
      <c r="K209" s="71">
        <v>3</v>
      </c>
      <c r="L209" s="20">
        <v>120</v>
      </c>
      <c r="M209" s="64">
        <f t="shared" si="33"/>
        <v>360</v>
      </c>
      <c r="N209" s="17" t="s">
        <v>16</v>
      </c>
      <c r="O209" s="18">
        <v>120</v>
      </c>
      <c r="P209" s="121">
        <f t="shared" si="37"/>
        <v>240</v>
      </c>
      <c r="Q209" s="89">
        <v>83</v>
      </c>
      <c r="R209" s="43">
        <f t="shared" si="34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33</v>
      </c>
      <c r="F216" s="70"/>
      <c r="G216" s="46">
        <f t="shared" si="29"/>
        <v>33</v>
      </c>
      <c r="H216" s="77">
        <v>0</v>
      </c>
      <c r="I216" s="75">
        <v>0</v>
      </c>
      <c r="J216" s="46">
        <f t="shared" si="30"/>
        <v>33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270</v>
      </c>
      <c r="F224" s="70"/>
      <c r="G224" s="46">
        <f t="shared" si="29"/>
        <v>270</v>
      </c>
      <c r="H224" s="77">
        <v>0</v>
      </c>
      <c r="I224" s="75">
        <v>0</v>
      </c>
      <c r="J224" s="46">
        <f t="shared" si="30"/>
        <v>270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4" si="39">E231+F231</f>
        <v>0</v>
      </c>
      <c r="H231" s="77">
        <v>0</v>
      </c>
      <c r="I231" s="75">
        <v>0</v>
      </c>
      <c r="J231" s="46">
        <f t="shared" ref="J231:J257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4</v>
      </c>
      <c r="F235" s="70"/>
      <c r="G235" s="46">
        <f t="shared" si="39"/>
        <v>4</v>
      </c>
      <c r="H235" s="77">
        <v>0</v>
      </c>
      <c r="I235" s="75">
        <v>0</v>
      </c>
      <c r="J235" s="46">
        <f t="shared" si="40"/>
        <v>3</v>
      </c>
      <c r="K235" s="71">
        <v>1</v>
      </c>
      <c r="L235" s="20">
        <v>50</v>
      </c>
      <c r="M235" s="64">
        <f t="shared" ref="M235:M252" si="41">+L235*K235</f>
        <v>50</v>
      </c>
      <c r="N235" s="17" t="s">
        <v>16</v>
      </c>
      <c r="O235" s="18">
        <v>10</v>
      </c>
      <c r="P235" s="121">
        <f t="shared" si="37"/>
        <v>40</v>
      </c>
      <c r="Q235" s="89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2</v>
      </c>
      <c r="F236" s="70"/>
      <c r="G236" s="46">
        <f t="shared" si="39"/>
        <v>2</v>
      </c>
      <c r="H236" s="77">
        <v>0</v>
      </c>
      <c r="I236" s="75">
        <v>0</v>
      </c>
      <c r="J236" s="46">
        <f t="shared" si="40"/>
        <v>2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+'2'!J238</f>
        <v>5</v>
      </c>
      <c r="F238" s="70"/>
      <c r="G238" s="46">
        <f t="shared" si="39"/>
        <v>5</v>
      </c>
      <c r="H238" s="77">
        <v>0</v>
      </c>
      <c r="I238" s="75">
        <v>0</v>
      </c>
      <c r="J238" s="46">
        <f t="shared" si="40"/>
        <v>5</v>
      </c>
      <c r="K238" s="71"/>
      <c r="L238" s="20">
        <v>35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+'2'!J239</f>
        <v>4</v>
      </c>
      <c r="F239" s="70"/>
      <c r="G239" s="46">
        <f t="shared" si="39"/>
        <v>4</v>
      </c>
      <c r="H239" s="77">
        <v>0</v>
      </c>
      <c r="I239" s="75">
        <v>0</v>
      </c>
      <c r="J239" s="46">
        <f t="shared" si="40"/>
        <v>4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+'2'!J240</f>
        <v>3</v>
      </c>
      <c r="F240" s="70"/>
      <c r="G240" s="46">
        <f t="shared" si="39"/>
        <v>3</v>
      </c>
      <c r="H240" s="77">
        <v>0</v>
      </c>
      <c r="I240" s="75">
        <v>0</v>
      </c>
      <c r="J240" s="46">
        <f t="shared" si="40"/>
        <v>2</v>
      </c>
      <c r="K240" s="71">
        <v>1</v>
      </c>
      <c r="L240" s="20">
        <v>35</v>
      </c>
      <c r="M240" s="64">
        <f t="shared" si="41"/>
        <v>35</v>
      </c>
      <c r="N240" s="17" t="s">
        <v>16</v>
      </c>
      <c r="O240" s="18"/>
      <c r="P240" s="121">
        <f t="shared" si="37"/>
        <v>35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+'2'!J241</f>
        <v>2</v>
      </c>
      <c r="F241" s="70"/>
      <c r="G241" s="46">
        <f t="shared" si="39"/>
        <v>2</v>
      </c>
      <c r="H241" s="77">
        <v>0</v>
      </c>
      <c r="I241" s="75">
        <v>0</v>
      </c>
      <c r="J241" s="46">
        <f t="shared" si="40"/>
        <v>2</v>
      </c>
      <c r="K241" s="71"/>
      <c r="L241" s="20">
        <v>22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+'2'!J242</f>
        <v>2</v>
      </c>
      <c r="F242" s="70"/>
      <c r="G242" s="46">
        <f t="shared" si="39"/>
        <v>2</v>
      </c>
      <c r="H242" s="77">
        <v>0</v>
      </c>
      <c r="I242" s="75">
        <v>0</v>
      </c>
      <c r="J242" s="46">
        <f t="shared" si="40"/>
        <v>2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29</v>
      </c>
      <c r="M243" s="64">
        <f t="shared" si="41"/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52" si="43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20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3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43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3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20</v>
      </c>
      <c r="M251" s="64">
        <f t="shared" si="4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3"/>
        <v>0</v>
      </c>
    </row>
    <row r="252" spans="1:18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21" ht="24" customHeight="1" x14ac:dyDescent="0.55000000000000004">
      <c r="A257" s="10"/>
      <c r="B257" s="10"/>
      <c r="C257" s="19"/>
      <c r="D257" s="10"/>
      <c r="E257" s="63">
        <f>+'2'!J257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4"/>
        <v>0</v>
      </c>
    </row>
    <row r="258" spans="1:21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1" ht="25.5" x14ac:dyDescent="0.55000000000000004">
      <c r="A259" s="10"/>
      <c r="B259" s="10"/>
      <c r="C259" s="19"/>
      <c r="D259" s="10"/>
      <c r="E259" s="63">
        <f>+'2'!J259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1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1040.98</v>
      </c>
      <c r="S260" s="74"/>
    </row>
    <row r="261" spans="1:21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21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34" t="s">
        <v>202</v>
      </c>
      <c r="M262" s="35"/>
      <c r="N262" s="33">
        <f>SUM(M5:M261)</f>
        <v>2415</v>
      </c>
    </row>
    <row r="263" spans="1:21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935</v>
      </c>
      <c r="O264" s="2">
        <v>200</v>
      </c>
      <c r="P264" s="2">
        <v>100</v>
      </c>
      <c r="Q264" s="87">
        <v>120</v>
      </c>
      <c r="R264" s="2">
        <v>160</v>
      </c>
      <c r="S264" s="2">
        <v>195</v>
      </c>
      <c r="T264" s="2">
        <v>40</v>
      </c>
      <c r="U264" s="2">
        <v>120</v>
      </c>
    </row>
    <row r="265" spans="1:21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220</v>
      </c>
    </row>
    <row r="268" spans="1:21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1260</v>
      </c>
    </row>
    <row r="269" spans="1:21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1260</v>
      </c>
    </row>
    <row r="270" spans="1:21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6"/>
  <sheetViews>
    <sheetView zoomScale="80" zoomScaleNormal="80" workbookViewId="0">
      <pane xSplit="10" ySplit="4" topLeftCell="K250" activePane="bottomRight" state="frozen"/>
      <selection activeCell="C263" sqref="C263"/>
      <selection pane="topRight" activeCell="C263" sqref="C263"/>
      <selection pane="bottomLeft" activeCell="C263" sqref="C263"/>
      <selection pane="bottomRight" activeCell="R266" sqref="R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2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 t="shared" ref="P5:P69" si="2"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29</v>
      </c>
      <c r="F6" s="70">
        <v>10</v>
      </c>
      <c r="G6" s="46">
        <f t="shared" si="0"/>
        <v>39</v>
      </c>
      <c r="H6" s="77">
        <v>0</v>
      </c>
      <c r="I6" s="75">
        <v>0</v>
      </c>
      <c r="J6" s="46">
        <f t="shared" si="1"/>
        <v>35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1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5</v>
      </c>
      <c r="F15" s="70">
        <v>5</v>
      </c>
      <c r="G15" s="46">
        <f t="shared" si="0"/>
        <v>10</v>
      </c>
      <c r="H15" s="77">
        <v>0</v>
      </c>
      <c r="I15" s="75">
        <v>0</v>
      </c>
      <c r="J15" s="46">
        <f t="shared" si="1"/>
        <v>10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4</v>
      </c>
      <c r="F18" s="70">
        <v>5</v>
      </c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1</v>
      </c>
      <c r="F21" s="70">
        <v>3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9</v>
      </c>
      <c r="F22" s="70">
        <v>5</v>
      </c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1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6</v>
      </c>
      <c r="F24" s="70">
        <v>5</v>
      </c>
      <c r="G24" s="46">
        <f t="shared" si="0"/>
        <v>11</v>
      </c>
      <c r="H24" s="77">
        <v>0</v>
      </c>
      <c r="I24" s="75">
        <v>0</v>
      </c>
      <c r="J24" s="46">
        <f t="shared" si="1"/>
        <v>10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8</v>
      </c>
      <c r="F28" s="70">
        <v>5</v>
      </c>
      <c r="G28" s="46">
        <f t="shared" si="5"/>
        <v>13</v>
      </c>
      <c r="H28" s="77">
        <v>0</v>
      </c>
      <c r="I28" s="75">
        <v>0</v>
      </c>
      <c r="J28" s="46">
        <f t="shared" si="6"/>
        <v>11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>
        <v>5</v>
      </c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15</v>
      </c>
      <c r="F31" s="70">
        <v>5</v>
      </c>
      <c r="G31" s="46">
        <f t="shared" si="5"/>
        <v>20</v>
      </c>
      <c r="H31" s="77">
        <v>0</v>
      </c>
      <c r="I31" s="75">
        <v>0</v>
      </c>
      <c r="J31" s="46">
        <f t="shared" si="6"/>
        <v>19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4</v>
      </c>
      <c r="F39" s="70">
        <v>5</v>
      </c>
      <c r="G39" s="46">
        <f t="shared" si="5"/>
        <v>9</v>
      </c>
      <c r="H39" s="77">
        <v>0</v>
      </c>
      <c r="I39" s="75">
        <v>0</v>
      </c>
      <c r="J39" s="46">
        <f t="shared" si="6"/>
        <v>5</v>
      </c>
      <c r="K39" s="71">
        <v>4</v>
      </c>
      <c r="L39" s="15">
        <v>50</v>
      </c>
      <c r="M39" s="64">
        <f t="shared" si="3"/>
        <v>200</v>
      </c>
      <c r="N39" s="17" t="s">
        <v>16</v>
      </c>
      <c r="O39" s="18"/>
      <c r="P39" s="121">
        <f t="shared" si="2"/>
        <v>200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7</v>
      </c>
      <c r="F40" s="70">
        <v>5</v>
      </c>
      <c r="G40" s="46">
        <f t="shared" si="5"/>
        <v>12</v>
      </c>
      <c r="H40" s="77">
        <v>0</v>
      </c>
      <c r="I40" s="75">
        <v>0</v>
      </c>
      <c r="J40" s="46">
        <f t="shared" si="6"/>
        <v>8</v>
      </c>
      <c r="K40" s="71">
        <v>4</v>
      </c>
      <c r="L40" s="15">
        <v>50</v>
      </c>
      <c r="M40" s="64">
        <f t="shared" si="3"/>
        <v>200</v>
      </c>
      <c r="N40" s="17" t="s">
        <v>16</v>
      </c>
      <c r="O40" s="18">
        <v>75</v>
      </c>
      <c r="P40" s="121">
        <f t="shared" si="2"/>
        <v>125</v>
      </c>
      <c r="Q40" s="89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5</v>
      </c>
      <c r="F41" s="70">
        <v>5</v>
      </c>
      <c r="G41" s="46">
        <f t="shared" si="5"/>
        <v>10</v>
      </c>
      <c r="H41" s="77">
        <v>0</v>
      </c>
      <c r="I41" s="75">
        <v>0</v>
      </c>
      <c r="J41" s="46">
        <f t="shared" si="6"/>
        <v>9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1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0</v>
      </c>
      <c r="F46" s="70">
        <v>5</v>
      </c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0</v>
      </c>
      <c r="F48" s="70">
        <v>5</v>
      </c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2</v>
      </c>
      <c r="F49" s="70">
        <v>5</v>
      </c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1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0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21">
        <f t="shared" si="2"/>
        <v>120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2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50</v>
      </c>
      <c r="P64" s="121">
        <f t="shared" si="2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2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>
        <v>75</v>
      </c>
      <c r="P65" s="121">
        <f t="shared" si="2"/>
        <v>75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2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>
        <v>75</v>
      </c>
      <c r="P66" s="121">
        <f t="shared" si="2"/>
        <v>75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9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3</v>
      </c>
      <c r="F74" s="70">
        <v>5</v>
      </c>
      <c r="G74" s="46">
        <f t="shared" si="5"/>
        <v>8</v>
      </c>
      <c r="H74" s="77">
        <v>0</v>
      </c>
      <c r="I74" s="75">
        <v>0</v>
      </c>
      <c r="J74" s="46">
        <f t="shared" si="6"/>
        <v>7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4</v>
      </c>
      <c r="F77" s="70">
        <v>5</v>
      </c>
      <c r="G77" s="46">
        <f t="shared" si="5"/>
        <v>9</v>
      </c>
      <c r="H77" s="77">
        <v>0</v>
      </c>
      <c r="I77" s="75">
        <v>0</v>
      </c>
      <c r="J77" s="46">
        <f t="shared" si="6"/>
        <v>6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75</v>
      </c>
      <c r="P77" s="121">
        <f t="shared" si="7"/>
        <v>75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3</v>
      </c>
      <c r="F80" s="70">
        <v>3</v>
      </c>
      <c r="G80" s="46">
        <f t="shared" si="5"/>
        <v>6</v>
      </c>
      <c r="H80" s="77">
        <v>0</v>
      </c>
      <c r="I80" s="75">
        <v>0</v>
      </c>
      <c r="J80" s="46">
        <f t="shared" si="6"/>
        <v>6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3</v>
      </c>
      <c r="F81" s="70">
        <v>3</v>
      </c>
      <c r="G81" s="46">
        <f t="shared" si="5"/>
        <v>6</v>
      </c>
      <c r="H81" s="77">
        <v>0</v>
      </c>
      <c r="I81" s="75">
        <v>0</v>
      </c>
      <c r="J81" s="46">
        <f t="shared" si="6"/>
        <v>5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30</v>
      </c>
      <c r="P81" s="121">
        <f t="shared" si="7"/>
        <v>25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ref="P90:P133" si="20">SUM(M90-O90)</f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2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20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20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0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0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0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0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0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0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0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0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>
        <v>20</v>
      </c>
      <c r="G110" s="46">
        <f t="shared" si="21"/>
        <v>20</v>
      </c>
      <c r="H110" s="77">
        <v>0</v>
      </c>
      <c r="I110" s="75">
        <v>0</v>
      </c>
      <c r="J110" s="46">
        <f t="shared" si="22"/>
        <v>18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21">
        <f t="shared" si="20"/>
        <v>240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>
        <v>5</v>
      </c>
      <c r="G111" s="46">
        <f t="shared" si="21"/>
        <v>5</v>
      </c>
      <c r="H111" s="77">
        <v>0</v>
      </c>
      <c r="I111" s="75">
        <v>0</v>
      </c>
      <c r="J111" s="46">
        <f t="shared" si="22"/>
        <v>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20"/>
        <v>250</v>
      </c>
      <c r="Q111" s="89"/>
      <c r="R111" s="43">
        <f t="shared" si="27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0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0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0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0</v>
      </c>
      <c r="F116" s="70">
        <v>5</v>
      </c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0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3</v>
      </c>
      <c r="F131" s="70">
        <v>5</v>
      </c>
      <c r="G131" s="46">
        <f t="shared" si="21"/>
        <v>8</v>
      </c>
      <c r="H131" s="77">
        <v>0</v>
      </c>
      <c r="I131" s="75">
        <v>0</v>
      </c>
      <c r="J131" s="46">
        <f t="shared" si="22"/>
        <v>4</v>
      </c>
      <c r="K131" s="71">
        <v>4</v>
      </c>
      <c r="L131" s="22">
        <v>50</v>
      </c>
      <c r="M131" s="64">
        <f t="shared" si="8"/>
        <v>200</v>
      </c>
      <c r="N131" s="17" t="s">
        <v>16</v>
      </c>
      <c r="O131" s="18">
        <v>50</v>
      </c>
      <c r="P131" s="121">
        <f t="shared" si="20"/>
        <v>150</v>
      </c>
      <c r="Q131" s="89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4</v>
      </c>
      <c r="F133" s="70">
        <v>5</v>
      </c>
      <c r="G133" s="46">
        <f t="shared" si="21"/>
        <v>9</v>
      </c>
      <c r="H133" s="77">
        <v>0</v>
      </c>
      <c r="I133" s="75">
        <v>0</v>
      </c>
      <c r="J133" s="46">
        <f t="shared" si="22"/>
        <v>7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50</v>
      </c>
      <c r="P133" s="121">
        <f t="shared" si="20"/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6" si="28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97" si="29"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9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6</v>
      </c>
      <c r="F185" s="70"/>
      <c r="G185" s="46">
        <f t="shared" si="30"/>
        <v>6</v>
      </c>
      <c r="H185" s="77">
        <v>0</v>
      </c>
      <c r="I185" s="75">
        <v>0</v>
      </c>
      <c r="J185" s="46">
        <f t="shared" si="31"/>
        <v>6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3</v>
      </c>
      <c r="F193" s="70"/>
      <c r="G193" s="46">
        <f t="shared" si="30"/>
        <v>3</v>
      </c>
      <c r="H193" s="77">
        <v>0</v>
      </c>
      <c r="I193" s="75">
        <v>0</v>
      </c>
      <c r="J193" s="46">
        <f t="shared" si="31"/>
        <v>2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2</v>
      </c>
      <c r="F194" s="70"/>
      <c r="G194" s="46">
        <f t="shared" si="30"/>
        <v>2</v>
      </c>
      <c r="H194" s="77">
        <v>0</v>
      </c>
      <c r="I194" s="75">
        <v>0</v>
      </c>
      <c r="J194" s="46">
        <f t="shared" si="31"/>
        <v>1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29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5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26</v>
      </c>
      <c r="F205" s="70"/>
      <c r="G205" s="46">
        <f t="shared" si="30"/>
        <v>26</v>
      </c>
      <c r="H205" s="77">
        <v>0</v>
      </c>
      <c r="I205" s="75">
        <v>0</v>
      </c>
      <c r="J205" s="46">
        <f t="shared" si="31"/>
        <v>25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1">
        <f t="shared" si="38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2</v>
      </c>
      <c r="F209" s="70">
        <v>5</v>
      </c>
      <c r="G209" s="46">
        <f t="shared" si="30"/>
        <v>7</v>
      </c>
      <c r="H209" s="77">
        <v>0</v>
      </c>
      <c r="I209" s="75">
        <v>0</v>
      </c>
      <c r="J209" s="46">
        <f t="shared" si="31"/>
        <v>7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3</v>
      </c>
      <c r="F235" s="70">
        <v>5</v>
      </c>
      <c r="G235" s="46">
        <f t="shared" si="40"/>
        <v>8</v>
      </c>
      <c r="H235" s="77">
        <v>0</v>
      </c>
      <c r="I235" s="75">
        <v>0</v>
      </c>
      <c r="J235" s="46">
        <f t="shared" si="41"/>
        <v>7</v>
      </c>
      <c r="K235" s="71">
        <v>1</v>
      </c>
      <c r="L235" s="20">
        <v>50</v>
      </c>
      <c r="M235" s="64">
        <f t="shared" ref="M235:M252" si="42">+L235*K235</f>
        <v>50</v>
      </c>
      <c r="N235" s="17" t="s">
        <v>16</v>
      </c>
      <c r="O235" s="18">
        <v>25</v>
      </c>
      <c r="P235" s="121">
        <f t="shared" si="38"/>
        <v>25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2</v>
      </c>
      <c r="F236" s="70">
        <v>5</v>
      </c>
      <c r="G236" s="46">
        <f t="shared" si="40"/>
        <v>7</v>
      </c>
      <c r="H236" s="77">
        <v>0</v>
      </c>
      <c r="I236" s="75">
        <v>0</v>
      </c>
      <c r="J236" s="46">
        <f t="shared" si="41"/>
        <v>6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>
        <v>25</v>
      </c>
      <c r="P236" s="121">
        <f t="shared" si="38"/>
        <v>25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+'3'!J238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+'3'!J239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+'3'!J240</f>
        <v>2</v>
      </c>
      <c r="F240" s="70"/>
      <c r="G240" s="46">
        <f t="shared" si="40"/>
        <v>2</v>
      </c>
      <c r="H240" s="77">
        <v>0</v>
      </c>
      <c r="I240" s="75">
        <v>0</v>
      </c>
      <c r="J240" s="46">
        <f t="shared" si="41"/>
        <v>2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+'3'!J241</f>
        <v>2</v>
      </c>
      <c r="F241" s="70"/>
      <c r="G241" s="46">
        <f t="shared" si="40"/>
        <v>2</v>
      </c>
      <c r="H241" s="77">
        <v>0</v>
      </c>
      <c r="I241" s="75">
        <v>0</v>
      </c>
      <c r="J241" s="46">
        <f t="shared" si="41"/>
        <v>2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+'3'!J242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1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/>
      <c r="P242" s="121">
        <f t="shared" si="38"/>
        <v>35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+'3'!J252</f>
        <v>0</v>
      </c>
      <c r="F252" s="70">
        <v>10</v>
      </c>
      <c r="G252" s="46">
        <f t="shared" si="40"/>
        <v>10</v>
      </c>
      <c r="H252" s="77">
        <v>0</v>
      </c>
      <c r="I252" s="75">
        <v>0</v>
      </c>
      <c r="J252" s="46">
        <f t="shared" si="41"/>
        <v>8</v>
      </c>
      <c r="K252" s="71">
        <v>2</v>
      </c>
      <c r="L252" s="20">
        <v>25</v>
      </c>
      <c r="M252" s="64">
        <f t="shared" si="42"/>
        <v>50</v>
      </c>
      <c r="N252" s="17" t="s">
        <v>16</v>
      </c>
      <c r="O252" s="18"/>
      <c r="P252" s="121">
        <f t="shared" si="38"/>
        <v>50</v>
      </c>
      <c r="Q252" s="89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20" ht="24" customHeight="1" x14ac:dyDescent="0.55000000000000004">
      <c r="A257" s="10"/>
      <c r="B257" s="10"/>
      <c r="C257" s="19"/>
      <c r="D257" s="10"/>
      <c r="E257" s="63">
        <f>+'3'!J257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20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0" ht="25.5" x14ac:dyDescent="0.55000000000000004">
      <c r="A259" s="10"/>
      <c r="B259" s="10"/>
      <c r="C259" s="19"/>
      <c r="D259" s="10"/>
      <c r="E259" s="63">
        <f>+'3'!J259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1208.8400000000001</v>
      </c>
      <c r="S260" s="74"/>
    </row>
    <row r="261" spans="1:20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34" t="s">
        <v>202</v>
      </c>
      <c r="M262" s="35"/>
      <c r="N262" s="33">
        <f>SUM(M5:M261)</f>
        <v>3535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1025</v>
      </c>
      <c r="O264" s="2">
        <v>250</v>
      </c>
      <c r="P264" s="2">
        <v>35</v>
      </c>
      <c r="Q264" s="87">
        <v>50</v>
      </c>
      <c r="R264" s="2">
        <v>240</v>
      </c>
      <c r="S264" s="2">
        <v>150</v>
      </c>
      <c r="T264" s="2">
        <v>300</v>
      </c>
    </row>
    <row r="265" spans="1:20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530</v>
      </c>
    </row>
    <row r="268" spans="1:20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1980</v>
      </c>
    </row>
    <row r="269" spans="1:20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1980</v>
      </c>
    </row>
    <row r="270" spans="1:20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27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>
        <v>60</v>
      </c>
      <c r="P6" s="121">
        <f t="shared" si="2"/>
        <v>740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10</v>
      </c>
      <c r="F15" s="70"/>
      <c r="G15" s="46">
        <f t="shared" si="0"/>
        <v>10</v>
      </c>
      <c r="H15" s="77">
        <v>0</v>
      </c>
      <c r="I15" s="75">
        <v>0</v>
      </c>
      <c r="J15" s="46">
        <f t="shared" si="1"/>
        <v>9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1">
        <f t="shared" si="2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6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>
        <v>40</v>
      </c>
      <c r="P22" s="121">
        <f t="shared" si="2"/>
        <v>660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3</v>
      </c>
      <c r="K24" s="71">
        <v>7</v>
      </c>
      <c r="L24" s="15">
        <v>100</v>
      </c>
      <c r="M24" s="64">
        <f t="shared" si="3"/>
        <v>700</v>
      </c>
      <c r="N24" s="17" t="s">
        <v>16</v>
      </c>
      <c r="O24" s="18">
        <v>60</v>
      </c>
      <c r="P24" s="121">
        <f t="shared" si="2"/>
        <v>640</v>
      </c>
      <c r="Q24" s="120">
        <v>38.659999999999997</v>
      </c>
      <c r="R24" s="43">
        <f t="shared" si="4"/>
        <v>270.62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4</v>
      </c>
      <c r="K28" s="71">
        <v>7</v>
      </c>
      <c r="L28" s="15">
        <v>100</v>
      </c>
      <c r="M28" s="64">
        <f t="shared" si="3"/>
        <v>700</v>
      </c>
      <c r="N28" s="17" t="s">
        <v>16</v>
      </c>
      <c r="O28" s="18">
        <v>50</v>
      </c>
      <c r="P28" s="121">
        <f t="shared" si="2"/>
        <v>650</v>
      </c>
      <c r="Q28" s="120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13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>
        <v>40</v>
      </c>
      <c r="P31" s="121">
        <f t="shared" si="2"/>
        <v>560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5</v>
      </c>
      <c r="F39" s="70">
        <v>5</v>
      </c>
      <c r="G39" s="46">
        <f t="shared" si="5"/>
        <v>10</v>
      </c>
      <c r="H39" s="77">
        <v>0</v>
      </c>
      <c r="I39" s="75">
        <v>0</v>
      </c>
      <c r="J39" s="46">
        <f t="shared" si="6"/>
        <v>10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8</v>
      </c>
      <c r="F40" s="70"/>
      <c r="G40" s="46">
        <f t="shared" si="5"/>
        <v>8</v>
      </c>
      <c r="H40" s="77">
        <v>0</v>
      </c>
      <c r="I40" s="75">
        <v>0</v>
      </c>
      <c r="J40" s="46">
        <f t="shared" si="6"/>
        <v>8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9</v>
      </c>
      <c r="F41" s="70"/>
      <c r="G41" s="46">
        <f t="shared" si="5"/>
        <v>9</v>
      </c>
      <c r="H41" s="77">
        <v>0</v>
      </c>
      <c r="I41" s="75">
        <v>0</v>
      </c>
      <c r="J41" s="46">
        <f t="shared" si="6"/>
        <v>8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1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0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21">
        <f t="shared" si="2"/>
        <v>120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1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3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7</v>
      </c>
      <c r="F74" s="70"/>
      <c r="G74" s="46">
        <f t="shared" si="5"/>
        <v>7</v>
      </c>
      <c r="H74" s="77">
        <v>0</v>
      </c>
      <c r="I74" s="75">
        <v>0</v>
      </c>
      <c r="J74" s="46">
        <f t="shared" si="6"/>
        <v>6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6</v>
      </c>
      <c r="F80" s="70"/>
      <c r="G80" s="46">
        <f t="shared" si="5"/>
        <v>6</v>
      </c>
      <c r="H80" s="77">
        <v>0</v>
      </c>
      <c r="I80" s="75">
        <v>0</v>
      </c>
      <c r="J80" s="46">
        <f t="shared" si="6"/>
        <v>6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5</v>
      </c>
      <c r="F81" s="70"/>
      <c r="G81" s="46">
        <f t="shared" si="5"/>
        <v>5</v>
      </c>
      <c r="H81" s="77">
        <v>0</v>
      </c>
      <c r="I81" s="75">
        <v>0</v>
      </c>
      <c r="J81" s="46">
        <f t="shared" si="6"/>
        <v>5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18</v>
      </c>
      <c r="F110" s="70"/>
      <c r="G110" s="46">
        <f t="shared" si="21"/>
        <v>18</v>
      </c>
      <c r="H110" s="77">
        <v>0</v>
      </c>
      <c r="I110" s="75">
        <v>0</v>
      </c>
      <c r="J110" s="46">
        <f t="shared" si="22"/>
        <v>10</v>
      </c>
      <c r="K110" s="71">
        <v>8</v>
      </c>
      <c r="L110" s="22">
        <v>120</v>
      </c>
      <c r="M110" s="64">
        <f t="shared" si="9"/>
        <v>960</v>
      </c>
      <c r="N110" s="17" t="s">
        <v>16</v>
      </c>
      <c r="O110" s="18"/>
      <c r="P110" s="121">
        <f t="shared" si="8"/>
        <v>960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4</v>
      </c>
      <c r="F111" s="70"/>
      <c r="G111" s="46">
        <f t="shared" si="21"/>
        <v>4</v>
      </c>
      <c r="H111" s="77">
        <v>0</v>
      </c>
      <c r="I111" s="75">
        <v>0</v>
      </c>
      <c r="J111" s="46">
        <f t="shared" si="22"/>
        <v>3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/>
      <c r="P111" s="121">
        <f t="shared" si="8"/>
        <v>250</v>
      </c>
      <c r="Q111" s="89"/>
      <c r="R111" s="43">
        <f t="shared" si="27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4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7</v>
      </c>
      <c r="F133" s="70"/>
      <c r="G133" s="46">
        <f t="shared" si="21"/>
        <v>7</v>
      </c>
      <c r="H133" s="77">
        <v>0</v>
      </c>
      <c r="I133" s="75">
        <v>0</v>
      </c>
      <c r="J133" s="46">
        <f t="shared" si="22"/>
        <v>7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97" si="29">SUM(M135-O135)</f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6</v>
      </c>
      <c r="F185" s="70"/>
      <c r="G185" s="46">
        <f t="shared" si="30"/>
        <v>6</v>
      </c>
      <c r="H185" s="77">
        <v>0</v>
      </c>
      <c r="I185" s="75">
        <v>0</v>
      </c>
      <c r="J185" s="46">
        <f t="shared" si="31"/>
        <v>6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2</v>
      </c>
      <c r="F193" s="70"/>
      <c r="G193" s="46">
        <f t="shared" si="30"/>
        <v>2</v>
      </c>
      <c r="H193" s="77">
        <v>0</v>
      </c>
      <c r="I193" s="75">
        <v>0</v>
      </c>
      <c r="J193" s="46">
        <f t="shared" si="31"/>
        <v>2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02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ref="P203:P259" si="39">SUM(M203-O203)</f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25</v>
      </c>
      <c r="F205" s="70"/>
      <c r="G205" s="46">
        <f t="shared" si="30"/>
        <v>25</v>
      </c>
      <c r="H205" s="77">
        <v>0</v>
      </c>
      <c r="I205" s="75">
        <v>0</v>
      </c>
      <c r="J205" s="46">
        <f t="shared" si="31"/>
        <v>23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1">
        <f t="shared" si="39"/>
        <v>110</v>
      </c>
      <c r="Q205" s="89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7</v>
      </c>
      <c r="F209" s="70"/>
      <c r="G209" s="46">
        <f t="shared" si="30"/>
        <v>7</v>
      </c>
      <c r="H209" s="77">
        <v>0</v>
      </c>
      <c r="I209" s="75">
        <v>0</v>
      </c>
      <c r="J209" s="46">
        <f t="shared" si="31"/>
        <v>5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1">
        <f t="shared" si="39"/>
        <v>240</v>
      </c>
      <c r="Q209" s="89">
        <v>83</v>
      </c>
      <c r="R209" s="43">
        <f t="shared" si="35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7" si="41">E231+F231</f>
        <v>0</v>
      </c>
      <c r="H231" s="77">
        <v>0</v>
      </c>
      <c r="I231" s="75">
        <v>0</v>
      </c>
      <c r="J231" s="46">
        <f t="shared" ref="J231:J257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7</v>
      </c>
      <c r="F235" s="70"/>
      <c r="G235" s="46">
        <f t="shared" si="41"/>
        <v>7</v>
      </c>
      <c r="H235" s="77">
        <v>0</v>
      </c>
      <c r="I235" s="75">
        <v>0</v>
      </c>
      <c r="J235" s="46">
        <f t="shared" si="42"/>
        <v>7</v>
      </c>
      <c r="K235" s="71"/>
      <c r="L235" s="20">
        <v>50</v>
      </c>
      <c r="M235" s="64">
        <f t="shared" ref="M235:M252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6</v>
      </c>
      <c r="F236" s="70"/>
      <c r="G236" s="46">
        <f t="shared" si="41"/>
        <v>6</v>
      </c>
      <c r="H236" s="77">
        <v>0</v>
      </c>
      <c r="I236" s="75">
        <v>0</v>
      </c>
      <c r="J236" s="46">
        <f t="shared" si="42"/>
        <v>6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+'4'!J238</f>
        <v>5</v>
      </c>
      <c r="F238" s="70"/>
      <c r="G238" s="46">
        <f t="shared" si="41"/>
        <v>5</v>
      </c>
      <c r="H238" s="77">
        <v>0</v>
      </c>
      <c r="I238" s="75">
        <v>0</v>
      </c>
      <c r="J238" s="46">
        <f t="shared" si="42"/>
        <v>5</v>
      </c>
      <c r="K238" s="71"/>
      <c r="L238" s="20">
        <v>35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+'4'!J239</f>
        <v>4</v>
      </c>
      <c r="F239" s="70"/>
      <c r="G239" s="46">
        <f t="shared" si="41"/>
        <v>4</v>
      </c>
      <c r="H239" s="77">
        <v>0</v>
      </c>
      <c r="I239" s="75">
        <v>0</v>
      </c>
      <c r="J239" s="46">
        <f t="shared" si="42"/>
        <v>4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+'4'!J240</f>
        <v>2</v>
      </c>
      <c r="F240" s="70"/>
      <c r="G240" s="46">
        <f t="shared" si="41"/>
        <v>2</v>
      </c>
      <c r="H240" s="77">
        <v>0</v>
      </c>
      <c r="I240" s="75">
        <v>0</v>
      </c>
      <c r="J240" s="46">
        <f t="shared" si="42"/>
        <v>2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+'4'!J241</f>
        <v>2</v>
      </c>
      <c r="F241" s="70"/>
      <c r="G241" s="46">
        <f t="shared" si="41"/>
        <v>2</v>
      </c>
      <c r="H241" s="77">
        <v>0</v>
      </c>
      <c r="I241" s="75">
        <v>0</v>
      </c>
      <c r="J241" s="46">
        <f t="shared" si="42"/>
        <v>2</v>
      </c>
      <c r="K241" s="71"/>
      <c r="L241" s="20">
        <v>22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+'4'!J242</f>
        <v>1</v>
      </c>
      <c r="F242" s="70"/>
      <c r="G242" s="46">
        <f t="shared" si="41"/>
        <v>1</v>
      </c>
      <c r="H242" s="77">
        <v>0</v>
      </c>
      <c r="I242" s="75">
        <v>0</v>
      </c>
      <c r="J242" s="46">
        <f t="shared" si="42"/>
        <v>1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29</v>
      </c>
      <c r="M243" s="64">
        <f t="shared" si="43"/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52" si="45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45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45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+'4'!J251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20</v>
      </c>
      <c r="M251" s="64">
        <f t="shared" si="4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+'4'!J252</f>
        <v>8</v>
      </c>
      <c r="F252" s="70"/>
      <c r="G252" s="46">
        <f t="shared" si="41"/>
        <v>8</v>
      </c>
      <c r="H252" s="77">
        <v>0</v>
      </c>
      <c r="I252" s="75">
        <v>0</v>
      </c>
      <c r="J252" s="46">
        <f t="shared" si="42"/>
        <v>8</v>
      </c>
      <c r="K252" s="71"/>
      <c r="L252" s="20">
        <v>25</v>
      </c>
      <c r="M252" s="64">
        <f t="shared" si="4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22" ht="24" customHeight="1" x14ac:dyDescent="0.55000000000000004">
      <c r="A257" s="10"/>
      <c r="B257" s="10"/>
      <c r="C257" s="19"/>
      <c r="D257" s="10"/>
      <c r="E257" s="63">
        <f>+'4'!J257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5"/>
        <v>0</v>
      </c>
    </row>
    <row r="258" spans="1:22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2" ht="25.5" x14ac:dyDescent="0.55000000000000004">
      <c r="A259" s="10"/>
      <c r="B259" s="10"/>
      <c r="C259" s="19"/>
      <c r="D259" s="10"/>
      <c r="E259" s="63">
        <f>+'4'!J259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9">+K259*Q259</f>
        <v>0</v>
      </c>
    </row>
    <row r="260" spans="1:22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1637.65</v>
      </c>
      <c r="S260" s="74"/>
    </row>
    <row r="261" spans="1:22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22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5560</v>
      </c>
    </row>
    <row r="263" spans="1:22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3465</v>
      </c>
      <c r="O264" s="2">
        <v>275</v>
      </c>
      <c r="P264" s="2">
        <v>420</v>
      </c>
      <c r="Q264" s="87">
        <v>250</v>
      </c>
      <c r="R264" s="2">
        <v>100</v>
      </c>
      <c r="S264" s="2">
        <v>50</v>
      </c>
      <c r="T264" s="2">
        <v>120</v>
      </c>
      <c r="U264" s="2">
        <v>1800</v>
      </c>
      <c r="V264" s="2">
        <v>450</v>
      </c>
    </row>
    <row r="265" spans="1:22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250</v>
      </c>
    </row>
    <row r="268" spans="1:22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1845</v>
      </c>
    </row>
    <row r="269" spans="1:22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1845</v>
      </c>
    </row>
    <row r="270" spans="1:22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S346"/>
  <sheetViews>
    <sheetView zoomScale="80" zoomScaleNormal="80" workbookViewId="0">
      <pane xSplit="10" ySplit="4" topLeftCell="K24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4</v>
      </c>
      <c r="K6" s="71">
        <v>23</v>
      </c>
      <c r="L6" s="15">
        <v>100</v>
      </c>
      <c r="M6" s="64">
        <f t="shared" ref="M6:M80" si="2">+L6*K6</f>
        <v>2300</v>
      </c>
      <c r="N6" s="17" t="s">
        <v>16</v>
      </c>
      <c r="O6" s="18">
        <v>440</v>
      </c>
      <c r="P6" s="121">
        <f t="shared" ref="P6:P25" si="3">SUM(M6-O6)</f>
        <v>1860</v>
      </c>
      <c r="Q6" s="120">
        <v>36.43</v>
      </c>
      <c r="R6" s="43">
        <f t="shared" ref="R6:R80" si="4">+K6*Q6</f>
        <v>837.89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6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8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1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1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60</v>
      </c>
      <c r="P22" s="121">
        <f t="shared" si="3"/>
        <v>440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0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60</v>
      </c>
      <c r="P24" s="121">
        <f t="shared" si="3"/>
        <v>240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69" si="5">SUM(M26-O26)</f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>
        <v>5</v>
      </c>
      <c r="G27" s="46">
        <f t="shared" ref="G27:G93" si="6">E27+F27</f>
        <v>5</v>
      </c>
      <c r="H27" s="77">
        <v>0</v>
      </c>
      <c r="I27" s="75">
        <v>0</v>
      </c>
      <c r="J27" s="46">
        <f t="shared" ref="J27:J93" si="7">+G27-H27-K27-I27</f>
        <v>0</v>
      </c>
      <c r="K27" s="71">
        <v>5</v>
      </c>
      <c r="L27" s="15">
        <v>100</v>
      </c>
      <c r="M27" s="64">
        <f t="shared" si="2"/>
        <v>500</v>
      </c>
      <c r="N27" s="17" t="s">
        <v>16</v>
      </c>
      <c r="O27" s="18">
        <v>100</v>
      </c>
      <c r="P27" s="121">
        <f t="shared" si="5"/>
        <v>400</v>
      </c>
      <c r="Q27" s="120">
        <v>30.83</v>
      </c>
      <c r="R27" s="43">
        <f t="shared" si="4"/>
        <v>154.14999999999998</v>
      </c>
    </row>
    <row r="28" spans="1:18" ht="25.5" hidden="1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4</v>
      </c>
      <c r="F28" s="70"/>
      <c r="G28" s="46">
        <f t="shared" si="6"/>
        <v>4</v>
      </c>
      <c r="H28" s="77">
        <v>0</v>
      </c>
      <c r="I28" s="75">
        <v>0</v>
      </c>
      <c r="J28" s="46">
        <f t="shared" si="7"/>
        <v>0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>
        <v>80</v>
      </c>
      <c r="P28" s="121">
        <f t="shared" si="5"/>
        <v>320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5</v>
      </c>
      <c r="F29" s="70"/>
      <c r="G29" s="46">
        <f t="shared" si="6"/>
        <v>5</v>
      </c>
      <c r="H29" s="77">
        <v>0</v>
      </c>
      <c r="I29" s="75">
        <v>0</v>
      </c>
      <c r="J29" s="46">
        <f t="shared" si="7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13</v>
      </c>
      <c r="F31" s="70"/>
      <c r="G31" s="46">
        <f t="shared" si="6"/>
        <v>13</v>
      </c>
      <c r="H31" s="77">
        <v>0</v>
      </c>
      <c r="I31" s="75">
        <v>0</v>
      </c>
      <c r="J31" s="46">
        <f t="shared" si="7"/>
        <v>0</v>
      </c>
      <c r="K31" s="71">
        <v>13</v>
      </c>
      <c r="L31" s="15">
        <v>100</v>
      </c>
      <c r="M31" s="64">
        <f t="shared" si="2"/>
        <v>1300</v>
      </c>
      <c r="N31" s="17" t="s">
        <v>16</v>
      </c>
      <c r="O31" s="18">
        <v>260</v>
      </c>
      <c r="P31" s="121">
        <f t="shared" si="5"/>
        <v>1040</v>
      </c>
      <c r="Q31" s="120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3</v>
      </c>
      <c r="F35" s="70"/>
      <c r="G35" s="46">
        <f t="shared" si="6"/>
        <v>3</v>
      </c>
      <c r="H35" s="77">
        <v>0</v>
      </c>
      <c r="I35" s="75">
        <v>0</v>
      </c>
      <c r="J35" s="46">
        <f t="shared" si="7"/>
        <v>1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5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10</v>
      </c>
      <c r="F39" s="70"/>
      <c r="G39" s="46">
        <f t="shared" si="6"/>
        <v>10</v>
      </c>
      <c r="H39" s="77">
        <v>0</v>
      </c>
      <c r="I39" s="75">
        <v>0</v>
      </c>
      <c r="J39" s="46">
        <f t="shared" si="7"/>
        <v>9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8</v>
      </c>
      <c r="F40" s="70"/>
      <c r="G40" s="46">
        <f t="shared" si="6"/>
        <v>8</v>
      </c>
      <c r="H40" s="77">
        <v>0</v>
      </c>
      <c r="I40" s="75">
        <v>0</v>
      </c>
      <c r="J40" s="46">
        <f t="shared" si="7"/>
        <v>8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8</v>
      </c>
      <c r="F41" s="70"/>
      <c r="G41" s="46">
        <f t="shared" si="6"/>
        <v>8</v>
      </c>
      <c r="H41" s="77">
        <v>0</v>
      </c>
      <c r="I41" s="75">
        <v>0</v>
      </c>
      <c r="J41" s="46">
        <f t="shared" si="7"/>
        <v>8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5</v>
      </c>
      <c r="F46" s="70"/>
      <c r="G46" s="46">
        <f t="shared" si="6"/>
        <v>5</v>
      </c>
      <c r="H46" s="77">
        <v>0</v>
      </c>
      <c r="I46" s="75">
        <v>0</v>
      </c>
      <c r="J46" s="46">
        <f t="shared" si="7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5</v>
      </c>
      <c r="F47" s="70"/>
      <c r="G47" s="46">
        <f t="shared" si="6"/>
        <v>5</v>
      </c>
      <c r="H47" s="77">
        <v>0</v>
      </c>
      <c r="I47" s="75">
        <v>0</v>
      </c>
      <c r="J47" s="46">
        <f t="shared" si="7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5</v>
      </c>
      <c r="F48" s="70"/>
      <c r="G48" s="46">
        <f t="shared" si="6"/>
        <v>5</v>
      </c>
      <c r="H48" s="77">
        <v>0</v>
      </c>
      <c r="I48" s="75">
        <v>0</v>
      </c>
      <c r="J48" s="46">
        <f t="shared" si="7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7</v>
      </c>
      <c r="F49" s="70"/>
      <c r="G49" s="46">
        <f t="shared" si="6"/>
        <v>7</v>
      </c>
      <c r="H49" s="77">
        <v>0</v>
      </c>
      <c r="I49" s="75">
        <v>0</v>
      </c>
      <c r="J49" s="46">
        <f t="shared" si="7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4</v>
      </c>
      <c r="F50" s="70"/>
      <c r="G50" s="46">
        <f t="shared" si="6"/>
        <v>4</v>
      </c>
      <c r="H50" s="77">
        <v>0</v>
      </c>
      <c r="I50" s="75">
        <v>0</v>
      </c>
      <c r="J50" s="46">
        <f t="shared" si="7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5</v>
      </c>
      <c r="F53" s="70"/>
      <c r="G53" s="46">
        <f t="shared" si="6"/>
        <v>5</v>
      </c>
      <c r="H53" s="77">
        <v>0</v>
      </c>
      <c r="I53" s="75">
        <v>0</v>
      </c>
      <c r="J53" s="46">
        <f t="shared" si="7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2</v>
      </c>
      <c r="F64" s="70"/>
      <c r="G64" s="46">
        <f t="shared" si="6"/>
        <v>2</v>
      </c>
      <c r="H64" s="77">
        <v>0</v>
      </c>
      <c r="I64" s="75">
        <v>0</v>
      </c>
      <c r="J64" s="46">
        <f t="shared" si="7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6</v>
      </c>
      <c r="F74" s="70"/>
      <c r="G74" s="46">
        <f t="shared" si="6"/>
        <v>6</v>
      </c>
      <c r="H74" s="77">
        <v>0</v>
      </c>
      <c r="I74" s="75">
        <v>0</v>
      </c>
      <c r="J74" s="46">
        <f t="shared" si="7"/>
        <v>4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8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5</v>
      </c>
      <c r="F77" s="70"/>
      <c r="G77" s="46">
        <f t="shared" si="6"/>
        <v>5</v>
      </c>
      <c r="H77" s="77">
        <v>0</v>
      </c>
      <c r="I77" s="75">
        <v>0</v>
      </c>
      <c r="J77" s="46">
        <f t="shared" si="7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6</v>
      </c>
      <c r="F80" s="70"/>
      <c r="G80" s="46">
        <f t="shared" si="6"/>
        <v>6</v>
      </c>
      <c r="H80" s="77">
        <v>0</v>
      </c>
      <c r="I80" s="75">
        <v>0</v>
      </c>
      <c r="J80" s="46">
        <f t="shared" si="7"/>
        <v>6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5</v>
      </c>
      <c r="F81" s="70"/>
      <c r="G81" s="46">
        <f t="shared" si="6"/>
        <v>5</v>
      </c>
      <c r="H81" s="77">
        <v>0</v>
      </c>
      <c r="I81" s="75">
        <v>0</v>
      </c>
      <c r="J81" s="46">
        <f t="shared" si="7"/>
        <v>5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10</v>
      </c>
      <c r="F110" s="70"/>
      <c r="G110" s="46">
        <f t="shared" si="21"/>
        <v>10</v>
      </c>
      <c r="H110" s="77">
        <v>0</v>
      </c>
      <c r="I110" s="75">
        <v>0</v>
      </c>
      <c r="J110" s="46">
        <f t="shared" si="22"/>
        <v>9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21">
        <f t="shared" si="8"/>
        <v>120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3</v>
      </c>
      <c r="F111" s="70"/>
      <c r="G111" s="46">
        <f t="shared" si="21"/>
        <v>3</v>
      </c>
      <c r="H111" s="77">
        <v>0</v>
      </c>
      <c r="I111" s="75">
        <v>0</v>
      </c>
      <c r="J111" s="46">
        <f t="shared" si="22"/>
        <v>2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/>
      <c r="P111" s="121">
        <f t="shared" si="8"/>
        <v>250</v>
      </c>
      <c r="Q111" s="89"/>
      <c r="R111" s="43">
        <f t="shared" si="27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4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4</v>
      </c>
      <c r="F131" s="70">
        <v>6</v>
      </c>
      <c r="G131" s="46">
        <f t="shared" si="21"/>
        <v>10</v>
      </c>
      <c r="H131" s="77">
        <v>0</v>
      </c>
      <c r="I131" s="75">
        <v>0</v>
      </c>
      <c r="J131" s="46">
        <f t="shared" si="22"/>
        <v>8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/>
      <c r="P131" s="121">
        <f t="shared" si="8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7</v>
      </c>
      <c r="F133" s="70"/>
      <c r="G133" s="46">
        <f t="shared" si="21"/>
        <v>7</v>
      </c>
      <c r="H133" s="77">
        <v>0</v>
      </c>
      <c r="I133" s="75">
        <v>0</v>
      </c>
      <c r="J133" s="46">
        <f t="shared" si="22"/>
        <v>6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10</v>
      </c>
      <c r="P133" s="121">
        <f t="shared" si="8"/>
        <v>40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7" si="29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6</v>
      </c>
      <c r="F185" s="70"/>
      <c r="G185" s="46">
        <f t="shared" si="30"/>
        <v>6</v>
      </c>
      <c r="H185" s="77">
        <v>0</v>
      </c>
      <c r="I185" s="75">
        <v>0</v>
      </c>
      <c r="J185" s="46">
        <f t="shared" si="31"/>
        <v>3</v>
      </c>
      <c r="K185" s="71">
        <v>3</v>
      </c>
      <c r="L185" s="20">
        <v>80</v>
      </c>
      <c r="M185" s="64">
        <f t="shared" si="34"/>
        <v>240</v>
      </c>
      <c r="N185" s="17" t="s">
        <v>16</v>
      </c>
      <c r="O185" s="18"/>
      <c r="P185" s="121">
        <f t="shared" si="29"/>
        <v>240</v>
      </c>
      <c r="Q185" s="89">
        <v>63</v>
      </c>
      <c r="R185" s="43">
        <f t="shared" si="35"/>
        <v>189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144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21">
        <f t="shared" si="29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2</v>
      </c>
      <c r="F193" s="70"/>
      <c r="G193" s="46">
        <f t="shared" si="30"/>
        <v>2</v>
      </c>
      <c r="H193" s="77">
        <v>0</v>
      </c>
      <c r="I193" s="75">
        <v>0</v>
      </c>
      <c r="J193" s="46">
        <f t="shared" si="31"/>
        <v>1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5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23</v>
      </c>
      <c r="F205" s="70"/>
      <c r="G205" s="46">
        <f t="shared" si="30"/>
        <v>23</v>
      </c>
      <c r="H205" s="77">
        <v>0</v>
      </c>
      <c r="I205" s="75">
        <v>0</v>
      </c>
      <c r="J205" s="46">
        <f t="shared" si="31"/>
        <v>21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1">
        <f t="shared" si="38"/>
        <v>110</v>
      </c>
      <c r="Q205" s="89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5</v>
      </c>
      <c r="F209" s="70"/>
      <c r="G209" s="46">
        <f t="shared" si="30"/>
        <v>5</v>
      </c>
      <c r="H209" s="77">
        <v>0</v>
      </c>
      <c r="I209" s="75">
        <v>0</v>
      </c>
      <c r="J209" s="46">
        <f t="shared" si="31"/>
        <v>5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7</v>
      </c>
      <c r="F235" s="70"/>
      <c r="G235" s="46">
        <f t="shared" si="40"/>
        <v>7</v>
      </c>
      <c r="H235" s="77">
        <v>0</v>
      </c>
      <c r="I235" s="75">
        <v>0</v>
      </c>
      <c r="J235" s="46">
        <f t="shared" si="41"/>
        <v>5</v>
      </c>
      <c r="K235" s="71">
        <v>2</v>
      </c>
      <c r="L235" s="20">
        <v>50</v>
      </c>
      <c r="M235" s="64">
        <f t="shared" ref="M235:M252" si="42">+L235*K235</f>
        <v>100</v>
      </c>
      <c r="N235" s="17" t="s">
        <v>16</v>
      </c>
      <c r="O235" s="18">
        <v>50</v>
      </c>
      <c r="P235" s="121">
        <f t="shared" si="38"/>
        <v>50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6</v>
      </c>
      <c r="F236" s="70"/>
      <c r="G236" s="46">
        <f t="shared" si="40"/>
        <v>6</v>
      </c>
      <c r="H236" s="77">
        <v>0</v>
      </c>
      <c r="I236" s="75">
        <v>0</v>
      </c>
      <c r="J236" s="46">
        <f t="shared" si="41"/>
        <v>4</v>
      </c>
      <c r="K236" s="71">
        <v>2</v>
      </c>
      <c r="L236" s="20">
        <v>50</v>
      </c>
      <c r="M236" s="64">
        <f t="shared" si="42"/>
        <v>100</v>
      </c>
      <c r="N236" s="17" t="s">
        <v>16</v>
      </c>
      <c r="O236" s="18">
        <v>25</v>
      </c>
      <c r="P236" s="121">
        <f t="shared" si="38"/>
        <v>75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+'5'!J238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+'5'!J239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+'5'!J240</f>
        <v>2</v>
      </c>
      <c r="F240" s="70"/>
      <c r="G240" s="46">
        <f t="shared" si="40"/>
        <v>2</v>
      </c>
      <c r="H240" s="77">
        <v>0</v>
      </c>
      <c r="I240" s="75">
        <v>0</v>
      </c>
      <c r="J240" s="46">
        <f t="shared" si="41"/>
        <v>2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+'5'!J241</f>
        <v>2</v>
      </c>
      <c r="F241" s="70"/>
      <c r="G241" s="46">
        <f t="shared" si="40"/>
        <v>2</v>
      </c>
      <c r="H241" s="77">
        <v>0</v>
      </c>
      <c r="I241" s="75">
        <v>0</v>
      </c>
      <c r="J241" s="46">
        <f t="shared" si="41"/>
        <v>2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+'5'!J242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+'5'!J252</f>
        <v>8</v>
      </c>
      <c r="F252" s="70">
        <v>4</v>
      </c>
      <c r="G252" s="46">
        <f t="shared" si="40"/>
        <v>12</v>
      </c>
      <c r="H252" s="77">
        <v>0</v>
      </c>
      <c r="I252" s="75">
        <v>0</v>
      </c>
      <c r="J252" s="46">
        <f t="shared" si="41"/>
        <v>5</v>
      </c>
      <c r="K252" s="71">
        <v>7</v>
      </c>
      <c r="L252" s="20">
        <v>25</v>
      </c>
      <c r="M252" s="64">
        <f t="shared" si="42"/>
        <v>175</v>
      </c>
      <c r="N252" s="17" t="s">
        <v>16</v>
      </c>
      <c r="O252" s="18"/>
      <c r="P252" s="121">
        <f t="shared" si="38"/>
        <v>175</v>
      </c>
      <c r="Q252" s="89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+'5'!J257</f>
        <v>0</v>
      </c>
      <c r="F257" s="70"/>
      <c r="G257" s="46">
        <f t="shared" ref="G257" si="45">E257+F257</f>
        <v>0</v>
      </c>
      <c r="H257" s="77">
        <v>0</v>
      </c>
      <c r="I257" s="75">
        <v>0</v>
      </c>
      <c r="J257" s="46">
        <f t="shared" ref="J257" si="46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+'5'!J259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2572.5000000000005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34" t="s">
        <v>202</v>
      </c>
      <c r="M262" s="35"/>
      <c r="N262" s="33">
        <f>SUM(M5:M261)</f>
        <v>7655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4395</v>
      </c>
      <c r="O264" s="2">
        <v>120</v>
      </c>
      <c r="P264" s="2">
        <v>250</v>
      </c>
      <c r="Q264" s="87">
        <v>25</v>
      </c>
      <c r="R264" s="2">
        <v>4000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1090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2170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2170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860.00"/>
        <filter val="10.00"/>
        <filter val="100.00"/>
        <filter val="110.00"/>
        <filter val="120.00"/>
        <filter val="130.00"/>
        <filter val="150.00"/>
        <filter val="170.00"/>
        <filter val="175.00"/>
        <filter val="240.00"/>
        <filter val="250"/>
        <filter val="250.00"/>
        <filter val="260.00"/>
        <filter val="40.00"/>
        <filter val="400.00"/>
        <filter val="440.00"/>
        <filter val="50.00"/>
        <filter val="60.00"/>
        <filter val="65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2</v>
      </c>
      <c r="F5" s="70">
        <v>5</v>
      </c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4</v>
      </c>
      <c r="F6" s="70">
        <v>5</v>
      </c>
      <c r="G6" s="46">
        <f t="shared" si="0"/>
        <v>9</v>
      </c>
      <c r="H6" s="77">
        <v>0</v>
      </c>
      <c r="I6" s="75">
        <v>0</v>
      </c>
      <c r="J6" s="46">
        <f t="shared" si="1"/>
        <v>8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6</v>
      </c>
      <c r="F11" s="70">
        <v>5</v>
      </c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8</v>
      </c>
      <c r="F15" s="70">
        <v>5</v>
      </c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9</v>
      </c>
      <c r="F18" s="70">
        <v>5</v>
      </c>
      <c r="G18" s="46">
        <f t="shared" si="0"/>
        <v>14</v>
      </c>
      <c r="H18" s="77">
        <v>0</v>
      </c>
      <c r="I18" s="75">
        <v>0</v>
      </c>
      <c r="J18" s="46">
        <f t="shared" si="1"/>
        <v>13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>
        <v>25</v>
      </c>
      <c r="P18" s="121">
        <f t="shared" si="2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1</v>
      </c>
      <c r="F22" s="70">
        <v>5</v>
      </c>
      <c r="G22" s="46">
        <f t="shared" si="0"/>
        <v>6</v>
      </c>
      <c r="H22" s="77">
        <v>0</v>
      </c>
      <c r="I22" s="75">
        <v>0</v>
      </c>
      <c r="J22" s="46">
        <f t="shared" si="1"/>
        <v>4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1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0</v>
      </c>
      <c r="F31" s="70">
        <v>5</v>
      </c>
      <c r="G31" s="46">
        <f t="shared" si="5"/>
        <v>5</v>
      </c>
      <c r="H31" s="77">
        <v>0</v>
      </c>
      <c r="I31" s="75">
        <v>0</v>
      </c>
      <c r="J31" s="46">
        <f t="shared" si="6"/>
        <v>4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9</v>
      </c>
      <c r="F39" s="70">
        <v>5</v>
      </c>
      <c r="G39" s="46">
        <f t="shared" si="5"/>
        <v>14</v>
      </c>
      <c r="H39" s="77">
        <v>0</v>
      </c>
      <c r="I39" s="75">
        <v>0</v>
      </c>
      <c r="J39" s="46">
        <f t="shared" si="6"/>
        <v>14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8</v>
      </c>
      <c r="F40" s="70">
        <v>5</v>
      </c>
      <c r="G40" s="46">
        <f t="shared" si="5"/>
        <v>13</v>
      </c>
      <c r="H40" s="77">
        <v>0</v>
      </c>
      <c r="I40" s="75">
        <v>0</v>
      </c>
      <c r="J40" s="46">
        <f t="shared" si="6"/>
        <v>10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>
        <v>75</v>
      </c>
      <c r="P40" s="121">
        <f t="shared" si="2"/>
        <v>75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8</v>
      </c>
      <c r="F41" s="70">
        <v>5</v>
      </c>
      <c r="G41" s="46">
        <f t="shared" si="5"/>
        <v>13</v>
      </c>
      <c r="H41" s="77">
        <v>0</v>
      </c>
      <c r="I41" s="75">
        <v>0</v>
      </c>
      <c r="J41" s="46">
        <f t="shared" si="6"/>
        <v>10</v>
      </c>
      <c r="K41" s="71">
        <v>3</v>
      </c>
      <c r="L41" s="15">
        <v>50</v>
      </c>
      <c r="M41" s="64">
        <f t="shared" si="3"/>
        <v>150</v>
      </c>
      <c r="N41" s="17" t="s">
        <v>16</v>
      </c>
      <c r="O41" s="18">
        <v>75</v>
      </c>
      <c r="P41" s="121">
        <f t="shared" si="2"/>
        <v>75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0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50</v>
      </c>
      <c r="P64" s="121">
        <f t="shared" si="2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-1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>
        <v>50</v>
      </c>
      <c r="P65" s="121">
        <f t="shared" si="2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0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21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4</v>
      </c>
      <c r="F74" s="70">
        <v>5</v>
      </c>
      <c r="G74" s="46">
        <f t="shared" si="5"/>
        <v>9</v>
      </c>
      <c r="H74" s="77">
        <v>0</v>
      </c>
      <c r="I74" s="75">
        <v>0</v>
      </c>
      <c r="J74" s="46">
        <f t="shared" si="6"/>
        <v>8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5</v>
      </c>
      <c r="F77" s="70">
        <v>5</v>
      </c>
      <c r="G77" s="46">
        <f t="shared" si="5"/>
        <v>10</v>
      </c>
      <c r="H77" s="77">
        <v>0</v>
      </c>
      <c r="I77" s="75">
        <v>0</v>
      </c>
      <c r="J77" s="46">
        <f t="shared" si="6"/>
        <v>10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6</v>
      </c>
      <c r="F80" s="70">
        <v>2</v>
      </c>
      <c r="G80" s="46">
        <f t="shared" si="5"/>
        <v>8</v>
      </c>
      <c r="H80" s="77">
        <v>0</v>
      </c>
      <c r="I80" s="75">
        <v>0</v>
      </c>
      <c r="J80" s="46">
        <f t="shared" si="6"/>
        <v>5</v>
      </c>
      <c r="K80" s="71">
        <v>3</v>
      </c>
      <c r="L80" s="15">
        <v>55</v>
      </c>
      <c r="M80" s="64">
        <f t="shared" si="3"/>
        <v>165</v>
      </c>
      <c r="N80" s="17" t="s">
        <v>16</v>
      </c>
      <c r="O80" s="18">
        <v>90</v>
      </c>
      <c r="P80" s="121">
        <f t="shared" si="7"/>
        <v>75</v>
      </c>
      <c r="Q80" s="89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5</v>
      </c>
      <c r="F81" s="70">
        <v>2</v>
      </c>
      <c r="G81" s="46">
        <f t="shared" si="5"/>
        <v>7</v>
      </c>
      <c r="H81" s="77">
        <v>0</v>
      </c>
      <c r="I81" s="75">
        <v>0</v>
      </c>
      <c r="J81" s="46">
        <f t="shared" si="6"/>
        <v>5</v>
      </c>
      <c r="K81" s="71">
        <v>2</v>
      </c>
      <c r="L81" s="20">
        <v>55</v>
      </c>
      <c r="M81" s="64">
        <f t="shared" ref="M81:M172" si="8">+L81*K81</f>
        <v>110</v>
      </c>
      <c r="N81" s="17" t="s">
        <v>16</v>
      </c>
      <c r="O81" s="18">
        <v>20</v>
      </c>
      <c r="P81" s="121">
        <f t="shared" si="7"/>
        <v>90</v>
      </c>
      <c r="Q81" s="89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9</v>
      </c>
      <c r="F110" s="70"/>
      <c r="G110" s="46">
        <f t="shared" si="20"/>
        <v>9</v>
      </c>
      <c r="H110" s="77">
        <v>0</v>
      </c>
      <c r="I110" s="75">
        <v>0</v>
      </c>
      <c r="J110" s="46">
        <f t="shared" si="21"/>
        <v>2</v>
      </c>
      <c r="K110" s="71">
        <v>7</v>
      </c>
      <c r="L110" s="22">
        <v>120</v>
      </c>
      <c r="M110" s="64">
        <f t="shared" si="8"/>
        <v>840</v>
      </c>
      <c r="N110" s="17" t="s">
        <v>16</v>
      </c>
      <c r="O110" s="18"/>
      <c r="P110" s="121">
        <f t="shared" si="7"/>
        <v>840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2</v>
      </c>
      <c r="F111" s="70"/>
      <c r="G111" s="46">
        <f t="shared" si="20"/>
        <v>2</v>
      </c>
      <c r="H111" s="77">
        <v>0</v>
      </c>
      <c r="I111" s="75">
        <v>0</v>
      </c>
      <c r="J111" s="46">
        <f t="shared" si="21"/>
        <v>1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7"/>
        <v>250</v>
      </c>
      <c r="Q111" s="89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4</v>
      </c>
      <c r="F115" s="70"/>
      <c r="G115" s="46">
        <f t="shared" si="20"/>
        <v>4</v>
      </c>
      <c r="H115" s="77">
        <v>0</v>
      </c>
      <c r="I115" s="75">
        <v>0</v>
      </c>
      <c r="J115" s="46">
        <f t="shared" si="21"/>
        <v>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5</v>
      </c>
      <c r="F116" s="70">
        <v>5</v>
      </c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8</v>
      </c>
      <c r="F131" s="70">
        <v>5</v>
      </c>
      <c r="G131" s="46">
        <f t="shared" si="20"/>
        <v>13</v>
      </c>
      <c r="H131" s="77">
        <v>0</v>
      </c>
      <c r="I131" s="75">
        <v>0</v>
      </c>
      <c r="J131" s="46">
        <f t="shared" si="21"/>
        <v>13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6</v>
      </c>
      <c r="F133" s="70">
        <v>5</v>
      </c>
      <c r="G133" s="46">
        <f t="shared" si="20"/>
        <v>11</v>
      </c>
      <c r="H133" s="77">
        <v>0</v>
      </c>
      <c r="I133" s="75">
        <v>0</v>
      </c>
      <c r="J133" s="46">
        <f t="shared" si="21"/>
        <v>8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>
        <v>50</v>
      </c>
      <c r="P133" s="121">
        <f t="shared" si="7"/>
        <v>100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8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97" si="28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3</v>
      </c>
      <c r="F185" s="70"/>
      <c r="G185" s="46">
        <f t="shared" si="29"/>
        <v>3</v>
      </c>
      <c r="H185" s="77">
        <v>0</v>
      </c>
      <c r="I185" s="75">
        <v>0</v>
      </c>
      <c r="J185" s="46">
        <f t="shared" si="30"/>
        <v>3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1</v>
      </c>
      <c r="F193" s="70"/>
      <c r="G193" s="46">
        <f t="shared" si="29"/>
        <v>1</v>
      </c>
      <c r="H193" s="77">
        <v>0</v>
      </c>
      <c r="I193" s="75">
        <v>0</v>
      </c>
      <c r="J193" s="46">
        <f t="shared" si="30"/>
        <v>1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1</v>
      </c>
      <c r="F194" s="70"/>
      <c r="G194" s="46">
        <f t="shared" si="29"/>
        <v>1</v>
      </c>
      <c r="H194" s="77">
        <v>0</v>
      </c>
      <c r="I194" s="75">
        <v>0</v>
      </c>
      <c r="J194" s="46">
        <f t="shared" si="30"/>
        <v>0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1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>
        <v>10</v>
      </c>
      <c r="G198" s="46">
        <f t="shared" si="29"/>
        <v>10</v>
      </c>
      <c r="H198" s="77">
        <v>0</v>
      </c>
      <c r="I198" s="75">
        <v>0</v>
      </c>
      <c r="J198" s="46">
        <f t="shared" si="30"/>
        <v>10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199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59" si="38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21</v>
      </c>
      <c r="F205" s="70"/>
      <c r="G205" s="46">
        <f t="shared" si="29"/>
        <v>21</v>
      </c>
      <c r="H205" s="77">
        <v>0</v>
      </c>
      <c r="I205" s="75">
        <v>0</v>
      </c>
      <c r="J205" s="46">
        <f t="shared" si="30"/>
        <v>21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5</v>
      </c>
      <c r="F209" s="70"/>
      <c r="G209" s="46">
        <f t="shared" si="29"/>
        <v>5</v>
      </c>
      <c r="H209" s="77">
        <v>0</v>
      </c>
      <c r="I209" s="75">
        <v>0</v>
      </c>
      <c r="J209" s="46">
        <f t="shared" si="30"/>
        <v>5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33</v>
      </c>
      <c r="F216" s="70"/>
      <c r="G216" s="46">
        <f t="shared" si="29"/>
        <v>33</v>
      </c>
      <c r="H216" s="77">
        <v>0</v>
      </c>
      <c r="I216" s="75">
        <v>0</v>
      </c>
      <c r="J216" s="46">
        <f t="shared" si="30"/>
        <v>33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270</v>
      </c>
      <c r="F224" s="70"/>
      <c r="G224" s="46">
        <f t="shared" si="29"/>
        <v>270</v>
      </c>
      <c r="H224" s="77">
        <v>0</v>
      </c>
      <c r="I224" s="75">
        <v>0</v>
      </c>
      <c r="J224" s="46">
        <f t="shared" si="30"/>
        <v>270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5</v>
      </c>
      <c r="F235" s="70"/>
      <c r="G235" s="46">
        <f t="shared" si="40"/>
        <v>5</v>
      </c>
      <c r="H235" s="77">
        <v>0</v>
      </c>
      <c r="I235" s="75">
        <v>0</v>
      </c>
      <c r="J235" s="46">
        <f t="shared" si="41"/>
        <v>5</v>
      </c>
      <c r="K235" s="71"/>
      <c r="L235" s="20">
        <v>50</v>
      </c>
      <c r="M235" s="64">
        <f t="shared" ref="M235:M252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3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38"/>
        <v>50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+'6'!J238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+'6'!J239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+'6'!J240</f>
        <v>2</v>
      </c>
      <c r="F240" s="70"/>
      <c r="G240" s="46">
        <f t="shared" si="40"/>
        <v>2</v>
      </c>
      <c r="H240" s="77">
        <v>0</v>
      </c>
      <c r="I240" s="75">
        <v>0</v>
      </c>
      <c r="J240" s="46">
        <f t="shared" si="41"/>
        <v>2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+'6'!J241</f>
        <v>2</v>
      </c>
      <c r="F241" s="70"/>
      <c r="G241" s="46">
        <f t="shared" si="40"/>
        <v>2</v>
      </c>
      <c r="H241" s="77">
        <v>0</v>
      </c>
      <c r="I241" s="75">
        <v>0</v>
      </c>
      <c r="J241" s="46">
        <f t="shared" si="41"/>
        <v>0</v>
      </c>
      <c r="K241" s="71">
        <v>2</v>
      </c>
      <c r="L241" s="20">
        <v>22</v>
      </c>
      <c r="M241" s="64">
        <f t="shared" si="42"/>
        <v>44</v>
      </c>
      <c r="N241" s="17" t="s">
        <v>16</v>
      </c>
      <c r="O241" s="18">
        <v>22</v>
      </c>
      <c r="P241" s="121">
        <f t="shared" si="38"/>
        <v>22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+'6'!J242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0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>
        <v>15</v>
      </c>
      <c r="P242" s="121">
        <f t="shared" si="38"/>
        <v>20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+'6'!J249</f>
        <v>0</v>
      </c>
      <c r="F249" s="70">
        <v>3</v>
      </c>
      <c r="G249" s="46">
        <f t="shared" si="40"/>
        <v>3</v>
      </c>
      <c r="H249" s="77">
        <v>0</v>
      </c>
      <c r="I249" s="75">
        <v>0</v>
      </c>
      <c r="J249" s="46">
        <f t="shared" si="41"/>
        <v>3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+'6'!J250</f>
        <v>0</v>
      </c>
      <c r="F250" s="70">
        <v>3</v>
      </c>
      <c r="G250" s="46">
        <f t="shared" si="40"/>
        <v>3</v>
      </c>
      <c r="H250" s="77">
        <v>0</v>
      </c>
      <c r="I250" s="75">
        <v>0</v>
      </c>
      <c r="J250" s="46">
        <f t="shared" si="41"/>
        <v>3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+'6'!J252</f>
        <v>5</v>
      </c>
      <c r="F252" s="70"/>
      <c r="G252" s="46">
        <f t="shared" si="40"/>
        <v>5</v>
      </c>
      <c r="H252" s="77">
        <v>0</v>
      </c>
      <c r="I252" s="75">
        <v>0</v>
      </c>
      <c r="J252" s="46">
        <f t="shared" si="41"/>
        <v>4</v>
      </c>
      <c r="K252" s="71">
        <v>1</v>
      </c>
      <c r="L252" s="20">
        <v>25</v>
      </c>
      <c r="M252" s="64">
        <f t="shared" si="42"/>
        <v>25</v>
      </c>
      <c r="N252" s="17" t="s">
        <v>16</v>
      </c>
      <c r="O252" s="18"/>
      <c r="P252" s="121">
        <f t="shared" si="38"/>
        <v>25</v>
      </c>
      <c r="Q252" s="89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0"/>
        <v>0</v>
      </c>
      <c r="H253" s="77"/>
      <c r="I253" s="75"/>
      <c r="J253" s="46"/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0"/>
        <v>0</v>
      </c>
      <c r="H254" s="77"/>
      <c r="I254" s="75"/>
      <c r="J254" s="46"/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+'6'!J257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+'6'!J259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675.55000000000007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2889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285</v>
      </c>
      <c r="O264" s="2">
        <v>285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522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2082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2082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6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69" si="2"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2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21">
        <f t="shared" si="2"/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11</v>
      </c>
      <c r="K15" s="71">
        <v>2</v>
      </c>
      <c r="L15" s="15">
        <v>50</v>
      </c>
      <c r="M15" s="64">
        <f t="shared" si="3"/>
        <v>100</v>
      </c>
      <c r="N15" s="17" t="s">
        <v>16</v>
      </c>
      <c r="O15" s="18">
        <v>50</v>
      </c>
      <c r="P15" s="121">
        <f t="shared" si="2"/>
        <v>50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100</v>
      </c>
      <c r="P22" s="121">
        <f t="shared" si="2"/>
        <v>300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1">
        <f t="shared" si="2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0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/>
      <c r="P28" s="121">
        <f t="shared" si="2"/>
        <v>500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4</v>
      </c>
      <c r="F31" s="70"/>
      <c r="G31" s="46">
        <f t="shared" si="5"/>
        <v>4</v>
      </c>
      <c r="H31" s="77">
        <v>0</v>
      </c>
      <c r="I31" s="75">
        <v>0</v>
      </c>
      <c r="J31" s="46">
        <f t="shared" si="6"/>
        <v>0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1">
        <f t="shared" si="2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14</v>
      </c>
      <c r="F39" s="70"/>
      <c r="G39" s="46">
        <f t="shared" si="5"/>
        <v>14</v>
      </c>
      <c r="H39" s="77">
        <v>0</v>
      </c>
      <c r="I39" s="75">
        <v>0</v>
      </c>
      <c r="J39" s="46">
        <f t="shared" si="6"/>
        <v>14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10</v>
      </c>
      <c r="F40" s="70"/>
      <c r="G40" s="46">
        <f t="shared" si="5"/>
        <v>10</v>
      </c>
      <c r="H40" s="77">
        <v>0</v>
      </c>
      <c r="I40" s="75">
        <v>0</v>
      </c>
      <c r="J40" s="46">
        <f t="shared" si="6"/>
        <v>8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1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10</v>
      </c>
      <c r="F41" s="70"/>
      <c r="G41" s="46">
        <f t="shared" si="5"/>
        <v>10</v>
      </c>
      <c r="H41" s="77">
        <v>0</v>
      </c>
      <c r="I41" s="75">
        <v>0</v>
      </c>
      <c r="J41" s="46">
        <f t="shared" si="6"/>
        <v>9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1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-1</v>
      </c>
      <c r="F65" s="70"/>
      <c r="G65" s="46">
        <f t="shared" si="5"/>
        <v>-1</v>
      </c>
      <c r="H65" s="77">
        <v>0</v>
      </c>
      <c r="I65" s="75">
        <v>0</v>
      </c>
      <c r="J65" s="46">
        <f t="shared" si="6"/>
        <v>-1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3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6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1">
        <f t="shared" si="8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10</v>
      </c>
      <c r="F77" s="70"/>
      <c r="G77" s="46">
        <f t="shared" si="5"/>
        <v>10</v>
      </c>
      <c r="H77" s="77">
        <v>0</v>
      </c>
      <c r="I77" s="75">
        <v>0</v>
      </c>
      <c r="J77" s="46">
        <f t="shared" si="6"/>
        <v>9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5</v>
      </c>
      <c r="F81" s="70"/>
      <c r="G81" s="46">
        <f t="shared" si="5"/>
        <v>5</v>
      </c>
      <c r="H81" s="77">
        <v>0</v>
      </c>
      <c r="I81" s="75">
        <v>0</v>
      </c>
      <c r="J81" s="46">
        <f t="shared" si="6"/>
        <v>4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/>
      <c r="P81" s="121">
        <f t="shared" si="8"/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2</v>
      </c>
      <c r="F110" s="70"/>
      <c r="G110" s="46">
        <f t="shared" si="21"/>
        <v>2</v>
      </c>
      <c r="H110" s="77">
        <v>0</v>
      </c>
      <c r="I110" s="75">
        <v>0</v>
      </c>
      <c r="J110" s="46">
        <f t="shared" si="22"/>
        <v>0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21">
        <f t="shared" si="8"/>
        <v>240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1</v>
      </c>
      <c r="F111" s="70"/>
      <c r="G111" s="46">
        <f t="shared" si="21"/>
        <v>1</v>
      </c>
      <c r="H111" s="77">
        <v>0</v>
      </c>
      <c r="I111" s="75">
        <v>0</v>
      </c>
      <c r="J111" s="46">
        <f t="shared" si="22"/>
        <v>1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4</v>
      </c>
      <c r="F115" s="70"/>
      <c r="G115" s="46">
        <f t="shared" si="21"/>
        <v>4</v>
      </c>
      <c r="H115" s="77">
        <v>0</v>
      </c>
      <c r="I115" s="75">
        <v>0</v>
      </c>
      <c r="J115" s="46">
        <f t="shared" si="22"/>
        <v>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10</v>
      </c>
      <c r="F116" s="70">
        <v>10</v>
      </c>
      <c r="G116" s="46">
        <f t="shared" si="21"/>
        <v>20</v>
      </c>
      <c r="H116" s="77">
        <v>0</v>
      </c>
      <c r="I116" s="75">
        <v>0</v>
      </c>
      <c r="J116" s="46">
        <f t="shared" si="22"/>
        <v>19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13</v>
      </c>
      <c r="F131" s="70"/>
      <c r="G131" s="46">
        <f t="shared" si="21"/>
        <v>13</v>
      </c>
      <c r="H131" s="77">
        <v>0</v>
      </c>
      <c r="I131" s="75">
        <v>0</v>
      </c>
      <c r="J131" s="46">
        <f t="shared" si="22"/>
        <v>13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8</v>
      </c>
      <c r="F133" s="70"/>
      <c r="G133" s="46">
        <f t="shared" si="21"/>
        <v>8</v>
      </c>
      <c r="H133" s="77">
        <v>0</v>
      </c>
      <c r="I133" s="75">
        <v>0</v>
      </c>
      <c r="J133" s="46">
        <f t="shared" si="22"/>
        <v>7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40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ref="P141:P197" si="29">SUM(M141-O141)</f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1</v>
      </c>
      <c r="F193" s="70"/>
      <c r="G193" s="46">
        <f t="shared" si="30"/>
        <v>1</v>
      </c>
      <c r="H193" s="77">
        <v>0</v>
      </c>
      <c r="I193" s="75">
        <v>0</v>
      </c>
      <c r="J193" s="46">
        <f t="shared" si="31"/>
        <v>1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5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21</v>
      </c>
      <c r="F205" s="70"/>
      <c r="G205" s="46">
        <f t="shared" si="30"/>
        <v>21</v>
      </c>
      <c r="H205" s="77">
        <v>0</v>
      </c>
      <c r="I205" s="75">
        <v>0</v>
      </c>
      <c r="J205" s="46">
        <f t="shared" si="31"/>
        <v>21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5</v>
      </c>
      <c r="F209" s="70"/>
      <c r="G209" s="46">
        <f t="shared" si="30"/>
        <v>5</v>
      </c>
      <c r="H209" s="77">
        <v>0</v>
      </c>
      <c r="I209" s="75">
        <v>0</v>
      </c>
      <c r="J209" s="46">
        <f t="shared" si="31"/>
        <v>3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1">
        <f t="shared" si="38"/>
        <v>240</v>
      </c>
      <c r="Q209" s="89">
        <v>83</v>
      </c>
      <c r="R209" s="43">
        <f t="shared" si="35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5</v>
      </c>
      <c r="F235" s="70"/>
      <c r="G235" s="46">
        <f t="shared" si="40"/>
        <v>5</v>
      </c>
      <c r="H235" s="77">
        <v>0</v>
      </c>
      <c r="I235" s="75">
        <v>0</v>
      </c>
      <c r="J235" s="46">
        <f t="shared" si="41"/>
        <v>5</v>
      </c>
      <c r="K235" s="71"/>
      <c r="L235" s="20">
        <v>50</v>
      </c>
      <c r="M235" s="64">
        <f t="shared" ref="M235:M252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3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+'7'!J238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+'7'!J239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+'7'!J240</f>
        <v>2</v>
      </c>
      <c r="F240" s="70"/>
      <c r="G240" s="46">
        <f t="shared" si="40"/>
        <v>2</v>
      </c>
      <c r="H240" s="77">
        <v>0</v>
      </c>
      <c r="I240" s="75">
        <v>0</v>
      </c>
      <c r="J240" s="46">
        <f t="shared" si="41"/>
        <v>2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+'7'!J249</f>
        <v>3</v>
      </c>
      <c r="F249" s="70"/>
      <c r="G249" s="46">
        <f t="shared" si="40"/>
        <v>3</v>
      </c>
      <c r="H249" s="77">
        <v>0</v>
      </c>
      <c r="I249" s="75">
        <v>0</v>
      </c>
      <c r="J249" s="46">
        <f t="shared" si="41"/>
        <v>3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+'7'!J250</f>
        <v>3</v>
      </c>
      <c r="F250" s="70"/>
      <c r="G250" s="46">
        <f t="shared" si="40"/>
        <v>3</v>
      </c>
      <c r="H250" s="77">
        <v>0</v>
      </c>
      <c r="I250" s="75">
        <v>0</v>
      </c>
      <c r="J250" s="46">
        <f t="shared" si="41"/>
        <v>3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+'7'!J252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+'7'!J257</f>
        <v>0</v>
      </c>
      <c r="F257" s="70"/>
      <c r="G257" s="46">
        <f t="shared" ref="G257" si="45">E257+F257</f>
        <v>0</v>
      </c>
      <c r="H257" s="77">
        <v>0</v>
      </c>
      <c r="I257" s="75">
        <v>0</v>
      </c>
      <c r="J257" s="46">
        <f t="shared" ref="J257" si="46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+'7'!J259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1154.6500000000001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3365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420</v>
      </c>
      <c r="O264" s="2">
        <v>220</v>
      </c>
      <c r="P264" s="2">
        <v>200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2795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2795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2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1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2</v>
      </c>
      <c r="F6" s="70">
        <v>20</v>
      </c>
      <c r="G6" s="46">
        <f t="shared" si="0"/>
        <v>22</v>
      </c>
      <c r="H6" s="77">
        <v>0</v>
      </c>
      <c r="I6" s="75">
        <v>0</v>
      </c>
      <c r="J6" s="46">
        <f t="shared" si="1"/>
        <v>21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2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9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1">
        <f t="shared" si="3"/>
        <v>100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ref="P21:P69" si="5">SUM(M21-O21)</f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0</v>
      </c>
      <c r="F22" s="70">
        <v>10</v>
      </c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3</v>
      </c>
      <c r="F24" s="70">
        <v>5</v>
      </c>
      <c r="G24" s="46">
        <f t="shared" si="0"/>
        <v>8</v>
      </c>
      <c r="H24" s="77">
        <v>0</v>
      </c>
      <c r="I24" s="75">
        <v>0</v>
      </c>
      <c r="J24" s="46">
        <f t="shared" si="1"/>
        <v>5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1">
        <f t="shared" si="5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0</v>
      </c>
      <c r="F28" s="70">
        <v>5</v>
      </c>
      <c r="G28" s="46">
        <f t="shared" si="6"/>
        <v>5</v>
      </c>
      <c r="H28" s="77">
        <v>0</v>
      </c>
      <c r="I28" s="75">
        <v>0</v>
      </c>
      <c r="J28" s="46">
        <f t="shared" si="7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5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5</v>
      </c>
      <c r="F29" s="70"/>
      <c r="G29" s="46">
        <f t="shared" si="6"/>
        <v>5</v>
      </c>
      <c r="H29" s="77">
        <v>0</v>
      </c>
      <c r="I29" s="75">
        <v>0</v>
      </c>
      <c r="J29" s="46">
        <f t="shared" si="7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0</v>
      </c>
      <c r="F31" s="70">
        <v>15</v>
      </c>
      <c r="G31" s="46">
        <f t="shared" si="6"/>
        <v>15</v>
      </c>
      <c r="H31" s="77">
        <v>0</v>
      </c>
      <c r="I31" s="75">
        <v>0</v>
      </c>
      <c r="J31" s="46">
        <f t="shared" si="7"/>
        <v>13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5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1</v>
      </c>
      <c r="F35" s="70"/>
      <c r="G35" s="46">
        <f t="shared" si="6"/>
        <v>1</v>
      </c>
      <c r="H35" s="77">
        <v>0</v>
      </c>
      <c r="I35" s="75">
        <v>0</v>
      </c>
      <c r="J35" s="46">
        <f t="shared" si="7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14</v>
      </c>
      <c r="F39" s="70"/>
      <c r="G39" s="46">
        <f t="shared" si="6"/>
        <v>14</v>
      </c>
      <c r="H39" s="77">
        <v>0</v>
      </c>
      <c r="I39" s="75">
        <v>0</v>
      </c>
      <c r="J39" s="46">
        <f t="shared" si="7"/>
        <v>13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8</v>
      </c>
      <c r="F40" s="70"/>
      <c r="G40" s="46">
        <f t="shared" si="6"/>
        <v>8</v>
      </c>
      <c r="H40" s="77">
        <v>0</v>
      </c>
      <c r="I40" s="75">
        <v>0</v>
      </c>
      <c r="J40" s="46">
        <f t="shared" si="7"/>
        <v>8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9</v>
      </c>
      <c r="F41" s="70"/>
      <c r="G41" s="46">
        <f t="shared" si="6"/>
        <v>9</v>
      </c>
      <c r="H41" s="77">
        <v>0</v>
      </c>
      <c r="I41" s="75">
        <v>0</v>
      </c>
      <c r="J41" s="46">
        <f t="shared" si="7"/>
        <v>9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5</v>
      </c>
      <c r="F46" s="70"/>
      <c r="G46" s="46">
        <f t="shared" si="6"/>
        <v>5</v>
      </c>
      <c r="H46" s="77">
        <v>0</v>
      </c>
      <c r="I46" s="75">
        <v>0</v>
      </c>
      <c r="J46" s="46">
        <f t="shared" si="7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5</v>
      </c>
      <c r="F47" s="70"/>
      <c r="G47" s="46">
        <f t="shared" si="6"/>
        <v>5</v>
      </c>
      <c r="H47" s="77">
        <v>0</v>
      </c>
      <c r="I47" s="75">
        <v>0</v>
      </c>
      <c r="J47" s="46">
        <f t="shared" si="7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5</v>
      </c>
      <c r="F48" s="70"/>
      <c r="G48" s="46">
        <f t="shared" si="6"/>
        <v>5</v>
      </c>
      <c r="H48" s="77">
        <v>0</v>
      </c>
      <c r="I48" s="75">
        <v>0</v>
      </c>
      <c r="J48" s="46">
        <f t="shared" si="7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7</v>
      </c>
      <c r="F49" s="70"/>
      <c r="G49" s="46">
        <f t="shared" si="6"/>
        <v>7</v>
      </c>
      <c r="H49" s="77">
        <v>0</v>
      </c>
      <c r="I49" s="75">
        <v>0</v>
      </c>
      <c r="J49" s="46">
        <f t="shared" si="7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4</v>
      </c>
      <c r="F50" s="70"/>
      <c r="G50" s="46">
        <f t="shared" si="6"/>
        <v>4</v>
      </c>
      <c r="H50" s="77">
        <v>0</v>
      </c>
      <c r="I50" s="75">
        <v>0</v>
      </c>
      <c r="J50" s="46">
        <f t="shared" si="7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5</v>
      </c>
      <c r="F53" s="70"/>
      <c r="G53" s="46">
        <f t="shared" si="6"/>
        <v>5</v>
      </c>
      <c r="H53" s="77">
        <v>0</v>
      </c>
      <c r="I53" s="75">
        <v>0</v>
      </c>
      <c r="J53" s="46">
        <f t="shared" si="7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-1</v>
      </c>
      <c r="F65" s="70"/>
      <c r="G65" s="46">
        <f t="shared" si="6"/>
        <v>-1</v>
      </c>
      <c r="H65" s="77">
        <v>0</v>
      </c>
      <c r="I65" s="75">
        <v>0</v>
      </c>
      <c r="J65" s="46">
        <f t="shared" si="7"/>
        <v>-1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6</v>
      </c>
      <c r="F74" s="70">
        <v>6</v>
      </c>
      <c r="G74" s="46">
        <f t="shared" si="6"/>
        <v>12</v>
      </c>
      <c r="H74" s="77">
        <v>0</v>
      </c>
      <c r="I74" s="75">
        <v>0</v>
      </c>
      <c r="J74" s="46">
        <f t="shared" si="7"/>
        <v>11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9</v>
      </c>
      <c r="F77" s="70"/>
      <c r="G77" s="46">
        <f t="shared" si="6"/>
        <v>9</v>
      </c>
      <c r="H77" s="77">
        <v>0</v>
      </c>
      <c r="I77" s="75">
        <v>0</v>
      </c>
      <c r="J77" s="46">
        <f t="shared" si="7"/>
        <v>6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>
        <v>50</v>
      </c>
      <c r="P77" s="121">
        <f t="shared" si="8"/>
        <v>100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5</v>
      </c>
      <c r="F80" s="70"/>
      <c r="G80" s="46">
        <f t="shared" si="6"/>
        <v>5</v>
      </c>
      <c r="H80" s="77">
        <v>0</v>
      </c>
      <c r="I80" s="75">
        <v>0</v>
      </c>
      <c r="J80" s="46">
        <f t="shared" si="7"/>
        <v>4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4</v>
      </c>
      <c r="F81" s="70"/>
      <c r="G81" s="46">
        <f t="shared" si="6"/>
        <v>4</v>
      </c>
      <c r="H81" s="77">
        <v>0</v>
      </c>
      <c r="I81" s="75">
        <v>0</v>
      </c>
      <c r="J81" s="46">
        <f t="shared" si="7"/>
        <v>4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1</v>
      </c>
      <c r="F111" s="70"/>
      <c r="G111" s="46">
        <f t="shared" si="21"/>
        <v>1</v>
      </c>
      <c r="H111" s="77">
        <v>0</v>
      </c>
      <c r="I111" s="75">
        <v>0</v>
      </c>
      <c r="J111" s="46">
        <f t="shared" si="22"/>
        <v>0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/>
      <c r="P111" s="121">
        <f t="shared" si="8"/>
        <v>250</v>
      </c>
      <c r="Q111" s="89"/>
      <c r="R111" s="43">
        <f t="shared" si="27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4</v>
      </c>
      <c r="F115" s="70"/>
      <c r="G115" s="46">
        <f t="shared" si="21"/>
        <v>4</v>
      </c>
      <c r="H115" s="77">
        <v>0</v>
      </c>
      <c r="I115" s="75">
        <v>0</v>
      </c>
      <c r="J115" s="46">
        <f t="shared" si="22"/>
        <v>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13</v>
      </c>
      <c r="F131" s="70"/>
      <c r="G131" s="46">
        <f t="shared" si="21"/>
        <v>13</v>
      </c>
      <c r="H131" s="77">
        <v>0</v>
      </c>
      <c r="I131" s="75">
        <v>0</v>
      </c>
      <c r="J131" s="46">
        <f t="shared" si="22"/>
        <v>13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7</v>
      </c>
      <c r="F133" s="70"/>
      <c r="G133" s="46">
        <f t="shared" si="21"/>
        <v>7</v>
      </c>
      <c r="H133" s="77">
        <v>0</v>
      </c>
      <c r="I133" s="75">
        <v>0</v>
      </c>
      <c r="J133" s="46">
        <f t="shared" si="22"/>
        <v>7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7" si="29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1</v>
      </c>
      <c r="F193" s="70"/>
      <c r="G193" s="46">
        <f t="shared" si="30"/>
        <v>1</v>
      </c>
      <c r="H193" s="77">
        <v>0</v>
      </c>
      <c r="I193" s="75">
        <v>0</v>
      </c>
      <c r="J193" s="46">
        <f t="shared" si="31"/>
        <v>1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19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59" si="39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21</v>
      </c>
      <c r="F205" s="70"/>
      <c r="G205" s="46">
        <f t="shared" si="30"/>
        <v>21</v>
      </c>
      <c r="H205" s="77">
        <v>0</v>
      </c>
      <c r="I205" s="75">
        <v>0</v>
      </c>
      <c r="J205" s="46">
        <f t="shared" si="31"/>
        <v>20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1">
        <f t="shared" si="39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1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1">
        <f t="shared" si="39"/>
        <v>240</v>
      </c>
      <c r="Q209" s="89">
        <v>83</v>
      </c>
      <c r="R209" s="43">
        <f t="shared" si="35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7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5</v>
      </c>
      <c r="F235" s="70"/>
      <c r="G235" s="46">
        <f t="shared" si="41"/>
        <v>5</v>
      </c>
      <c r="H235" s="77">
        <v>0</v>
      </c>
      <c r="I235" s="75">
        <v>0</v>
      </c>
      <c r="J235" s="46">
        <f t="shared" si="42"/>
        <v>4</v>
      </c>
      <c r="K235" s="71">
        <v>1</v>
      </c>
      <c r="L235" s="20">
        <v>50</v>
      </c>
      <c r="M235" s="64">
        <f t="shared" ref="M235:M252" si="43">+L235*K235</f>
        <v>50</v>
      </c>
      <c r="N235" s="17" t="s">
        <v>16</v>
      </c>
      <c r="O235" s="18"/>
      <c r="P235" s="121">
        <f t="shared" si="39"/>
        <v>50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3</v>
      </c>
      <c r="F236" s="70"/>
      <c r="G236" s="46">
        <f t="shared" si="41"/>
        <v>3</v>
      </c>
      <c r="H236" s="77">
        <v>0</v>
      </c>
      <c r="I236" s="75">
        <v>0</v>
      </c>
      <c r="J236" s="46">
        <f t="shared" si="42"/>
        <v>3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+'8'!J238</f>
        <v>5</v>
      </c>
      <c r="F238" s="70"/>
      <c r="G238" s="46">
        <f t="shared" si="41"/>
        <v>5</v>
      </c>
      <c r="H238" s="77">
        <v>0</v>
      </c>
      <c r="I238" s="75">
        <v>0</v>
      </c>
      <c r="J238" s="46">
        <f t="shared" si="42"/>
        <v>5</v>
      </c>
      <c r="K238" s="71"/>
      <c r="L238" s="20">
        <v>35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+'8'!J239</f>
        <v>4</v>
      </c>
      <c r="F239" s="70"/>
      <c r="G239" s="46">
        <f t="shared" si="41"/>
        <v>4</v>
      </c>
      <c r="H239" s="77">
        <v>0</v>
      </c>
      <c r="I239" s="75">
        <v>0</v>
      </c>
      <c r="J239" s="46">
        <f t="shared" si="42"/>
        <v>4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+'8'!J240</f>
        <v>2</v>
      </c>
      <c r="F240" s="70"/>
      <c r="G240" s="46">
        <f t="shared" si="41"/>
        <v>2</v>
      </c>
      <c r="H240" s="77">
        <v>0</v>
      </c>
      <c r="I240" s="75">
        <v>0</v>
      </c>
      <c r="J240" s="46">
        <f t="shared" si="42"/>
        <v>1</v>
      </c>
      <c r="K240" s="71">
        <v>1</v>
      </c>
      <c r="L240" s="20">
        <v>35</v>
      </c>
      <c r="M240" s="64">
        <f t="shared" si="43"/>
        <v>35</v>
      </c>
      <c r="N240" s="17" t="s">
        <v>16</v>
      </c>
      <c r="O240" s="18">
        <v>15</v>
      </c>
      <c r="P240" s="121">
        <f t="shared" si="39"/>
        <v>20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+'8'!J241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22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+'8'!J242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+'8'!J243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29</v>
      </c>
      <c r="M243" s="64">
        <f t="shared" si="43"/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52" si="45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+'8'!J244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+'8'!J245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+'8'!J246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+'8'!J247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+'8'!J248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45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+'8'!J249</f>
        <v>3</v>
      </c>
      <c r="F249" s="70">
        <v>3</v>
      </c>
      <c r="G249" s="46">
        <f t="shared" si="41"/>
        <v>6</v>
      </c>
      <c r="H249" s="77">
        <v>0</v>
      </c>
      <c r="I249" s="75">
        <v>0</v>
      </c>
      <c r="J249" s="46">
        <f t="shared" si="42"/>
        <v>5</v>
      </c>
      <c r="K249" s="71">
        <v>1</v>
      </c>
      <c r="L249" s="20">
        <v>35</v>
      </c>
      <c r="M249" s="64">
        <f t="shared" si="43"/>
        <v>35</v>
      </c>
      <c r="N249" s="17" t="s">
        <v>16</v>
      </c>
      <c r="O249" s="18"/>
      <c r="P249" s="121">
        <f t="shared" si="39"/>
        <v>35</v>
      </c>
      <c r="Q249" s="89"/>
      <c r="R249" s="43">
        <f t="shared" si="45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+'8'!J250</f>
        <v>3</v>
      </c>
      <c r="F250" s="70">
        <v>3</v>
      </c>
      <c r="G250" s="46">
        <f t="shared" si="41"/>
        <v>6</v>
      </c>
      <c r="H250" s="77">
        <v>0</v>
      </c>
      <c r="I250" s="75">
        <v>0</v>
      </c>
      <c r="J250" s="46">
        <f t="shared" si="42"/>
        <v>5</v>
      </c>
      <c r="K250" s="71">
        <v>1</v>
      </c>
      <c r="L250" s="20">
        <v>29</v>
      </c>
      <c r="M250" s="64">
        <f t="shared" si="43"/>
        <v>29</v>
      </c>
      <c r="N250" s="17" t="s">
        <v>16</v>
      </c>
      <c r="O250" s="18"/>
      <c r="P250" s="121">
        <f t="shared" si="39"/>
        <v>29</v>
      </c>
      <c r="Q250" s="89"/>
      <c r="R250" s="43">
        <f t="shared" si="45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+'8'!J251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20</v>
      </c>
      <c r="M251" s="64">
        <f t="shared" si="4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+'8'!J252</f>
        <v>4</v>
      </c>
      <c r="F252" s="70"/>
      <c r="G252" s="46">
        <f t="shared" si="41"/>
        <v>4</v>
      </c>
      <c r="H252" s="77">
        <v>0</v>
      </c>
      <c r="I252" s="75">
        <v>0</v>
      </c>
      <c r="J252" s="46">
        <f t="shared" si="42"/>
        <v>4</v>
      </c>
      <c r="K252" s="71"/>
      <c r="L252" s="20">
        <v>25</v>
      </c>
      <c r="M252" s="64">
        <f t="shared" si="4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+'8'!J257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ref="J257" si="46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+'8'!J259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0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767.35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2049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339</v>
      </c>
      <c r="O264" s="2">
        <v>55</v>
      </c>
      <c r="P264" s="2">
        <v>20</v>
      </c>
      <c r="Q264" s="87">
        <v>264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65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1645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1645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19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44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9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8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2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13</v>
      </c>
      <c r="F39" s="70"/>
      <c r="G39" s="46">
        <f t="shared" si="5"/>
        <v>13</v>
      </c>
      <c r="H39" s="77">
        <v>0</v>
      </c>
      <c r="I39" s="75">
        <v>0</v>
      </c>
      <c r="J39" s="46">
        <f t="shared" si="6"/>
        <v>13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8</v>
      </c>
      <c r="F40" s="70"/>
      <c r="G40" s="46">
        <f t="shared" si="5"/>
        <v>8</v>
      </c>
      <c r="H40" s="77">
        <v>0</v>
      </c>
      <c r="I40" s="75">
        <v>0</v>
      </c>
      <c r="J40" s="46">
        <f t="shared" si="6"/>
        <v>8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9</v>
      </c>
      <c r="F41" s="70">
        <v>1</v>
      </c>
      <c r="G41" s="46">
        <f t="shared" si="5"/>
        <v>10</v>
      </c>
      <c r="H41" s="77">
        <v>0</v>
      </c>
      <c r="I41" s="75">
        <v>0</v>
      </c>
      <c r="J41" s="46">
        <f t="shared" si="6"/>
        <v>8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20</v>
      </c>
      <c r="P41" s="121">
        <f t="shared" si="3"/>
        <v>80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ref="P45:P69" si="7">SUM(M45-O45)</f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-1</v>
      </c>
      <c r="F65" s="70"/>
      <c r="G65" s="46">
        <f t="shared" si="5"/>
        <v>-1</v>
      </c>
      <c r="H65" s="77">
        <v>0</v>
      </c>
      <c r="I65" s="75">
        <v>0</v>
      </c>
      <c r="J65" s="46">
        <f t="shared" si="6"/>
        <v>-1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11</v>
      </c>
      <c r="F74" s="70"/>
      <c r="G74" s="46">
        <f t="shared" si="5"/>
        <v>11</v>
      </c>
      <c r="H74" s="77">
        <v>0</v>
      </c>
      <c r="I74" s="75">
        <v>0</v>
      </c>
      <c r="J74" s="46">
        <f t="shared" si="6"/>
        <v>10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4</v>
      </c>
      <c r="F115" s="70"/>
      <c r="G115" s="46">
        <f t="shared" si="21"/>
        <v>4</v>
      </c>
      <c r="H115" s="77">
        <v>0</v>
      </c>
      <c r="I115" s="75">
        <v>0</v>
      </c>
      <c r="J115" s="46">
        <f t="shared" si="22"/>
        <v>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13</v>
      </c>
      <c r="F131" s="70"/>
      <c r="G131" s="46">
        <f t="shared" si="21"/>
        <v>13</v>
      </c>
      <c r="H131" s="77">
        <v>0</v>
      </c>
      <c r="I131" s="75">
        <v>0</v>
      </c>
      <c r="J131" s="46">
        <f t="shared" si="22"/>
        <v>12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>
        <v>10</v>
      </c>
      <c r="P131" s="121">
        <f t="shared" si="8"/>
        <v>40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7</v>
      </c>
      <c r="F133" s="70"/>
      <c r="G133" s="46">
        <f t="shared" si="21"/>
        <v>7</v>
      </c>
      <c r="H133" s="77">
        <v>0</v>
      </c>
      <c r="I133" s="75">
        <v>0</v>
      </c>
      <c r="J133" s="46">
        <f t="shared" si="22"/>
        <v>6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10</v>
      </c>
      <c r="P133" s="121">
        <f t="shared" si="8"/>
        <v>40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40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ref="P141:P197" si="29">SUM(M141-O141)</f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1</v>
      </c>
      <c r="F193" s="70"/>
      <c r="G193" s="46">
        <f t="shared" si="30"/>
        <v>1</v>
      </c>
      <c r="H193" s="77">
        <v>0</v>
      </c>
      <c r="I193" s="75">
        <v>0</v>
      </c>
      <c r="J193" s="46">
        <f t="shared" si="31"/>
        <v>1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5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20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1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4</v>
      </c>
      <c r="F235" s="70"/>
      <c r="G235" s="46">
        <f t="shared" si="40"/>
        <v>4</v>
      </c>
      <c r="H235" s="77">
        <v>0</v>
      </c>
      <c r="I235" s="75">
        <v>0</v>
      </c>
      <c r="J235" s="46">
        <f t="shared" si="41"/>
        <v>2</v>
      </c>
      <c r="K235" s="71">
        <v>2</v>
      </c>
      <c r="L235" s="20">
        <v>50</v>
      </c>
      <c r="M235" s="64">
        <f t="shared" ref="M235:M252" si="42">+L235*K235</f>
        <v>100</v>
      </c>
      <c r="N235" s="17" t="s">
        <v>16</v>
      </c>
      <c r="O235" s="18">
        <v>20</v>
      </c>
      <c r="P235" s="121">
        <f t="shared" si="38"/>
        <v>80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2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38"/>
        <v>50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+'9'!J238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+'9'!J239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3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>
        <v>15</v>
      </c>
      <c r="P239" s="121">
        <f t="shared" si="38"/>
        <v>20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+'9'!J240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1"/>
        <v>1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+'9'!J249</f>
        <v>5</v>
      </c>
      <c r="F249" s="70"/>
      <c r="G249" s="46">
        <f t="shared" si="40"/>
        <v>5</v>
      </c>
      <c r="H249" s="77">
        <v>0</v>
      </c>
      <c r="I249" s="75">
        <v>0</v>
      </c>
      <c r="J249" s="46">
        <f t="shared" si="41"/>
        <v>5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+'9'!J250</f>
        <v>5</v>
      </c>
      <c r="F250" s="70"/>
      <c r="G250" s="46">
        <f t="shared" si="40"/>
        <v>5</v>
      </c>
      <c r="H250" s="77">
        <v>0</v>
      </c>
      <c r="I250" s="75">
        <v>0</v>
      </c>
      <c r="J250" s="46">
        <f t="shared" si="41"/>
        <v>5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+'9'!J252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+'9'!J257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+'9'!J259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384.54999999999995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34" t="s">
        <v>202</v>
      </c>
      <c r="M262" s="35"/>
      <c r="N262" s="33">
        <f>SUM(M5:M261)</f>
        <v>1335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630</v>
      </c>
      <c r="O264" s="2">
        <v>100</v>
      </c>
      <c r="P264" s="2">
        <v>300</v>
      </c>
      <c r="Q264" s="87">
        <v>130</v>
      </c>
      <c r="R264" s="2">
        <v>100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630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630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Z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2</v>
      </c>
      <c r="F5" s="70">
        <v>5</v>
      </c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6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19</v>
      </c>
      <c r="F6" s="70">
        <v>10</v>
      </c>
      <c r="G6" s="46">
        <f t="shared" si="0"/>
        <v>29</v>
      </c>
      <c r="H6" s="77">
        <v>0</v>
      </c>
      <c r="I6" s="75">
        <v>0</v>
      </c>
      <c r="J6" s="46">
        <f t="shared" si="1"/>
        <v>23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1">
        <f t="shared" ref="P6:P25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7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1">
        <f t="shared" si="3"/>
        <v>100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2</v>
      </c>
      <c r="F20" s="70">
        <v>3</v>
      </c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>
        <v>30</v>
      </c>
      <c r="P20" s="121">
        <f t="shared" si="3"/>
        <v>100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8</v>
      </c>
      <c r="F22" s="70">
        <v>5</v>
      </c>
      <c r="G22" s="46">
        <f t="shared" si="0"/>
        <v>13</v>
      </c>
      <c r="H22" s="77">
        <v>0</v>
      </c>
      <c r="I22" s="75">
        <v>0</v>
      </c>
      <c r="J22" s="46">
        <f t="shared" si="1"/>
        <v>12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8</v>
      </c>
      <c r="F24" s="70">
        <v>5</v>
      </c>
      <c r="G24" s="46">
        <f t="shared" si="0"/>
        <v>13</v>
      </c>
      <c r="H24" s="77">
        <v>0</v>
      </c>
      <c r="I24" s="75">
        <v>0</v>
      </c>
      <c r="J24" s="46">
        <f t="shared" si="1"/>
        <v>13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69" si="5">SUM(M26-O26)</f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2</v>
      </c>
      <c r="F28" s="70">
        <v>5</v>
      </c>
      <c r="G28" s="46">
        <f t="shared" si="6"/>
        <v>7</v>
      </c>
      <c r="H28" s="77">
        <v>0</v>
      </c>
      <c r="I28" s="75">
        <v>0</v>
      </c>
      <c r="J28" s="46">
        <f t="shared" si="7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5</v>
      </c>
      <c r="F29" s="70"/>
      <c r="G29" s="46">
        <f t="shared" si="6"/>
        <v>5</v>
      </c>
      <c r="H29" s="77">
        <v>0</v>
      </c>
      <c r="I29" s="75">
        <v>0</v>
      </c>
      <c r="J29" s="46">
        <f t="shared" si="7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12</v>
      </c>
      <c r="F31" s="70">
        <v>10</v>
      </c>
      <c r="G31" s="46">
        <f t="shared" si="6"/>
        <v>22</v>
      </c>
      <c r="H31" s="77">
        <v>0</v>
      </c>
      <c r="I31" s="75">
        <v>0</v>
      </c>
      <c r="J31" s="46">
        <f t="shared" si="7"/>
        <v>16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1">
        <f t="shared" si="5"/>
        <v>600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0</v>
      </c>
      <c r="F32" s="70">
        <v>2</v>
      </c>
      <c r="G32" s="46">
        <f t="shared" si="6"/>
        <v>2</v>
      </c>
      <c r="H32" s="77">
        <v>0</v>
      </c>
      <c r="I32" s="75">
        <v>0</v>
      </c>
      <c r="J32" s="46">
        <f t="shared" si="7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1</v>
      </c>
      <c r="F35" s="70">
        <v>2</v>
      </c>
      <c r="G35" s="46">
        <f t="shared" si="6"/>
        <v>3</v>
      </c>
      <c r="H35" s="77">
        <v>0</v>
      </c>
      <c r="I35" s="75">
        <v>0</v>
      </c>
      <c r="J35" s="46">
        <f t="shared" si="7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5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13</v>
      </c>
      <c r="F39" s="70"/>
      <c r="G39" s="46">
        <f t="shared" si="6"/>
        <v>13</v>
      </c>
      <c r="H39" s="77">
        <v>0</v>
      </c>
      <c r="I39" s="75">
        <v>0</v>
      </c>
      <c r="J39" s="46">
        <f t="shared" si="7"/>
        <v>13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8</v>
      </c>
      <c r="F40" s="70"/>
      <c r="G40" s="46">
        <f t="shared" si="6"/>
        <v>8</v>
      </c>
      <c r="H40" s="77">
        <v>0</v>
      </c>
      <c r="I40" s="75">
        <v>0</v>
      </c>
      <c r="J40" s="46">
        <f t="shared" si="7"/>
        <v>8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8</v>
      </c>
      <c r="F41" s="70">
        <v>7</v>
      </c>
      <c r="G41" s="46">
        <f t="shared" si="6"/>
        <v>15</v>
      </c>
      <c r="H41" s="77">
        <v>0</v>
      </c>
      <c r="I41" s="75">
        <v>0</v>
      </c>
      <c r="J41" s="46">
        <f t="shared" si="7"/>
        <v>14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10</v>
      </c>
      <c r="P41" s="121">
        <f t="shared" si="5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5</v>
      </c>
      <c r="F46" s="70">
        <v>5</v>
      </c>
      <c r="G46" s="46">
        <f t="shared" si="6"/>
        <v>10</v>
      </c>
      <c r="H46" s="77">
        <v>0</v>
      </c>
      <c r="I46" s="75">
        <v>0</v>
      </c>
      <c r="J46" s="46">
        <f t="shared" si="7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5</v>
      </c>
      <c r="F47" s="70">
        <v>5</v>
      </c>
      <c r="G47" s="46">
        <f t="shared" si="6"/>
        <v>10</v>
      </c>
      <c r="H47" s="77">
        <v>0</v>
      </c>
      <c r="I47" s="75">
        <v>0</v>
      </c>
      <c r="J47" s="46">
        <f t="shared" si="7"/>
        <v>10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5</v>
      </c>
      <c r="F48" s="70">
        <v>5</v>
      </c>
      <c r="G48" s="46">
        <f t="shared" si="6"/>
        <v>10</v>
      </c>
      <c r="H48" s="77">
        <v>0</v>
      </c>
      <c r="I48" s="75">
        <v>0</v>
      </c>
      <c r="J48" s="46">
        <f t="shared" si="7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7</v>
      </c>
      <c r="F49" s="70">
        <v>5</v>
      </c>
      <c r="G49" s="46">
        <f t="shared" si="6"/>
        <v>12</v>
      </c>
      <c r="H49" s="77">
        <v>0</v>
      </c>
      <c r="I49" s="75">
        <v>0</v>
      </c>
      <c r="J49" s="46">
        <f t="shared" si="7"/>
        <v>12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4</v>
      </c>
      <c r="F50" s="70">
        <v>5</v>
      </c>
      <c r="G50" s="46">
        <f t="shared" si="6"/>
        <v>9</v>
      </c>
      <c r="H50" s="77">
        <v>0</v>
      </c>
      <c r="I50" s="75">
        <v>0</v>
      </c>
      <c r="J50" s="46">
        <f t="shared" si="7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>
        <v>5</v>
      </c>
      <c r="G52" s="46">
        <f t="shared" si="6"/>
        <v>5</v>
      </c>
      <c r="H52" s="77">
        <v>0</v>
      </c>
      <c r="I52" s="75">
        <v>0</v>
      </c>
      <c r="J52" s="46">
        <f t="shared" si="7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5</v>
      </c>
      <c r="F53" s="70"/>
      <c r="G53" s="46">
        <f t="shared" si="6"/>
        <v>5</v>
      </c>
      <c r="H53" s="77">
        <v>0</v>
      </c>
      <c r="I53" s="75">
        <v>0</v>
      </c>
      <c r="J53" s="46">
        <f t="shared" si="7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>
        <v>2</v>
      </c>
      <c r="G64" s="46">
        <f t="shared" si="6"/>
        <v>2</v>
      </c>
      <c r="H64" s="77">
        <v>0</v>
      </c>
      <c r="I64" s="75">
        <v>0</v>
      </c>
      <c r="J64" s="46">
        <f t="shared" si="7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-1</v>
      </c>
      <c r="F65" s="70">
        <v>2</v>
      </c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>
        <v>2</v>
      </c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10</v>
      </c>
      <c r="F74" s="70">
        <v>5</v>
      </c>
      <c r="G74" s="46">
        <f t="shared" si="6"/>
        <v>15</v>
      </c>
      <c r="H74" s="77">
        <v>0</v>
      </c>
      <c r="I74" s="75">
        <v>0</v>
      </c>
      <c r="J74" s="46">
        <f t="shared" si="7"/>
        <v>12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1">
        <f t="shared" si="8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6</v>
      </c>
      <c r="F77" s="70">
        <v>5</v>
      </c>
      <c r="G77" s="46">
        <f t="shared" si="6"/>
        <v>11</v>
      </c>
      <c r="H77" s="77">
        <v>0</v>
      </c>
      <c r="I77" s="75">
        <v>0</v>
      </c>
      <c r="J77" s="46">
        <f t="shared" si="7"/>
        <v>10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4</v>
      </c>
      <c r="F80" s="70">
        <v>2</v>
      </c>
      <c r="G80" s="46">
        <f t="shared" si="6"/>
        <v>6</v>
      </c>
      <c r="H80" s="77">
        <v>0</v>
      </c>
      <c r="I80" s="75">
        <v>0</v>
      </c>
      <c r="J80" s="46">
        <f t="shared" si="7"/>
        <v>6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4</v>
      </c>
      <c r="F81" s="70">
        <v>2</v>
      </c>
      <c r="G81" s="46">
        <f t="shared" si="6"/>
        <v>6</v>
      </c>
      <c r="H81" s="77">
        <v>0</v>
      </c>
      <c r="I81" s="75">
        <v>0</v>
      </c>
      <c r="J81" s="46">
        <f t="shared" si="7"/>
        <v>6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>
        <v>20</v>
      </c>
      <c r="G110" s="46">
        <f t="shared" si="21"/>
        <v>20</v>
      </c>
      <c r="H110" s="77">
        <v>0</v>
      </c>
      <c r="I110" s="75">
        <v>0</v>
      </c>
      <c r="J110" s="46">
        <f t="shared" si="22"/>
        <v>14</v>
      </c>
      <c r="K110" s="71">
        <v>6</v>
      </c>
      <c r="L110" s="22">
        <v>120</v>
      </c>
      <c r="M110" s="64">
        <f t="shared" si="9"/>
        <v>720</v>
      </c>
      <c r="N110" s="17" t="s">
        <v>16</v>
      </c>
      <c r="O110" s="18"/>
      <c r="P110" s="121">
        <f t="shared" si="8"/>
        <v>720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>
        <v>4</v>
      </c>
      <c r="G111" s="46">
        <f t="shared" si="21"/>
        <v>4</v>
      </c>
      <c r="H111" s="77">
        <v>0</v>
      </c>
      <c r="I111" s="75">
        <v>0</v>
      </c>
      <c r="J111" s="46">
        <f t="shared" si="22"/>
        <v>3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/>
      <c r="P111" s="121">
        <f t="shared" si="8"/>
        <v>250</v>
      </c>
      <c r="Q111" s="89"/>
      <c r="R111" s="43">
        <f t="shared" si="27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4</v>
      </c>
      <c r="F115" s="70"/>
      <c r="G115" s="46">
        <f t="shared" si="21"/>
        <v>4</v>
      </c>
      <c r="H115" s="77">
        <v>0</v>
      </c>
      <c r="I115" s="75">
        <v>0</v>
      </c>
      <c r="J115" s="46">
        <f t="shared" si="22"/>
        <v>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12</v>
      </c>
      <c r="F131" s="70">
        <v>5</v>
      </c>
      <c r="G131" s="46">
        <f t="shared" si="21"/>
        <v>17</v>
      </c>
      <c r="H131" s="77">
        <v>0</v>
      </c>
      <c r="I131" s="75">
        <v>0</v>
      </c>
      <c r="J131" s="46">
        <f t="shared" si="22"/>
        <v>17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6</v>
      </c>
      <c r="F133" s="70">
        <v>5</v>
      </c>
      <c r="G133" s="46">
        <f t="shared" si="21"/>
        <v>11</v>
      </c>
      <c r="H133" s="77">
        <v>0</v>
      </c>
      <c r="I133" s="75">
        <v>0</v>
      </c>
      <c r="J133" s="46">
        <f t="shared" si="22"/>
        <v>9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9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97" si="29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+'10'!J156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+'10'!J157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3</v>
      </c>
      <c r="F185" s="70">
        <v>10</v>
      </c>
      <c r="G185" s="46">
        <f t="shared" si="30"/>
        <v>13</v>
      </c>
      <c r="H185" s="77">
        <v>0</v>
      </c>
      <c r="I185" s="75">
        <v>0</v>
      </c>
      <c r="J185" s="46">
        <f t="shared" si="31"/>
        <v>13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1</v>
      </c>
      <c r="F193" s="70">
        <v>5</v>
      </c>
      <c r="G193" s="46">
        <f t="shared" si="30"/>
        <v>6</v>
      </c>
      <c r="H193" s="77">
        <v>0</v>
      </c>
      <c r="I193" s="75">
        <v>0</v>
      </c>
      <c r="J193" s="46">
        <f t="shared" si="31"/>
        <v>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0</v>
      </c>
      <c r="F194" s="70">
        <v>5</v>
      </c>
      <c r="G194" s="46">
        <f t="shared" si="30"/>
        <v>5</v>
      </c>
      <c r="H194" s="77">
        <v>0</v>
      </c>
      <c r="I194" s="75">
        <v>0</v>
      </c>
      <c r="J194" s="46">
        <f t="shared" si="31"/>
        <v>5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5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20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1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2</v>
      </c>
      <c r="F235" s="70">
        <v>5</v>
      </c>
      <c r="G235" s="46">
        <f t="shared" si="40"/>
        <v>7</v>
      </c>
      <c r="H235" s="77">
        <v>0</v>
      </c>
      <c r="I235" s="75">
        <v>0</v>
      </c>
      <c r="J235" s="46">
        <f t="shared" si="41"/>
        <v>5</v>
      </c>
      <c r="K235" s="71">
        <v>2</v>
      </c>
      <c r="L235" s="20">
        <v>50</v>
      </c>
      <c r="M235" s="64">
        <f t="shared" ref="M235:M252" si="42">+L235*K235</f>
        <v>100</v>
      </c>
      <c r="N235" s="17" t="s">
        <v>16</v>
      </c>
      <c r="O235" s="18">
        <v>10</v>
      </c>
      <c r="P235" s="121">
        <f t="shared" si="38"/>
        <v>90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2</v>
      </c>
      <c r="F236" s="70">
        <v>5</v>
      </c>
      <c r="G236" s="46">
        <f t="shared" si="40"/>
        <v>7</v>
      </c>
      <c r="H236" s="77">
        <v>0</v>
      </c>
      <c r="I236" s="75">
        <v>0</v>
      </c>
      <c r="J236" s="46">
        <f t="shared" si="41"/>
        <v>7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+'10'!J238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+'10'!J239</f>
        <v>3</v>
      </c>
      <c r="F239" s="70"/>
      <c r="G239" s="46">
        <f t="shared" si="40"/>
        <v>3</v>
      </c>
      <c r="H239" s="77">
        <v>0</v>
      </c>
      <c r="I239" s="75">
        <v>0</v>
      </c>
      <c r="J239" s="46">
        <f t="shared" si="41"/>
        <v>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+'10'!J240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1"/>
        <v>1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+'10'!J249</f>
        <v>5</v>
      </c>
      <c r="F249" s="70"/>
      <c r="G249" s="46">
        <f t="shared" si="40"/>
        <v>5</v>
      </c>
      <c r="H249" s="77">
        <v>0</v>
      </c>
      <c r="I249" s="75">
        <v>0</v>
      </c>
      <c r="J249" s="46">
        <f t="shared" si="41"/>
        <v>5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+'10'!J250</f>
        <v>5</v>
      </c>
      <c r="F250" s="70"/>
      <c r="G250" s="46">
        <f t="shared" si="40"/>
        <v>5</v>
      </c>
      <c r="H250" s="77">
        <v>0</v>
      </c>
      <c r="I250" s="75">
        <v>0</v>
      </c>
      <c r="J250" s="46">
        <f t="shared" si="41"/>
        <v>5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+'10'!J252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+'10'!J253</f>
        <v>0</v>
      </c>
      <c r="F253" s="70">
        <v>30</v>
      </c>
      <c r="G253" s="46">
        <f t="shared" si="40"/>
        <v>30</v>
      </c>
      <c r="H253" s="77">
        <v>0</v>
      </c>
      <c r="I253" s="75">
        <v>0</v>
      </c>
      <c r="J253" s="46">
        <f t="shared" si="41"/>
        <v>2</v>
      </c>
      <c r="K253" s="71">
        <v>28</v>
      </c>
      <c r="L253" s="20">
        <v>15</v>
      </c>
      <c r="M253" s="64">
        <f t="shared" si="34"/>
        <v>420</v>
      </c>
      <c r="N253" s="17" t="s">
        <v>16</v>
      </c>
      <c r="O253" s="18"/>
      <c r="P253" s="121">
        <f t="shared" si="38"/>
        <v>420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26" ht="24" customHeight="1" x14ac:dyDescent="0.55000000000000004">
      <c r="A257" s="10"/>
      <c r="B257" s="10"/>
      <c r="C257" s="19"/>
      <c r="D257" s="10"/>
      <c r="E257" s="63">
        <f>+'10'!J257</f>
        <v>0</v>
      </c>
      <c r="F257" s="70"/>
      <c r="G257" s="46">
        <f t="shared" ref="G257" si="45">E257+F257</f>
        <v>0</v>
      </c>
      <c r="H257" s="77">
        <v>0</v>
      </c>
      <c r="I257" s="75">
        <v>0</v>
      </c>
      <c r="J257" s="46">
        <f t="shared" ref="J257" si="46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26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6" ht="25.5" x14ac:dyDescent="0.55000000000000004">
      <c r="A259" s="10"/>
      <c r="B259" s="10"/>
      <c r="C259" s="19"/>
      <c r="D259" s="10"/>
      <c r="E259" s="63">
        <f>+'10'!J259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26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815.99999999999989</v>
      </c>
      <c r="S260" s="74"/>
    </row>
    <row r="261" spans="1:26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26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34" t="s">
        <v>202</v>
      </c>
      <c r="M262" s="35"/>
      <c r="N262" s="33">
        <f>SUM(M5:M261)</f>
        <v>3610</v>
      </c>
    </row>
    <row r="263" spans="1:26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2790</v>
      </c>
      <c r="O264" s="2">
        <v>180</v>
      </c>
      <c r="P264" s="2">
        <v>260</v>
      </c>
      <c r="Q264" s="87">
        <v>170</v>
      </c>
      <c r="R264" s="2">
        <v>120</v>
      </c>
      <c r="S264" s="2">
        <v>265</v>
      </c>
      <c r="T264" s="2">
        <v>1000</v>
      </c>
      <c r="U264" s="2">
        <v>140</v>
      </c>
      <c r="V264" s="2">
        <v>380</v>
      </c>
      <c r="W264" s="2">
        <v>120</v>
      </c>
      <c r="X264" s="2">
        <v>50</v>
      </c>
      <c r="Y264" s="2">
        <v>75</v>
      </c>
      <c r="Z264" s="2">
        <v>30</v>
      </c>
    </row>
    <row r="265" spans="1:26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50</v>
      </c>
    </row>
    <row r="268" spans="1:26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770</v>
      </c>
    </row>
    <row r="269" spans="1:26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770</v>
      </c>
    </row>
    <row r="270" spans="1:26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22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25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8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7</v>
      </c>
      <c r="F15" s="70"/>
      <c r="G15" s="46">
        <f t="shared" si="0"/>
        <v>7</v>
      </c>
      <c r="H15" s="77">
        <v>0</v>
      </c>
      <c r="I15" s="75">
        <v>0</v>
      </c>
      <c r="J15" s="46">
        <f t="shared" si="1"/>
        <v>7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9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>
        <v>75</v>
      </c>
      <c r="P18" s="121">
        <f t="shared" si="3"/>
        <v>75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69" si="5">SUM(M26-O26)</f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7</v>
      </c>
      <c r="F28" s="70"/>
      <c r="G28" s="46">
        <f t="shared" si="6"/>
        <v>7</v>
      </c>
      <c r="H28" s="77">
        <v>0</v>
      </c>
      <c r="I28" s="75">
        <v>0</v>
      </c>
      <c r="J28" s="46">
        <f t="shared" si="7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5</v>
      </c>
      <c r="F29" s="70"/>
      <c r="G29" s="46">
        <f t="shared" si="6"/>
        <v>5</v>
      </c>
      <c r="H29" s="77">
        <v>0</v>
      </c>
      <c r="I29" s="75">
        <v>0</v>
      </c>
      <c r="J29" s="46">
        <f t="shared" si="7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16</v>
      </c>
      <c r="F31" s="70"/>
      <c r="G31" s="46">
        <f t="shared" si="6"/>
        <v>16</v>
      </c>
      <c r="H31" s="77">
        <v>0</v>
      </c>
      <c r="I31" s="75">
        <v>0</v>
      </c>
      <c r="J31" s="46">
        <f t="shared" si="7"/>
        <v>12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1">
        <f t="shared" si="5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2</v>
      </c>
      <c r="F35" s="70"/>
      <c r="G35" s="46">
        <f t="shared" si="6"/>
        <v>2</v>
      </c>
      <c r="H35" s="77">
        <v>0</v>
      </c>
      <c r="I35" s="75">
        <v>0</v>
      </c>
      <c r="J35" s="46">
        <f t="shared" si="7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13</v>
      </c>
      <c r="F39" s="70"/>
      <c r="G39" s="46">
        <f t="shared" si="6"/>
        <v>13</v>
      </c>
      <c r="H39" s="77">
        <v>0</v>
      </c>
      <c r="I39" s="75">
        <v>0</v>
      </c>
      <c r="J39" s="46">
        <f t="shared" si="7"/>
        <v>10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>
        <v>75</v>
      </c>
      <c r="P39" s="121">
        <f t="shared" si="5"/>
        <v>75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8</v>
      </c>
      <c r="F40" s="70"/>
      <c r="G40" s="46">
        <f t="shared" si="6"/>
        <v>8</v>
      </c>
      <c r="H40" s="77">
        <v>0</v>
      </c>
      <c r="I40" s="75">
        <v>0</v>
      </c>
      <c r="J40" s="46">
        <f t="shared" si="7"/>
        <v>5</v>
      </c>
      <c r="K40" s="71">
        <v>3</v>
      </c>
      <c r="L40" s="15">
        <v>50</v>
      </c>
      <c r="M40" s="64">
        <f t="shared" si="2"/>
        <v>150</v>
      </c>
      <c r="N40" s="17" t="s">
        <v>16</v>
      </c>
      <c r="O40" s="18">
        <v>75</v>
      </c>
      <c r="P40" s="121">
        <f t="shared" si="5"/>
        <v>75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14</v>
      </c>
      <c r="F41" s="70"/>
      <c r="G41" s="46">
        <f t="shared" si="6"/>
        <v>14</v>
      </c>
      <c r="H41" s="77">
        <v>0</v>
      </c>
      <c r="I41" s="75">
        <v>0</v>
      </c>
      <c r="J41" s="46">
        <f t="shared" si="7"/>
        <v>13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1">
        <f t="shared" si="5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10</v>
      </c>
      <c r="F46" s="70"/>
      <c r="G46" s="46">
        <f t="shared" si="6"/>
        <v>10</v>
      </c>
      <c r="H46" s="77">
        <v>0</v>
      </c>
      <c r="I46" s="75">
        <v>0</v>
      </c>
      <c r="J46" s="46">
        <f t="shared" si="7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10</v>
      </c>
      <c r="F47" s="70"/>
      <c r="G47" s="46">
        <f t="shared" si="6"/>
        <v>10</v>
      </c>
      <c r="H47" s="77">
        <v>0</v>
      </c>
      <c r="I47" s="75">
        <v>0</v>
      </c>
      <c r="J47" s="46">
        <f t="shared" si="7"/>
        <v>10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10</v>
      </c>
      <c r="F48" s="70"/>
      <c r="G48" s="46">
        <f t="shared" si="6"/>
        <v>10</v>
      </c>
      <c r="H48" s="77">
        <v>0</v>
      </c>
      <c r="I48" s="75">
        <v>0</v>
      </c>
      <c r="J48" s="46">
        <f t="shared" si="7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12</v>
      </c>
      <c r="F49" s="70"/>
      <c r="G49" s="46">
        <f t="shared" si="6"/>
        <v>12</v>
      </c>
      <c r="H49" s="77">
        <v>0</v>
      </c>
      <c r="I49" s="75">
        <v>0</v>
      </c>
      <c r="J49" s="46">
        <f t="shared" si="7"/>
        <v>12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9</v>
      </c>
      <c r="F50" s="70"/>
      <c r="G50" s="46">
        <f t="shared" si="6"/>
        <v>9</v>
      </c>
      <c r="H50" s="77">
        <v>0</v>
      </c>
      <c r="I50" s="75">
        <v>0</v>
      </c>
      <c r="J50" s="46">
        <f t="shared" si="7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5</v>
      </c>
      <c r="F52" s="70"/>
      <c r="G52" s="46">
        <f t="shared" si="6"/>
        <v>5</v>
      </c>
      <c r="H52" s="77">
        <v>0</v>
      </c>
      <c r="I52" s="75">
        <v>0</v>
      </c>
      <c r="J52" s="46">
        <f t="shared" si="7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5</v>
      </c>
      <c r="F53" s="70"/>
      <c r="G53" s="46">
        <f t="shared" si="6"/>
        <v>5</v>
      </c>
      <c r="H53" s="77">
        <v>0</v>
      </c>
      <c r="I53" s="75">
        <v>0</v>
      </c>
      <c r="J53" s="46">
        <f t="shared" si="7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2</v>
      </c>
      <c r="F64" s="70"/>
      <c r="G64" s="46">
        <f t="shared" si="6"/>
        <v>2</v>
      </c>
      <c r="H64" s="77">
        <v>0</v>
      </c>
      <c r="I64" s="75">
        <v>0</v>
      </c>
      <c r="J64" s="46">
        <f t="shared" si="7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12</v>
      </c>
      <c r="F74" s="70"/>
      <c r="G74" s="46">
        <f t="shared" si="6"/>
        <v>12</v>
      </c>
      <c r="H74" s="77">
        <v>0</v>
      </c>
      <c r="I74" s="75">
        <v>0</v>
      </c>
      <c r="J74" s="46">
        <f t="shared" si="7"/>
        <v>10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8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10</v>
      </c>
      <c r="F77" s="70"/>
      <c r="G77" s="46">
        <f t="shared" si="6"/>
        <v>10</v>
      </c>
      <c r="H77" s="77">
        <v>0</v>
      </c>
      <c r="I77" s="75">
        <v>0</v>
      </c>
      <c r="J77" s="46">
        <f t="shared" si="7"/>
        <v>10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6</v>
      </c>
      <c r="F80" s="70"/>
      <c r="G80" s="46">
        <f t="shared" si="6"/>
        <v>6</v>
      </c>
      <c r="H80" s="77">
        <v>0</v>
      </c>
      <c r="I80" s="75">
        <v>0</v>
      </c>
      <c r="J80" s="46">
        <f t="shared" si="7"/>
        <v>3</v>
      </c>
      <c r="K80" s="71">
        <v>3</v>
      </c>
      <c r="L80" s="15">
        <v>55</v>
      </c>
      <c r="M80" s="64">
        <f t="shared" si="2"/>
        <v>165</v>
      </c>
      <c r="N80" s="17" t="s">
        <v>16</v>
      </c>
      <c r="O80" s="18">
        <v>60</v>
      </c>
      <c r="P80" s="121">
        <f t="shared" si="8"/>
        <v>105</v>
      </c>
      <c r="Q80" s="89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6</v>
      </c>
      <c r="F81" s="70"/>
      <c r="G81" s="46">
        <f t="shared" si="6"/>
        <v>6</v>
      </c>
      <c r="H81" s="77">
        <v>0</v>
      </c>
      <c r="I81" s="75">
        <v>0</v>
      </c>
      <c r="J81" s="46">
        <f t="shared" si="7"/>
        <v>3</v>
      </c>
      <c r="K81" s="71">
        <v>3</v>
      </c>
      <c r="L81" s="20">
        <v>55</v>
      </c>
      <c r="M81" s="64">
        <f t="shared" ref="M81:M172" si="9">+L81*K81</f>
        <v>165</v>
      </c>
      <c r="N81" s="17" t="s">
        <v>16</v>
      </c>
      <c r="O81" s="18">
        <v>30</v>
      </c>
      <c r="P81" s="121">
        <f t="shared" si="8"/>
        <v>135</v>
      </c>
      <c r="Q81" s="89">
        <v>11.58</v>
      </c>
      <c r="R81" s="43">
        <f t="shared" ref="R81:R172" si="10">+K81*Q81</f>
        <v>34.74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14</v>
      </c>
      <c r="F110" s="70"/>
      <c r="G110" s="46">
        <f t="shared" si="21"/>
        <v>14</v>
      </c>
      <c r="H110" s="77">
        <v>0</v>
      </c>
      <c r="I110" s="75">
        <v>0</v>
      </c>
      <c r="J110" s="46">
        <f t="shared" si="22"/>
        <v>9</v>
      </c>
      <c r="K110" s="71">
        <v>5</v>
      </c>
      <c r="L110" s="22">
        <v>120</v>
      </c>
      <c r="M110" s="64">
        <f t="shared" si="9"/>
        <v>600</v>
      </c>
      <c r="N110" s="17" t="s">
        <v>16</v>
      </c>
      <c r="O110" s="18"/>
      <c r="P110" s="121">
        <f t="shared" si="8"/>
        <v>600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3</v>
      </c>
      <c r="F111" s="70"/>
      <c r="G111" s="46">
        <f t="shared" si="21"/>
        <v>3</v>
      </c>
      <c r="H111" s="77">
        <v>0</v>
      </c>
      <c r="I111" s="75">
        <v>0</v>
      </c>
      <c r="J111" s="46">
        <f t="shared" si="22"/>
        <v>3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4</v>
      </c>
      <c r="F115" s="70"/>
      <c r="G115" s="46">
        <f t="shared" si="21"/>
        <v>4</v>
      </c>
      <c r="H115" s="77">
        <v>0</v>
      </c>
      <c r="I115" s="75">
        <v>0</v>
      </c>
      <c r="J115" s="46">
        <f t="shared" si="22"/>
        <v>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17</v>
      </c>
      <c r="F131" s="70"/>
      <c r="G131" s="46">
        <f t="shared" si="21"/>
        <v>17</v>
      </c>
      <c r="H131" s="77">
        <v>0</v>
      </c>
      <c r="I131" s="75">
        <v>0</v>
      </c>
      <c r="J131" s="46">
        <f t="shared" si="22"/>
        <v>14</v>
      </c>
      <c r="K131" s="71">
        <v>3</v>
      </c>
      <c r="L131" s="22">
        <v>50</v>
      </c>
      <c r="M131" s="64">
        <f t="shared" si="9"/>
        <v>150</v>
      </c>
      <c r="N131" s="17" t="s">
        <v>16</v>
      </c>
      <c r="O131" s="18">
        <v>75</v>
      </c>
      <c r="P131" s="121">
        <f t="shared" si="8"/>
        <v>75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9</v>
      </c>
      <c r="F133" s="70"/>
      <c r="G133" s="46">
        <f t="shared" si="21"/>
        <v>9</v>
      </c>
      <c r="H133" s="77">
        <v>0</v>
      </c>
      <c r="I133" s="75">
        <v>0</v>
      </c>
      <c r="J133" s="46">
        <f t="shared" si="22"/>
        <v>8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25</v>
      </c>
      <c r="P133" s="121">
        <f t="shared" si="8"/>
        <v>25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9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97" si="29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13</v>
      </c>
      <c r="F185" s="70"/>
      <c r="G185" s="46">
        <f t="shared" si="30"/>
        <v>13</v>
      </c>
      <c r="H185" s="77">
        <v>0</v>
      </c>
      <c r="I185" s="75">
        <v>0</v>
      </c>
      <c r="J185" s="46">
        <f t="shared" si="31"/>
        <v>13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5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5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20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0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8"/>
        <v>120</v>
      </c>
      <c r="Q209" s="89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5</v>
      </c>
      <c r="F235" s="70"/>
      <c r="G235" s="46">
        <f t="shared" si="40"/>
        <v>5</v>
      </c>
      <c r="H235" s="77">
        <v>0</v>
      </c>
      <c r="I235" s="75">
        <v>0</v>
      </c>
      <c r="J235" s="46">
        <f t="shared" si="41"/>
        <v>5</v>
      </c>
      <c r="K235" s="71"/>
      <c r="L235" s="20">
        <v>50</v>
      </c>
      <c r="M235" s="64">
        <f t="shared" ref="M235:M252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7</v>
      </c>
      <c r="F236" s="70"/>
      <c r="G236" s="46">
        <f t="shared" si="40"/>
        <v>7</v>
      </c>
      <c r="H236" s="77">
        <v>0</v>
      </c>
      <c r="I236" s="75">
        <v>0</v>
      </c>
      <c r="J236" s="46">
        <f t="shared" si="41"/>
        <v>7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+'11'!J238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+'11'!J239</f>
        <v>3</v>
      </c>
      <c r="F239" s="70"/>
      <c r="G239" s="46">
        <f t="shared" si="40"/>
        <v>3</v>
      </c>
      <c r="H239" s="77">
        <v>0</v>
      </c>
      <c r="I239" s="75">
        <v>0</v>
      </c>
      <c r="J239" s="46">
        <f t="shared" si="41"/>
        <v>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+'11'!J240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1"/>
        <v>0</v>
      </c>
      <c r="K240" s="71">
        <v>1</v>
      </c>
      <c r="L240" s="20">
        <v>35</v>
      </c>
      <c r="M240" s="64">
        <f t="shared" si="42"/>
        <v>35</v>
      </c>
      <c r="N240" s="17" t="s">
        <v>16</v>
      </c>
      <c r="O240" s="18">
        <v>15</v>
      </c>
      <c r="P240" s="121">
        <f t="shared" si="38"/>
        <v>20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+'11'!J249</f>
        <v>5</v>
      </c>
      <c r="F249" s="70"/>
      <c r="G249" s="46">
        <f t="shared" si="40"/>
        <v>5</v>
      </c>
      <c r="H249" s="77">
        <v>0</v>
      </c>
      <c r="I249" s="75">
        <v>0</v>
      </c>
      <c r="J249" s="46">
        <f t="shared" si="41"/>
        <v>5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+'11'!J250</f>
        <v>5</v>
      </c>
      <c r="F250" s="70"/>
      <c r="G250" s="46">
        <f t="shared" si="40"/>
        <v>5</v>
      </c>
      <c r="H250" s="77">
        <v>0</v>
      </c>
      <c r="I250" s="75">
        <v>0</v>
      </c>
      <c r="J250" s="46">
        <f t="shared" si="41"/>
        <v>5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+'11'!J252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+'11'!J253</f>
        <v>2</v>
      </c>
      <c r="F253" s="70"/>
      <c r="G253" s="46">
        <f t="shared" si="40"/>
        <v>2</v>
      </c>
      <c r="H253" s="77">
        <v>0</v>
      </c>
      <c r="I253" s="75">
        <v>0</v>
      </c>
      <c r="J253" s="46">
        <f t="shared" si="41"/>
        <v>0</v>
      </c>
      <c r="K253" s="71">
        <v>2</v>
      </c>
      <c r="L253" s="20">
        <v>15</v>
      </c>
      <c r="M253" s="64">
        <f t="shared" si="34"/>
        <v>30</v>
      </c>
      <c r="N253" s="17" t="s">
        <v>16</v>
      </c>
      <c r="O253" s="18"/>
      <c r="P253" s="121">
        <f t="shared" si="38"/>
        <v>30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22" ht="24" customHeight="1" x14ac:dyDescent="0.55000000000000004">
      <c r="A257" s="10"/>
      <c r="B257" s="10"/>
      <c r="C257" s="19"/>
      <c r="D257" s="10"/>
      <c r="E257" s="63">
        <f>+'11'!J257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22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2" ht="25.5" x14ac:dyDescent="0.55000000000000004">
      <c r="A259" s="10"/>
      <c r="B259" s="10"/>
      <c r="C259" s="19"/>
      <c r="D259" s="10"/>
      <c r="E259" s="63">
        <f>+'11'!J259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22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814.25999999999988</v>
      </c>
      <c r="S260" s="74"/>
    </row>
    <row r="261" spans="1:22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22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2865</v>
      </c>
    </row>
    <row r="263" spans="1:22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1000</v>
      </c>
      <c r="O264" s="2">
        <v>110</v>
      </c>
      <c r="P264" s="2">
        <v>120</v>
      </c>
      <c r="Q264" s="87">
        <v>100</v>
      </c>
      <c r="R264" s="2">
        <v>50</v>
      </c>
      <c r="S264" s="2">
        <v>100</v>
      </c>
      <c r="T264" s="2">
        <v>300</v>
      </c>
      <c r="U264" s="2">
        <v>120</v>
      </c>
      <c r="V264" s="2">
        <v>100</v>
      </c>
    </row>
    <row r="265" spans="1:22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455</v>
      </c>
    </row>
    <row r="268" spans="1:22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1410</v>
      </c>
    </row>
    <row r="269" spans="1:22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1410</v>
      </c>
    </row>
    <row r="270" spans="1:22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X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19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23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6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1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7</v>
      </c>
      <c r="F15" s="70"/>
      <c r="G15" s="46">
        <f t="shared" si="0"/>
        <v>7</v>
      </c>
      <c r="H15" s="77">
        <v>0</v>
      </c>
      <c r="I15" s="75">
        <v>0</v>
      </c>
      <c r="J15" s="46">
        <f t="shared" si="1"/>
        <v>7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1</v>
      </c>
      <c r="K21" s="71">
        <v>4</v>
      </c>
      <c r="L21" s="15">
        <v>85</v>
      </c>
      <c r="M21" s="64">
        <f t="shared" si="2"/>
        <v>340</v>
      </c>
      <c r="N21" s="17" t="s">
        <v>16</v>
      </c>
      <c r="O21" s="18">
        <v>45</v>
      </c>
      <c r="P21" s="121">
        <f t="shared" si="3"/>
        <v>295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9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1">
        <f t="shared" ref="P24:P69" si="5">SUM(M24-O24)</f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7</v>
      </c>
      <c r="F28" s="70"/>
      <c r="G28" s="46">
        <f t="shared" si="6"/>
        <v>7</v>
      </c>
      <c r="H28" s="77">
        <v>0</v>
      </c>
      <c r="I28" s="75">
        <v>0</v>
      </c>
      <c r="J28" s="46">
        <f t="shared" si="7"/>
        <v>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5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5</v>
      </c>
      <c r="F29" s="70"/>
      <c r="G29" s="46">
        <f t="shared" si="6"/>
        <v>5</v>
      </c>
      <c r="H29" s="77">
        <v>0</v>
      </c>
      <c r="I29" s="75">
        <v>0</v>
      </c>
      <c r="J29" s="46">
        <f t="shared" si="7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12</v>
      </c>
      <c r="F31" s="70"/>
      <c r="G31" s="46">
        <f t="shared" si="6"/>
        <v>12</v>
      </c>
      <c r="H31" s="77">
        <v>0</v>
      </c>
      <c r="I31" s="75">
        <v>0</v>
      </c>
      <c r="J31" s="46">
        <f t="shared" si="7"/>
        <v>5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21">
        <f t="shared" si="5"/>
        <v>700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5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2</v>
      </c>
      <c r="F35" s="70"/>
      <c r="G35" s="46">
        <f t="shared" si="6"/>
        <v>2</v>
      </c>
      <c r="H35" s="77">
        <v>0</v>
      </c>
      <c r="I35" s="75">
        <v>0</v>
      </c>
      <c r="J35" s="46">
        <f t="shared" si="7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1">
        <f t="shared" si="5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+'12'!J37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10</v>
      </c>
      <c r="F39" s="70"/>
      <c r="G39" s="46">
        <f t="shared" si="6"/>
        <v>10</v>
      </c>
      <c r="H39" s="77">
        <v>0</v>
      </c>
      <c r="I39" s="75">
        <v>0</v>
      </c>
      <c r="J39" s="46">
        <f t="shared" si="7"/>
        <v>7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>
        <v>50</v>
      </c>
      <c r="P39" s="121">
        <f t="shared" si="5"/>
        <v>100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5</v>
      </c>
      <c r="F40" s="70"/>
      <c r="G40" s="46">
        <f t="shared" si="6"/>
        <v>5</v>
      </c>
      <c r="H40" s="77">
        <v>0</v>
      </c>
      <c r="I40" s="75">
        <v>0</v>
      </c>
      <c r="J40" s="46">
        <f t="shared" si="7"/>
        <v>2</v>
      </c>
      <c r="K40" s="71">
        <v>3</v>
      </c>
      <c r="L40" s="15">
        <v>50</v>
      </c>
      <c r="M40" s="64">
        <f t="shared" si="2"/>
        <v>150</v>
      </c>
      <c r="N40" s="17" t="s">
        <v>16</v>
      </c>
      <c r="O40" s="18"/>
      <c r="P40" s="121">
        <f t="shared" si="5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13</v>
      </c>
      <c r="F41" s="70"/>
      <c r="G41" s="46">
        <f t="shared" si="6"/>
        <v>13</v>
      </c>
      <c r="H41" s="77">
        <v>0</v>
      </c>
      <c r="I41" s="75">
        <v>0</v>
      </c>
      <c r="J41" s="46">
        <f t="shared" si="7"/>
        <v>10</v>
      </c>
      <c r="K41" s="71">
        <v>3</v>
      </c>
      <c r="L41" s="15">
        <v>50</v>
      </c>
      <c r="M41" s="64">
        <f t="shared" si="2"/>
        <v>150</v>
      </c>
      <c r="N41" s="17" t="s">
        <v>16</v>
      </c>
      <c r="O41" s="18"/>
      <c r="P41" s="121">
        <f t="shared" si="5"/>
        <v>150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10</v>
      </c>
      <c r="F46" s="70"/>
      <c r="G46" s="46">
        <f t="shared" si="6"/>
        <v>10</v>
      </c>
      <c r="H46" s="77">
        <v>0</v>
      </c>
      <c r="I46" s="75">
        <v>0</v>
      </c>
      <c r="J46" s="46">
        <f t="shared" si="7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10</v>
      </c>
      <c r="F47" s="70"/>
      <c r="G47" s="46">
        <f t="shared" si="6"/>
        <v>10</v>
      </c>
      <c r="H47" s="77">
        <v>0</v>
      </c>
      <c r="I47" s="75">
        <v>0</v>
      </c>
      <c r="J47" s="46">
        <f t="shared" si="7"/>
        <v>7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21">
        <f t="shared" si="5"/>
        <v>150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10</v>
      </c>
      <c r="F48" s="70"/>
      <c r="G48" s="46">
        <f t="shared" si="6"/>
        <v>10</v>
      </c>
      <c r="H48" s="77">
        <v>0</v>
      </c>
      <c r="I48" s="75">
        <v>0</v>
      </c>
      <c r="J48" s="46">
        <f t="shared" si="7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12</v>
      </c>
      <c r="F49" s="70"/>
      <c r="G49" s="46">
        <f t="shared" si="6"/>
        <v>12</v>
      </c>
      <c r="H49" s="77">
        <v>0</v>
      </c>
      <c r="I49" s="75">
        <v>0</v>
      </c>
      <c r="J49" s="46">
        <f t="shared" si="7"/>
        <v>12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9</v>
      </c>
      <c r="F50" s="70"/>
      <c r="G50" s="46">
        <f t="shared" si="6"/>
        <v>9</v>
      </c>
      <c r="H50" s="77">
        <v>0</v>
      </c>
      <c r="I50" s="75">
        <v>0</v>
      </c>
      <c r="J50" s="46">
        <f t="shared" si="7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5</v>
      </c>
      <c r="F52" s="70"/>
      <c r="G52" s="46">
        <f t="shared" si="6"/>
        <v>5</v>
      </c>
      <c r="H52" s="77">
        <v>0</v>
      </c>
      <c r="I52" s="75">
        <v>0</v>
      </c>
      <c r="J52" s="46">
        <f t="shared" si="7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5</v>
      </c>
      <c r="F53" s="70"/>
      <c r="G53" s="46">
        <f t="shared" si="6"/>
        <v>5</v>
      </c>
      <c r="H53" s="77">
        <v>0</v>
      </c>
      <c r="I53" s="75">
        <v>0</v>
      </c>
      <c r="J53" s="46">
        <f t="shared" si="7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2</v>
      </c>
      <c r="F64" s="70"/>
      <c r="G64" s="46">
        <f t="shared" si="6"/>
        <v>2</v>
      </c>
      <c r="H64" s="77">
        <v>0</v>
      </c>
      <c r="I64" s="75">
        <v>0</v>
      </c>
      <c r="J64" s="46">
        <f t="shared" si="7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0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8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10</v>
      </c>
      <c r="F74" s="70"/>
      <c r="G74" s="46">
        <f t="shared" si="6"/>
        <v>10</v>
      </c>
      <c r="H74" s="77">
        <v>0</v>
      </c>
      <c r="I74" s="75">
        <v>0</v>
      </c>
      <c r="J74" s="46">
        <f t="shared" si="7"/>
        <v>8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8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10</v>
      </c>
      <c r="F77" s="70"/>
      <c r="G77" s="46">
        <f t="shared" si="6"/>
        <v>10</v>
      </c>
      <c r="H77" s="77">
        <v>0</v>
      </c>
      <c r="I77" s="75">
        <v>0</v>
      </c>
      <c r="J77" s="46">
        <f t="shared" si="7"/>
        <v>5</v>
      </c>
      <c r="K77" s="71">
        <v>5</v>
      </c>
      <c r="L77" s="21">
        <v>50</v>
      </c>
      <c r="M77" s="64">
        <f t="shared" si="2"/>
        <v>250</v>
      </c>
      <c r="N77" s="17" t="s">
        <v>16</v>
      </c>
      <c r="O77" s="18">
        <v>75</v>
      </c>
      <c r="P77" s="121">
        <f t="shared" si="8"/>
        <v>175</v>
      </c>
      <c r="Q77" s="89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3</v>
      </c>
      <c r="F80" s="70"/>
      <c r="G80" s="46">
        <f t="shared" si="6"/>
        <v>3</v>
      </c>
      <c r="H80" s="77">
        <v>0</v>
      </c>
      <c r="I80" s="75">
        <v>0</v>
      </c>
      <c r="J80" s="46">
        <f t="shared" si="7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3</v>
      </c>
      <c r="F81" s="70"/>
      <c r="G81" s="46">
        <f t="shared" si="6"/>
        <v>3</v>
      </c>
      <c r="H81" s="77">
        <v>0</v>
      </c>
      <c r="I81" s="75">
        <v>0</v>
      </c>
      <c r="J81" s="46">
        <f t="shared" si="7"/>
        <v>2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>
        <v>30</v>
      </c>
      <c r="P81" s="121">
        <f t="shared" si="8"/>
        <v>25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ref="P84:P133" si="13">SUM(M84-O84)</f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7">
        <v>20.350000000000001</v>
      </c>
      <c r="R99" s="43">
        <f t="shared" ref="R99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3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3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3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3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ref="R104:R111" si="28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28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28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 t="shared" si="28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>
        <f t="shared" si="28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9</v>
      </c>
      <c r="F110" s="70"/>
      <c r="G110" s="46">
        <f t="shared" si="22"/>
        <v>9</v>
      </c>
      <c r="H110" s="77">
        <v>0</v>
      </c>
      <c r="I110" s="75">
        <v>0</v>
      </c>
      <c r="J110" s="46">
        <f t="shared" si="23"/>
        <v>7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21">
        <f t="shared" si="13"/>
        <v>240</v>
      </c>
      <c r="Q110" s="89"/>
      <c r="R110" s="43">
        <f t="shared" si="2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3</v>
      </c>
      <c r="F111" s="70"/>
      <c r="G111" s="46">
        <f t="shared" si="22"/>
        <v>3</v>
      </c>
      <c r="H111" s="77">
        <v>0</v>
      </c>
      <c r="I111" s="75">
        <v>0</v>
      </c>
      <c r="J111" s="46">
        <f t="shared" si="23"/>
        <v>3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28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6</v>
      </c>
      <c r="F112" s="70"/>
      <c r="G112" s="46">
        <f t="shared" si="22"/>
        <v>6</v>
      </c>
      <c r="H112" s="77">
        <v>0</v>
      </c>
      <c r="I112" s="75">
        <v>0</v>
      </c>
      <c r="J112" s="46">
        <f t="shared" si="23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0</v>
      </c>
      <c r="F113" s="70"/>
      <c r="G113" s="46">
        <f t="shared" si="22"/>
        <v>0</v>
      </c>
      <c r="H113" s="77">
        <v>0</v>
      </c>
      <c r="I113" s="75">
        <v>0</v>
      </c>
      <c r="J113" s="46">
        <f t="shared" si="23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3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4</v>
      </c>
      <c r="F115" s="70"/>
      <c r="G115" s="46">
        <f t="shared" si="22"/>
        <v>4</v>
      </c>
      <c r="H115" s="77">
        <v>0</v>
      </c>
      <c r="I115" s="75">
        <v>0</v>
      </c>
      <c r="J115" s="46">
        <f t="shared" si="23"/>
        <v>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19</v>
      </c>
      <c r="F116" s="70"/>
      <c r="G116" s="46">
        <f t="shared" si="22"/>
        <v>19</v>
      </c>
      <c r="H116" s="77">
        <v>0</v>
      </c>
      <c r="I116" s="75">
        <v>0</v>
      </c>
      <c r="J116" s="46">
        <f t="shared" si="23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14</v>
      </c>
      <c r="F131" s="70"/>
      <c r="G131" s="46">
        <f t="shared" si="22"/>
        <v>14</v>
      </c>
      <c r="H131" s="77">
        <v>0</v>
      </c>
      <c r="I131" s="75">
        <v>0</v>
      </c>
      <c r="J131" s="46">
        <f t="shared" si="23"/>
        <v>10</v>
      </c>
      <c r="K131" s="71">
        <v>4</v>
      </c>
      <c r="L131" s="22">
        <v>50</v>
      </c>
      <c r="M131" s="64">
        <f t="shared" si="9"/>
        <v>200</v>
      </c>
      <c r="N131" s="17" t="s">
        <v>16</v>
      </c>
      <c r="O131" s="18">
        <v>25</v>
      </c>
      <c r="P131" s="121">
        <f t="shared" si="13"/>
        <v>175</v>
      </c>
      <c r="Q131" s="89">
        <v>9.91</v>
      </c>
      <c r="R131" s="43">
        <f t="shared" si="10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8</v>
      </c>
      <c r="F133" s="70"/>
      <c r="G133" s="46">
        <f t="shared" si="22"/>
        <v>8</v>
      </c>
      <c r="H133" s="77">
        <v>0</v>
      </c>
      <c r="I133" s="75">
        <v>0</v>
      </c>
      <c r="J133" s="46">
        <f t="shared" si="23"/>
        <v>5</v>
      </c>
      <c r="K133" s="71">
        <v>3</v>
      </c>
      <c r="L133" s="20">
        <v>50</v>
      </c>
      <c r="M133" s="64">
        <f t="shared" si="9"/>
        <v>150</v>
      </c>
      <c r="N133" s="17" t="s">
        <v>16</v>
      </c>
      <c r="O133" s="18">
        <v>50</v>
      </c>
      <c r="P133" s="121">
        <f t="shared" si="13"/>
        <v>100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6" si="29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97" si="30"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30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30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30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30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+'12'!J156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+'12'!J157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30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1</v>
      </c>
      <c r="F175" s="70"/>
      <c r="G175" s="46">
        <f t="shared" si="31"/>
        <v>1</v>
      </c>
      <c r="H175" s="77">
        <v>0</v>
      </c>
      <c r="I175" s="75">
        <v>0</v>
      </c>
      <c r="J175" s="46">
        <f t="shared" si="32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13</v>
      </c>
      <c r="F185" s="70"/>
      <c r="G185" s="46">
        <f t="shared" si="31"/>
        <v>13</v>
      </c>
      <c r="H185" s="77">
        <v>0</v>
      </c>
      <c r="I185" s="75">
        <v>0</v>
      </c>
      <c r="J185" s="46">
        <f t="shared" si="32"/>
        <v>13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5</v>
      </c>
      <c r="F193" s="70"/>
      <c r="G193" s="46">
        <f t="shared" si="31"/>
        <v>5</v>
      </c>
      <c r="H193" s="77">
        <v>0</v>
      </c>
      <c r="I193" s="75">
        <v>0</v>
      </c>
      <c r="J193" s="46">
        <f t="shared" si="32"/>
        <v>4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1">
        <f t="shared" si="30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5</v>
      </c>
      <c r="F194" s="70"/>
      <c r="G194" s="46">
        <f t="shared" si="31"/>
        <v>5</v>
      </c>
      <c r="H194" s="77">
        <v>0</v>
      </c>
      <c r="I194" s="75">
        <v>0</v>
      </c>
      <c r="J194" s="46">
        <f t="shared" si="32"/>
        <v>3</v>
      </c>
      <c r="K194" s="71">
        <v>2</v>
      </c>
      <c r="L194" s="20">
        <v>120</v>
      </c>
      <c r="M194" s="64">
        <f t="shared" si="35"/>
        <v>240</v>
      </c>
      <c r="N194" s="17" t="s">
        <v>16</v>
      </c>
      <c r="O194" s="18"/>
      <c r="P194" s="121">
        <f t="shared" si="30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10</v>
      </c>
      <c r="F198" s="70"/>
      <c r="G198" s="46">
        <f t="shared" si="31"/>
        <v>10</v>
      </c>
      <c r="H198" s="77">
        <v>0</v>
      </c>
      <c r="I198" s="75">
        <v>0</v>
      </c>
      <c r="J198" s="46">
        <f t="shared" si="32"/>
        <v>10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ref="P198:P199" si="39">SUM(M198-O198)</f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ref="P200:P259" si="40">SUM(M200-O200)</f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20</v>
      </c>
      <c r="F205" s="70"/>
      <c r="G205" s="46">
        <f t="shared" si="31"/>
        <v>20</v>
      </c>
      <c r="H205" s="77">
        <v>0</v>
      </c>
      <c r="I205" s="75">
        <v>0</v>
      </c>
      <c r="J205" s="46">
        <f t="shared" si="32"/>
        <v>20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33</v>
      </c>
      <c r="F216" s="70"/>
      <c r="G216" s="46">
        <f t="shared" si="31"/>
        <v>33</v>
      </c>
      <c r="H216" s="77">
        <v>0</v>
      </c>
      <c r="I216" s="75">
        <v>0</v>
      </c>
      <c r="J216" s="46">
        <f t="shared" si="32"/>
        <v>33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270</v>
      </c>
      <c r="F224" s="70"/>
      <c r="G224" s="46">
        <f t="shared" si="31"/>
        <v>270</v>
      </c>
      <c r="H224" s="77">
        <v>0</v>
      </c>
      <c r="I224" s="75">
        <v>0</v>
      </c>
      <c r="J224" s="46">
        <f t="shared" si="32"/>
        <v>270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5</v>
      </c>
      <c r="F235" s="70"/>
      <c r="G235" s="46">
        <f t="shared" si="42"/>
        <v>5</v>
      </c>
      <c r="H235" s="77">
        <v>0</v>
      </c>
      <c r="I235" s="75">
        <v>0</v>
      </c>
      <c r="J235" s="46">
        <f t="shared" si="43"/>
        <v>5</v>
      </c>
      <c r="K235" s="71"/>
      <c r="L235" s="20">
        <v>50</v>
      </c>
      <c r="M235" s="64">
        <f t="shared" ref="M235:M252" si="44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7</v>
      </c>
      <c r="F236" s="70"/>
      <c r="G236" s="46">
        <f t="shared" si="42"/>
        <v>7</v>
      </c>
      <c r="H236" s="77">
        <v>0</v>
      </c>
      <c r="I236" s="75">
        <v>0</v>
      </c>
      <c r="J236" s="46">
        <f t="shared" si="43"/>
        <v>6</v>
      </c>
      <c r="K236" s="71">
        <v>1</v>
      </c>
      <c r="L236" s="20">
        <v>50</v>
      </c>
      <c r="M236" s="64">
        <f t="shared" si="44"/>
        <v>50</v>
      </c>
      <c r="N236" s="17" t="s">
        <v>16</v>
      </c>
      <c r="O236" s="18">
        <v>25</v>
      </c>
      <c r="P236" s="121">
        <f t="shared" si="40"/>
        <v>25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+'12'!J238</f>
        <v>5</v>
      </c>
      <c r="F238" s="70"/>
      <c r="G238" s="46">
        <f t="shared" si="42"/>
        <v>5</v>
      </c>
      <c r="H238" s="77">
        <v>0</v>
      </c>
      <c r="I238" s="75">
        <v>0</v>
      </c>
      <c r="J238" s="46">
        <f t="shared" si="43"/>
        <v>5</v>
      </c>
      <c r="K238" s="71"/>
      <c r="L238" s="20">
        <v>35</v>
      </c>
      <c r="M238" s="64">
        <f t="shared" si="44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+'12'!J239</f>
        <v>3</v>
      </c>
      <c r="F239" s="70"/>
      <c r="G239" s="46">
        <f t="shared" si="42"/>
        <v>3</v>
      </c>
      <c r="H239" s="77">
        <v>0</v>
      </c>
      <c r="I239" s="75">
        <v>0</v>
      </c>
      <c r="J239" s="46">
        <f t="shared" si="43"/>
        <v>3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22</v>
      </c>
      <c r="M241" s="64">
        <f t="shared" si="44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29</v>
      </c>
      <c r="M243" s="64">
        <f t="shared" si="44"/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52" si="46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6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46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+'12'!J249</f>
        <v>5</v>
      </c>
      <c r="F249" s="70"/>
      <c r="G249" s="46">
        <f t="shared" si="42"/>
        <v>5</v>
      </c>
      <c r="H249" s="77">
        <v>0</v>
      </c>
      <c r="I249" s="75">
        <v>0</v>
      </c>
      <c r="J249" s="46">
        <f t="shared" si="43"/>
        <v>5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46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+'12'!J250</f>
        <v>5</v>
      </c>
      <c r="F250" s="70"/>
      <c r="G250" s="46">
        <f t="shared" si="42"/>
        <v>5</v>
      </c>
      <c r="H250" s="77">
        <v>0</v>
      </c>
      <c r="I250" s="75">
        <v>0</v>
      </c>
      <c r="J250" s="46">
        <f t="shared" si="43"/>
        <v>5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20</v>
      </c>
      <c r="M251" s="64">
        <f t="shared" si="4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+'12'!J252</f>
        <v>4</v>
      </c>
      <c r="F252" s="70"/>
      <c r="G252" s="46">
        <f t="shared" si="42"/>
        <v>4</v>
      </c>
      <c r="H252" s="77">
        <v>0</v>
      </c>
      <c r="I252" s="75">
        <v>0</v>
      </c>
      <c r="J252" s="46">
        <f t="shared" si="43"/>
        <v>4</v>
      </c>
      <c r="K252" s="71"/>
      <c r="L252" s="20">
        <v>25</v>
      </c>
      <c r="M252" s="64">
        <f t="shared" si="44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5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24" ht="24" customHeight="1" x14ac:dyDescent="0.55000000000000004">
      <c r="A257" s="10"/>
      <c r="B257" s="10"/>
      <c r="C257" s="19"/>
      <c r="D257" s="10"/>
      <c r="E257" s="63">
        <f>+'12'!J257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ref="J257" si="47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6"/>
        <v>0</v>
      </c>
    </row>
    <row r="258" spans="1:24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4" ht="25.5" x14ac:dyDescent="0.55000000000000004">
      <c r="A259" s="10"/>
      <c r="B259" s="10"/>
      <c r="C259" s="19"/>
      <c r="D259" s="10"/>
      <c r="E259" s="63">
        <f>+'12'!J259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20"/>
      <c r="M259" s="64">
        <f t="shared" ref="M259" si="50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1">+K259*Q259</f>
        <v>0</v>
      </c>
    </row>
    <row r="260" spans="1:24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1559.02</v>
      </c>
      <c r="S260" s="74"/>
    </row>
    <row r="261" spans="1:24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24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4340</v>
      </c>
    </row>
    <row r="263" spans="1:24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2545</v>
      </c>
      <c r="O264" s="2">
        <v>300</v>
      </c>
      <c r="P264" s="2">
        <v>240</v>
      </c>
      <c r="Q264" s="87">
        <v>135</v>
      </c>
      <c r="R264" s="2">
        <v>450</v>
      </c>
      <c r="S264" s="2">
        <v>200</v>
      </c>
      <c r="T264" s="2">
        <v>300</v>
      </c>
      <c r="U264" s="2">
        <v>500</v>
      </c>
      <c r="V264" s="2">
        <v>200</v>
      </c>
      <c r="W264" s="2">
        <v>100</v>
      </c>
      <c r="X264" s="2">
        <v>120</v>
      </c>
    </row>
    <row r="265" spans="1:24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390</v>
      </c>
    </row>
    <row r="268" spans="1:24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1405</v>
      </c>
    </row>
    <row r="269" spans="1:24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1405</v>
      </c>
    </row>
    <row r="270" spans="1:24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6</v>
      </c>
      <c r="F5" s="70">
        <v>5</v>
      </c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10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19</v>
      </c>
      <c r="F6" s="70">
        <v>10</v>
      </c>
      <c r="G6" s="46">
        <f t="shared" si="0"/>
        <v>29</v>
      </c>
      <c r="H6" s="77">
        <v>0</v>
      </c>
      <c r="I6" s="75">
        <v>0</v>
      </c>
      <c r="J6" s="46">
        <f t="shared" si="1"/>
        <v>29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42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7</v>
      </c>
      <c r="F15" s="70"/>
      <c r="G15" s="46">
        <f t="shared" si="0"/>
        <v>7</v>
      </c>
      <c r="H15" s="77">
        <v>0</v>
      </c>
      <c r="I15" s="75">
        <v>0</v>
      </c>
      <c r="J15" s="46">
        <f t="shared" si="1"/>
        <v>7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5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>
        <v>75</v>
      </c>
      <c r="P18" s="121">
        <f t="shared" si="3"/>
        <v>75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10</v>
      </c>
      <c r="F22" s="70">
        <v>5</v>
      </c>
      <c r="G22" s="46">
        <f t="shared" si="0"/>
        <v>15</v>
      </c>
      <c r="H22" s="77">
        <v>0</v>
      </c>
      <c r="I22" s="75">
        <v>0</v>
      </c>
      <c r="J22" s="46">
        <f t="shared" si="1"/>
        <v>14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9</v>
      </c>
      <c r="F24" s="70">
        <v>5</v>
      </c>
      <c r="G24" s="46">
        <f t="shared" si="0"/>
        <v>14</v>
      </c>
      <c r="H24" s="77">
        <v>0</v>
      </c>
      <c r="I24" s="75">
        <v>0</v>
      </c>
      <c r="J24" s="46">
        <f t="shared" si="1"/>
        <v>14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6</v>
      </c>
      <c r="F28" s="70">
        <v>5</v>
      </c>
      <c r="G28" s="46">
        <f t="shared" si="5"/>
        <v>11</v>
      </c>
      <c r="H28" s="77">
        <v>0</v>
      </c>
      <c r="I28" s="75">
        <v>0</v>
      </c>
      <c r="J28" s="46">
        <f t="shared" si="6"/>
        <v>10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5</v>
      </c>
      <c r="F31" s="70">
        <v>10</v>
      </c>
      <c r="G31" s="46">
        <f t="shared" si="5"/>
        <v>15</v>
      </c>
      <c r="H31" s="77">
        <v>0</v>
      </c>
      <c r="I31" s="75">
        <v>0</v>
      </c>
      <c r="J31" s="46">
        <f t="shared" si="6"/>
        <v>13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1">
        <f t="shared" si="3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10</v>
      </c>
      <c r="F41" s="70"/>
      <c r="G41" s="46">
        <f t="shared" si="5"/>
        <v>10</v>
      </c>
      <c r="H41" s="77">
        <v>0</v>
      </c>
      <c r="I41" s="75">
        <v>0</v>
      </c>
      <c r="J41" s="46">
        <f t="shared" si="6"/>
        <v>8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50</v>
      </c>
      <c r="P41" s="121">
        <f t="shared" si="3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ref="P43:P70" si="7"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8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7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12</v>
      </c>
      <c r="F49" s="70"/>
      <c r="G49" s="46">
        <f t="shared" si="5"/>
        <v>12</v>
      </c>
      <c r="H49" s="77">
        <v>0</v>
      </c>
      <c r="I49" s="75">
        <v>0</v>
      </c>
      <c r="J49" s="46">
        <f t="shared" si="6"/>
        <v>11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7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3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7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0</v>
      </c>
      <c r="F65" s="70">
        <v>1</v>
      </c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7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7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ref="P71:P79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8</v>
      </c>
      <c r="F74" s="70">
        <v>5</v>
      </c>
      <c r="G74" s="46">
        <f t="shared" si="5"/>
        <v>13</v>
      </c>
      <c r="H74" s="77">
        <v>0</v>
      </c>
      <c r="I74" s="75">
        <v>0</v>
      </c>
      <c r="J74" s="46">
        <f t="shared" si="6"/>
        <v>6</v>
      </c>
      <c r="K74" s="71">
        <v>7</v>
      </c>
      <c r="L74" s="21">
        <v>50</v>
      </c>
      <c r="M74" s="64">
        <f t="shared" si="2"/>
        <v>350</v>
      </c>
      <c r="N74" s="17" t="s">
        <v>16</v>
      </c>
      <c r="O74" s="18"/>
      <c r="P74" s="121">
        <f t="shared" si="8"/>
        <v>350</v>
      </c>
      <c r="Q74" s="89">
        <v>17.09</v>
      </c>
      <c r="R74" s="43">
        <f t="shared" si="4"/>
        <v>119.63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5</v>
      </c>
      <c r="F77" s="70">
        <v>5</v>
      </c>
      <c r="G77" s="46">
        <f t="shared" si="5"/>
        <v>10</v>
      </c>
      <c r="H77" s="77">
        <v>0</v>
      </c>
      <c r="I77" s="75">
        <v>0</v>
      </c>
      <c r="J77" s="46">
        <f t="shared" si="6"/>
        <v>6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>
        <v>75</v>
      </c>
      <c r="P77" s="121">
        <f t="shared" si="8"/>
        <v>125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ref="P80:P133" si="9">SUM(M80-O80)</f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ref="R104:R111" si="28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28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28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 t="shared" si="28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>
        <f t="shared" si="28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7</v>
      </c>
      <c r="F110" s="70"/>
      <c r="G110" s="46">
        <f t="shared" si="22"/>
        <v>7</v>
      </c>
      <c r="H110" s="77">
        <v>0</v>
      </c>
      <c r="I110" s="75">
        <v>0</v>
      </c>
      <c r="J110" s="46">
        <f t="shared" si="23"/>
        <v>5</v>
      </c>
      <c r="K110" s="71">
        <v>2</v>
      </c>
      <c r="L110" s="22">
        <v>120</v>
      </c>
      <c r="M110" s="64">
        <f t="shared" si="10"/>
        <v>240</v>
      </c>
      <c r="N110" s="17" t="s">
        <v>16</v>
      </c>
      <c r="O110" s="18"/>
      <c r="P110" s="121">
        <f t="shared" si="9"/>
        <v>240</v>
      </c>
      <c r="Q110" s="89"/>
      <c r="R110" s="43">
        <f t="shared" si="2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3</v>
      </c>
      <c r="F111" s="70"/>
      <c r="G111" s="46">
        <f t="shared" si="22"/>
        <v>3</v>
      </c>
      <c r="H111" s="77">
        <v>0</v>
      </c>
      <c r="I111" s="75">
        <v>0</v>
      </c>
      <c r="J111" s="46">
        <f t="shared" si="23"/>
        <v>3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28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6</v>
      </c>
      <c r="F112" s="70"/>
      <c r="G112" s="46">
        <f t="shared" si="22"/>
        <v>6</v>
      </c>
      <c r="H112" s="77">
        <v>0</v>
      </c>
      <c r="I112" s="75">
        <v>0</v>
      </c>
      <c r="J112" s="46">
        <f t="shared" si="23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0</v>
      </c>
      <c r="F113" s="70"/>
      <c r="G113" s="46">
        <f t="shared" si="22"/>
        <v>0</v>
      </c>
      <c r="H113" s="77">
        <v>0</v>
      </c>
      <c r="I113" s="75">
        <v>0</v>
      </c>
      <c r="J113" s="46">
        <f t="shared" si="23"/>
        <v>0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4</v>
      </c>
      <c r="F115" s="70">
        <v>20</v>
      </c>
      <c r="G115" s="46">
        <f t="shared" si="22"/>
        <v>24</v>
      </c>
      <c r="H115" s="77">
        <v>0</v>
      </c>
      <c r="I115" s="75">
        <v>0</v>
      </c>
      <c r="J115" s="46">
        <f t="shared" si="23"/>
        <v>24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19</v>
      </c>
      <c r="F116" s="70"/>
      <c r="G116" s="46">
        <f t="shared" si="22"/>
        <v>19</v>
      </c>
      <c r="H116" s="77">
        <v>0</v>
      </c>
      <c r="I116" s="75">
        <v>0</v>
      </c>
      <c r="J116" s="46">
        <f t="shared" si="23"/>
        <v>19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10</v>
      </c>
      <c r="F131" s="70">
        <v>5</v>
      </c>
      <c r="G131" s="46">
        <f t="shared" si="22"/>
        <v>15</v>
      </c>
      <c r="H131" s="77">
        <v>0</v>
      </c>
      <c r="I131" s="75">
        <v>0</v>
      </c>
      <c r="J131" s="46">
        <f t="shared" si="23"/>
        <v>13</v>
      </c>
      <c r="K131" s="71">
        <v>2</v>
      </c>
      <c r="L131" s="22">
        <v>50</v>
      </c>
      <c r="M131" s="64">
        <f t="shared" si="10"/>
        <v>100</v>
      </c>
      <c r="N131" s="17" t="s">
        <v>16</v>
      </c>
      <c r="O131" s="18">
        <v>50</v>
      </c>
      <c r="P131" s="121">
        <f t="shared" si="9"/>
        <v>50</v>
      </c>
      <c r="Q131" s="89">
        <v>9.91</v>
      </c>
      <c r="R131" s="43">
        <f t="shared" si="11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5</v>
      </c>
      <c r="F133" s="70">
        <v>5</v>
      </c>
      <c r="G133" s="46">
        <f t="shared" si="22"/>
        <v>10</v>
      </c>
      <c r="H133" s="77">
        <v>0</v>
      </c>
      <c r="I133" s="75">
        <v>0</v>
      </c>
      <c r="J133" s="46">
        <f t="shared" si="23"/>
        <v>9</v>
      </c>
      <c r="K133" s="71">
        <v>1</v>
      </c>
      <c r="L133" s="20">
        <v>50</v>
      </c>
      <c r="M133" s="64">
        <f t="shared" si="10"/>
        <v>50</v>
      </c>
      <c r="N133" s="17" t="s">
        <v>16</v>
      </c>
      <c r="O133" s="18">
        <v>25</v>
      </c>
      <c r="P133" s="121">
        <f t="shared" si="9"/>
        <v>25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ref="P134:P140" si="29">SUM(M134-O134)</f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9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9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9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ref="P141:P197" si="30">SUM(M141-O141)</f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+'13'!J156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+'13'!J157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1</v>
      </c>
      <c r="F175" s="70"/>
      <c r="G175" s="46">
        <f t="shared" si="31"/>
        <v>1</v>
      </c>
      <c r="H175" s="77">
        <v>0</v>
      </c>
      <c r="I175" s="75">
        <v>0</v>
      </c>
      <c r="J175" s="46">
        <f t="shared" si="32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0</v>
      </c>
      <c r="F178" s="70">
        <v>5</v>
      </c>
      <c r="G178" s="46">
        <f t="shared" si="31"/>
        <v>5</v>
      </c>
      <c r="H178" s="77">
        <v>0</v>
      </c>
      <c r="I178" s="75">
        <v>0</v>
      </c>
      <c r="J178" s="46">
        <f t="shared" si="32"/>
        <v>5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13</v>
      </c>
      <c r="F185" s="70"/>
      <c r="G185" s="46">
        <f t="shared" si="31"/>
        <v>13</v>
      </c>
      <c r="H185" s="77">
        <v>0</v>
      </c>
      <c r="I185" s="75">
        <v>0</v>
      </c>
      <c r="J185" s="46">
        <f t="shared" si="32"/>
        <v>11</v>
      </c>
      <c r="K185" s="71">
        <v>2</v>
      </c>
      <c r="L185" s="20">
        <v>80</v>
      </c>
      <c r="M185" s="64">
        <f t="shared" si="35"/>
        <v>160</v>
      </c>
      <c r="N185" s="17" t="s">
        <v>16</v>
      </c>
      <c r="O185" s="18"/>
      <c r="P185" s="121">
        <f t="shared" si="30"/>
        <v>160</v>
      </c>
      <c r="Q185" s="89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4</v>
      </c>
      <c r="F193" s="70">
        <v>5</v>
      </c>
      <c r="G193" s="46">
        <f t="shared" si="31"/>
        <v>9</v>
      </c>
      <c r="H193" s="77">
        <v>0</v>
      </c>
      <c r="I193" s="75">
        <v>0</v>
      </c>
      <c r="J193" s="46">
        <f t="shared" si="32"/>
        <v>9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0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3</v>
      </c>
      <c r="F194" s="70">
        <v>5</v>
      </c>
      <c r="G194" s="46">
        <f t="shared" si="31"/>
        <v>8</v>
      </c>
      <c r="H194" s="77">
        <v>0</v>
      </c>
      <c r="I194" s="75">
        <v>0</v>
      </c>
      <c r="J194" s="46">
        <f t="shared" si="32"/>
        <v>8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0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10</v>
      </c>
      <c r="F198" s="70"/>
      <c r="G198" s="46">
        <f t="shared" si="31"/>
        <v>10</v>
      </c>
      <c r="H198" s="77">
        <v>0</v>
      </c>
      <c r="I198" s="75">
        <v>0</v>
      </c>
      <c r="J198" s="46">
        <f t="shared" si="32"/>
        <v>10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ref="P198:P205" si="39">SUM(M198-O198)</f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20</v>
      </c>
      <c r="F205" s="70"/>
      <c r="G205" s="46">
        <f t="shared" si="31"/>
        <v>20</v>
      </c>
      <c r="H205" s="77">
        <v>0</v>
      </c>
      <c r="I205" s="75">
        <v>0</v>
      </c>
      <c r="J205" s="46">
        <f t="shared" si="32"/>
        <v>20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ref="P206:P259" si="40">SUM(M206-O206)</f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33</v>
      </c>
      <c r="F216" s="70"/>
      <c r="G216" s="46">
        <f t="shared" si="31"/>
        <v>33</v>
      </c>
      <c r="H216" s="77">
        <v>0</v>
      </c>
      <c r="I216" s="75">
        <v>0</v>
      </c>
      <c r="J216" s="46">
        <f t="shared" si="32"/>
        <v>33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270</v>
      </c>
      <c r="F224" s="70"/>
      <c r="G224" s="46">
        <f t="shared" si="31"/>
        <v>270</v>
      </c>
      <c r="H224" s="77">
        <v>0</v>
      </c>
      <c r="I224" s="75">
        <v>0</v>
      </c>
      <c r="J224" s="46">
        <f t="shared" si="32"/>
        <v>270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5</v>
      </c>
      <c r="F235" s="70"/>
      <c r="G235" s="46">
        <f t="shared" si="42"/>
        <v>5</v>
      </c>
      <c r="H235" s="77">
        <v>0</v>
      </c>
      <c r="I235" s="75">
        <v>0</v>
      </c>
      <c r="J235" s="46">
        <f t="shared" si="43"/>
        <v>5</v>
      </c>
      <c r="K235" s="71"/>
      <c r="L235" s="20">
        <v>50</v>
      </c>
      <c r="M235" s="64">
        <f t="shared" ref="M235:M252" si="44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6</v>
      </c>
      <c r="F236" s="70"/>
      <c r="G236" s="46">
        <f t="shared" si="42"/>
        <v>6</v>
      </c>
      <c r="H236" s="77">
        <v>0</v>
      </c>
      <c r="I236" s="75">
        <v>0</v>
      </c>
      <c r="J236" s="46">
        <f t="shared" si="43"/>
        <v>6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+'13'!J238</f>
        <v>5</v>
      </c>
      <c r="F238" s="70"/>
      <c r="G238" s="46">
        <f t="shared" si="42"/>
        <v>5</v>
      </c>
      <c r="H238" s="77">
        <v>0</v>
      </c>
      <c r="I238" s="75">
        <v>0</v>
      </c>
      <c r="J238" s="46">
        <f t="shared" si="43"/>
        <v>5</v>
      </c>
      <c r="K238" s="71"/>
      <c r="L238" s="20">
        <v>35</v>
      </c>
      <c r="M238" s="64">
        <f t="shared" si="44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+'13'!J239</f>
        <v>3</v>
      </c>
      <c r="F239" s="70"/>
      <c r="G239" s="46">
        <f t="shared" si="42"/>
        <v>3</v>
      </c>
      <c r="H239" s="77">
        <v>0</v>
      </c>
      <c r="I239" s="75">
        <v>0</v>
      </c>
      <c r="J239" s="46">
        <f t="shared" si="43"/>
        <v>3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22</v>
      </c>
      <c r="M241" s="64">
        <f t="shared" si="44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+'13'!J242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+'13'!J243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29</v>
      </c>
      <c r="M243" s="64">
        <f t="shared" si="44"/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52" si="46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+'13'!J244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+'13'!J245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+'13'!J246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6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+'13'!J248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46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+'13'!J249</f>
        <v>5</v>
      </c>
      <c r="F249" s="70"/>
      <c r="G249" s="46">
        <f t="shared" si="42"/>
        <v>5</v>
      </c>
      <c r="H249" s="77">
        <v>0</v>
      </c>
      <c r="I249" s="75">
        <v>0</v>
      </c>
      <c r="J249" s="46">
        <f t="shared" si="43"/>
        <v>5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46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+'13'!J250</f>
        <v>5</v>
      </c>
      <c r="F250" s="70"/>
      <c r="G250" s="46">
        <f t="shared" si="42"/>
        <v>5</v>
      </c>
      <c r="H250" s="77">
        <v>0</v>
      </c>
      <c r="I250" s="75">
        <v>0</v>
      </c>
      <c r="J250" s="46">
        <f t="shared" si="43"/>
        <v>5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+'13'!J251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20</v>
      </c>
      <c r="M251" s="64">
        <f t="shared" si="4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+'13'!J252</f>
        <v>4</v>
      </c>
      <c r="F252" s="70"/>
      <c r="G252" s="46">
        <f t="shared" si="42"/>
        <v>4</v>
      </c>
      <c r="H252" s="77">
        <v>0</v>
      </c>
      <c r="I252" s="75">
        <v>0</v>
      </c>
      <c r="J252" s="46">
        <f t="shared" si="43"/>
        <v>4</v>
      </c>
      <c r="K252" s="71"/>
      <c r="L252" s="20">
        <v>25</v>
      </c>
      <c r="M252" s="64">
        <f t="shared" si="44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+'13'!J253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5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+'13'!J257</f>
        <v>0</v>
      </c>
      <c r="F257" s="70"/>
      <c r="G257" s="46">
        <f t="shared" ref="G257" si="47">E257+F257</f>
        <v>0</v>
      </c>
      <c r="H257" s="77">
        <v>0</v>
      </c>
      <c r="I257" s="75">
        <v>0</v>
      </c>
      <c r="J257" s="46">
        <f t="shared" ref="J257" si="48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+'13'!J259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20"/>
      <c r="M259" s="64">
        <f t="shared" ref="M259" si="51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2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930.68000000000006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2530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580</v>
      </c>
      <c r="O264" s="2">
        <v>230</v>
      </c>
      <c r="P264" s="2">
        <v>350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375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1575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1575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28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1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7</v>
      </c>
      <c r="F15" s="70"/>
      <c r="G15" s="46">
        <f t="shared" si="0"/>
        <v>7</v>
      </c>
      <c r="H15" s="77">
        <v>0</v>
      </c>
      <c r="I15" s="75">
        <v>0</v>
      </c>
      <c r="J15" s="46">
        <f t="shared" si="1"/>
        <v>7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>
        <v>25</v>
      </c>
      <c r="P18" s="121">
        <f t="shared" si="2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1">
        <f t="shared" si="2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14</v>
      </c>
      <c r="F24" s="70"/>
      <c r="G24" s="46">
        <f t="shared" si="0"/>
        <v>14</v>
      </c>
      <c r="H24" s="77">
        <v>0</v>
      </c>
      <c r="I24" s="75">
        <v>0</v>
      </c>
      <c r="J24" s="46">
        <f t="shared" si="1"/>
        <v>14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10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12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8</v>
      </c>
      <c r="F41" s="70"/>
      <c r="G41" s="46">
        <f t="shared" si="5"/>
        <v>8</v>
      </c>
      <c r="H41" s="77">
        <v>0</v>
      </c>
      <c r="I41" s="75">
        <v>0</v>
      </c>
      <c r="J41" s="46">
        <f t="shared" si="6"/>
        <v>8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1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21">
        <f t="shared" si="7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30</v>
      </c>
      <c r="P81" s="121">
        <f t="shared" si="7"/>
        <v>25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5</v>
      </c>
      <c r="F110" s="70"/>
      <c r="G110" s="46">
        <f t="shared" si="20"/>
        <v>5</v>
      </c>
      <c r="H110" s="77">
        <v>0</v>
      </c>
      <c r="I110" s="75">
        <v>0</v>
      </c>
      <c r="J110" s="46">
        <f t="shared" si="21"/>
        <v>2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/>
      <c r="P110" s="121">
        <f t="shared" si="7"/>
        <v>360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3</v>
      </c>
      <c r="F111" s="70"/>
      <c r="G111" s="46">
        <f t="shared" si="20"/>
        <v>3</v>
      </c>
      <c r="H111" s="77">
        <v>0</v>
      </c>
      <c r="I111" s="75">
        <v>0</v>
      </c>
      <c r="J111" s="46">
        <f t="shared" si="21"/>
        <v>2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7"/>
        <v>250</v>
      </c>
      <c r="Q111" s="89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24</v>
      </c>
      <c r="F115" s="70"/>
      <c r="G115" s="46">
        <f t="shared" si="20"/>
        <v>24</v>
      </c>
      <c r="H115" s="77">
        <v>0</v>
      </c>
      <c r="I115" s="75">
        <v>0</v>
      </c>
      <c r="J115" s="46">
        <f t="shared" si="21"/>
        <v>24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19</v>
      </c>
      <c r="F116" s="70"/>
      <c r="G116" s="46">
        <f t="shared" si="20"/>
        <v>19</v>
      </c>
      <c r="H116" s="77">
        <v>0</v>
      </c>
      <c r="I116" s="75">
        <v>0</v>
      </c>
      <c r="J116" s="46">
        <f t="shared" si="21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13</v>
      </c>
      <c r="F131" s="70"/>
      <c r="G131" s="46">
        <f t="shared" si="20"/>
        <v>13</v>
      </c>
      <c r="H131" s="77">
        <v>0</v>
      </c>
      <c r="I131" s="75">
        <v>0</v>
      </c>
      <c r="J131" s="46">
        <f t="shared" si="21"/>
        <v>12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9</v>
      </c>
      <c r="F133" s="70"/>
      <c r="G133" s="46">
        <f t="shared" si="20"/>
        <v>9</v>
      </c>
      <c r="H133" s="77">
        <v>0</v>
      </c>
      <c r="I133" s="75">
        <v>0</v>
      </c>
      <c r="J133" s="46">
        <f t="shared" si="21"/>
        <v>9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1</v>
      </c>
      <c r="F175" s="70"/>
      <c r="G175" s="46">
        <f t="shared" si="28"/>
        <v>1</v>
      </c>
      <c r="H175" s="77">
        <v>0</v>
      </c>
      <c r="I175" s="75">
        <v>0</v>
      </c>
      <c r="J175" s="46">
        <f t="shared" si="29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5</v>
      </c>
      <c r="F178" s="70"/>
      <c r="G178" s="46">
        <f t="shared" si="28"/>
        <v>5</v>
      </c>
      <c r="H178" s="77">
        <v>0</v>
      </c>
      <c r="I178" s="75">
        <v>0</v>
      </c>
      <c r="J178" s="46">
        <f t="shared" si="29"/>
        <v>5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11</v>
      </c>
      <c r="F185" s="70"/>
      <c r="G185" s="46">
        <f t="shared" si="28"/>
        <v>11</v>
      </c>
      <c r="H185" s="77">
        <v>0</v>
      </c>
      <c r="I185" s="75">
        <v>0</v>
      </c>
      <c r="J185" s="46">
        <f t="shared" si="29"/>
        <v>11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9</v>
      </c>
      <c r="F193" s="70"/>
      <c r="G193" s="46">
        <f t="shared" si="28"/>
        <v>9</v>
      </c>
      <c r="H193" s="77">
        <v>0</v>
      </c>
      <c r="I193" s="75">
        <v>0</v>
      </c>
      <c r="J193" s="46">
        <f t="shared" si="29"/>
        <v>9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8</v>
      </c>
      <c r="F194" s="70"/>
      <c r="G194" s="46">
        <f t="shared" si="28"/>
        <v>8</v>
      </c>
      <c r="H194" s="77">
        <v>0</v>
      </c>
      <c r="I194" s="75">
        <v>0</v>
      </c>
      <c r="J194" s="46">
        <f t="shared" si="29"/>
        <v>6</v>
      </c>
      <c r="K194" s="71">
        <v>2</v>
      </c>
      <c r="L194" s="20">
        <v>120</v>
      </c>
      <c r="M194" s="64">
        <f t="shared" si="32"/>
        <v>240</v>
      </c>
      <c r="N194" s="17" t="s">
        <v>16</v>
      </c>
      <c r="O194" s="18"/>
      <c r="P194" s="121">
        <f t="shared" si="27"/>
        <v>240</v>
      </c>
      <c r="Q194" s="89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10</v>
      </c>
      <c r="F198" s="70"/>
      <c r="G198" s="46">
        <f t="shared" si="28"/>
        <v>10</v>
      </c>
      <c r="H198" s="77">
        <v>0</v>
      </c>
      <c r="I198" s="75">
        <v>0</v>
      </c>
      <c r="J198" s="46">
        <f t="shared" si="29"/>
        <v>10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20</v>
      </c>
      <c r="F205" s="70"/>
      <c r="G205" s="46">
        <f t="shared" si="28"/>
        <v>20</v>
      </c>
      <c r="H205" s="77">
        <v>0</v>
      </c>
      <c r="I205" s="75">
        <v>0</v>
      </c>
      <c r="J205" s="46">
        <f t="shared" si="29"/>
        <v>19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21">
        <f t="shared" si="36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33</v>
      </c>
      <c r="F216" s="70"/>
      <c r="G216" s="46">
        <f t="shared" si="28"/>
        <v>33</v>
      </c>
      <c r="H216" s="77">
        <v>0</v>
      </c>
      <c r="I216" s="75">
        <v>0</v>
      </c>
      <c r="J216" s="46">
        <f t="shared" si="29"/>
        <v>33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270</v>
      </c>
      <c r="F224" s="70"/>
      <c r="G224" s="46">
        <f t="shared" si="28"/>
        <v>270</v>
      </c>
      <c r="H224" s="77">
        <v>0</v>
      </c>
      <c r="I224" s="75">
        <v>0</v>
      </c>
      <c r="J224" s="46">
        <f t="shared" si="29"/>
        <v>270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4" si="38">E231+F231</f>
        <v>0</v>
      </c>
      <c r="H231" s="77">
        <v>0</v>
      </c>
      <c r="I231" s="75">
        <v>0</v>
      </c>
      <c r="J231" s="46">
        <f t="shared" ref="J231:J254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5</v>
      </c>
      <c r="F235" s="70"/>
      <c r="G235" s="46">
        <f t="shared" si="38"/>
        <v>5</v>
      </c>
      <c r="H235" s="77">
        <v>0</v>
      </c>
      <c r="I235" s="75">
        <v>0</v>
      </c>
      <c r="J235" s="46">
        <f t="shared" si="39"/>
        <v>5</v>
      </c>
      <c r="K235" s="71"/>
      <c r="L235" s="20">
        <v>50</v>
      </c>
      <c r="M235" s="64">
        <f t="shared" ref="M235:M252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2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6</v>
      </c>
      <c r="F236" s="70"/>
      <c r="G236" s="46">
        <f t="shared" si="38"/>
        <v>6</v>
      </c>
      <c r="H236" s="77">
        <v>0</v>
      </c>
      <c r="I236" s="75">
        <v>0</v>
      </c>
      <c r="J236" s="46">
        <f t="shared" si="39"/>
        <v>5</v>
      </c>
      <c r="K236" s="71">
        <v>1</v>
      </c>
      <c r="L236" s="20">
        <v>50</v>
      </c>
      <c r="M236" s="64">
        <f t="shared" si="40"/>
        <v>50</v>
      </c>
      <c r="N236" s="17" t="s">
        <v>16</v>
      </c>
      <c r="O236" s="18"/>
      <c r="P236" s="121">
        <f t="shared" si="36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+'14'!J238</f>
        <v>5</v>
      </c>
      <c r="F238" s="70"/>
      <c r="G238" s="46">
        <f t="shared" si="38"/>
        <v>5</v>
      </c>
      <c r="H238" s="77">
        <v>0</v>
      </c>
      <c r="I238" s="75">
        <v>0</v>
      </c>
      <c r="J238" s="46">
        <f t="shared" si="39"/>
        <v>5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+'14'!J239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+'14'!J240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+'14'!J241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+'14'!J242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+'14'!J243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si="40"/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52" si="42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+'14'!J244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0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+'14'!J245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0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+'14'!J246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0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+'14'!J247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2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+'14'!J248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42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+'14'!J249</f>
        <v>5</v>
      </c>
      <c r="F249" s="70"/>
      <c r="G249" s="46">
        <f t="shared" si="38"/>
        <v>5</v>
      </c>
      <c r="H249" s="77">
        <v>0</v>
      </c>
      <c r="I249" s="75">
        <v>0</v>
      </c>
      <c r="J249" s="46">
        <f t="shared" si="39"/>
        <v>5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2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+'14'!J250</f>
        <v>5</v>
      </c>
      <c r="F250" s="70"/>
      <c r="G250" s="46">
        <f t="shared" si="38"/>
        <v>5</v>
      </c>
      <c r="H250" s="77">
        <v>0</v>
      </c>
      <c r="I250" s="75">
        <v>0</v>
      </c>
      <c r="J250" s="46">
        <f t="shared" si="39"/>
        <v>5</v>
      </c>
      <c r="K250" s="71"/>
      <c r="L250" s="20">
        <v>29</v>
      </c>
      <c r="M250" s="64">
        <f t="shared" si="40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+'14'!J251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20</v>
      </c>
      <c r="M251" s="64">
        <f t="shared" si="40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+'14'!J252</f>
        <v>4</v>
      </c>
      <c r="F252" s="70"/>
      <c r="G252" s="46">
        <f t="shared" si="38"/>
        <v>4</v>
      </c>
      <c r="H252" s="77">
        <v>0</v>
      </c>
      <c r="I252" s="75">
        <v>0</v>
      </c>
      <c r="J252" s="46">
        <f t="shared" si="39"/>
        <v>4</v>
      </c>
      <c r="K252" s="71"/>
      <c r="L252" s="20">
        <v>25</v>
      </c>
      <c r="M252" s="64">
        <f t="shared" si="40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+'14'!J253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+'14'!J257</f>
        <v>0</v>
      </c>
      <c r="F257" s="70"/>
      <c r="G257" s="46">
        <f t="shared" ref="G257" si="43">E257+F257</f>
        <v>0</v>
      </c>
      <c r="H257" s="77">
        <v>0</v>
      </c>
      <c r="I257" s="75">
        <v>0</v>
      </c>
      <c r="J257" s="46">
        <f t="shared" ref="J257" si="44">+G257-H257-K257-I257</f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3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+'14'!J259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si="36"/>
        <v>0</v>
      </c>
      <c r="Q259" s="89"/>
      <c r="R259" s="43">
        <f t="shared" ref="R259" si="48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539.30999999999995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1985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625</v>
      </c>
      <c r="O264" s="2">
        <v>150</v>
      </c>
      <c r="P264" s="2">
        <v>265</v>
      </c>
      <c r="Q264" s="87">
        <v>90</v>
      </c>
      <c r="R264" s="2">
        <v>120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1305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1305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80" zoomScaleNormal="80" workbookViewId="0">
      <pane xSplit="10" ySplit="4" topLeftCell="K104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23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7</v>
      </c>
      <c r="F15" s="70"/>
      <c r="G15" s="46">
        <f t="shared" si="0"/>
        <v>7</v>
      </c>
      <c r="H15" s="77">
        <v>0</v>
      </c>
      <c r="I15" s="75">
        <v>0</v>
      </c>
      <c r="J15" s="46">
        <f t="shared" si="1"/>
        <v>7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14</v>
      </c>
      <c r="F24" s="70"/>
      <c r="G24" s="46">
        <f t="shared" si="0"/>
        <v>14</v>
      </c>
      <c r="H24" s="77">
        <v>0</v>
      </c>
      <c r="I24" s="75">
        <v>0</v>
      </c>
      <c r="J24" s="46">
        <f t="shared" si="1"/>
        <v>13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ref="P24:P69" si="5">SUM(M24-O24)</f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10</v>
      </c>
      <c r="F28" s="70"/>
      <c r="G28" s="46">
        <f t="shared" si="6"/>
        <v>10</v>
      </c>
      <c r="H28" s="77">
        <v>0</v>
      </c>
      <c r="I28" s="75">
        <v>0</v>
      </c>
      <c r="J28" s="46">
        <f t="shared" si="7"/>
        <v>10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5</v>
      </c>
      <c r="F29" s="70"/>
      <c r="G29" s="46">
        <f t="shared" si="6"/>
        <v>5</v>
      </c>
      <c r="H29" s="77">
        <v>0</v>
      </c>
      <c r="I29" s="75">
        <v>0</v>
      </c>
      <c r="J29" s="46">
        <f t="shared" si="7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12</v>
      </c>
      <c r="F31" s="70"/>
      <c r="G31" s="46">
        <f t="shared" si="6"/>
        <v>12</v>
      </c>
      <c r="H31" s="77">
        <v>0</v>
      </c>
      <c r="I31" s="75">
        <v>0</v>
      </c>
      <c r="J31" s="46">
        <f t="shared" si="7"/>
        <v>10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5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+'15'!J37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5</v>
      </c>
      <c r="F39" s="70"/>
      <c r="G39" s="46">
        <f t="shared" si="6"/>
        <v>5</v>
      </c>
      <c r="H39" s="77">
        <v>0</v>
      </c>
      <c r="I39" s="75">
        <v>0</v>
      </c>
      <c r="J39" s="46">
        <f t="shared" si="7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8</v>
      </c>
      <c r="F41" s="70"/>
      <c r="G41" s="46">
        <f t="shared" si="6"/>
        <v>8</v>
      </c>
      <c r="H41" s="77">
        <v>0</v>
      </c>
      <c r="I41" s="75">
        <v>0</v>
      </c>
      <c r="J41" s="46">
        <f t="shared" si="7"/>
        <v>8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10</v>
      </c>
      <c r="F46" s="70"/>
      <c r="G46" s="46">
        <f t="shared" si="6"/>
        <v>10</v>
      </c>
      <c r="H46" s="77">
        <v>0</v>
      </c>
      <c r="I46" s="75">
        <v>0</v>
      </c>
      <c r="J46" s="46">
        <f t="shared" si="7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7</v>
      </c>
      <c r="F47" s="70"/>
      <c r="G47" s="46">
        <f t="shared" si="6"/>
        <v>7</v>
      </c>
      <c r="H47" s="77">
        <v>0</v>
      </c>
      <c r="I47" s="75">
        <v>0</v>
      </c>
      <c r="J47" s="46">
        <f t="shared" si="7"/>
        <v>7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8</v>
      </c>
      <c r="F48" s="70"/>
      <c r="G48" s="46">
        <f t="shared" si="6"/>
        <v>8</v>
      </c>
      <c r="H48" s="77">
        <v>0</v>
      </c>
      <c r="I48" s="75">
        <v>0</v>
      </c>
      <c r="J48" s="46">
        <f t="shared" si="7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11</v>
      </c>
      <c r="F49" s="70"/>
      <c r="G49" s="46">
        <f t="shared" si="6"/>
        <v>11</v>
      </c>
      <c r="H49" s="77">
        <v>0</v>
      </c>
      <c r="I49" s="75">
        <v>0</v>
      </c>
      <c r="J49" s="46">
        <f t="shared" si="7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9</v>
      </c>
      <c r="F50" s="70"/>
      <c r="G50" s="46">
        <f t="shared" si="6"/>
        <v>9</v>
      </c>
      <c r="H50" s="77">
        <v>0</v>
      </c>
      <c r="I50" s="75">
        <v>0</v>
      </c>
      <c r="J50" s="46">
        <f t="shared" si="7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5</v>
      </c>
      <c r="F52" s="70"/>
      <c r="G52" s="46">
        <f t="shared" si="6"/>
        <v>5</v>
      </c>
      <c r="H52" s="77">
        <v>0</v>
      </c>
      <c r="I52" s="75">
        <v>0</v>
      </c>
      <c r="J52" s="46">
        <f t="shared" si="7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3</v>
      </c>
      <c r="F53" s="70"/>
      <c r="G53" s="46">
        <f t="shared" si="6"/>
        <v>3</v>
      </c>
      <c r="H53" s="77">
        <v>0</v>
      </c>
      <c r="I53" s="75">
        <v>0</v>
      </c>
      <c r="J53" s="46">
        <f t="shared" si="7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2</v>
      </c>
      <c r="F64" s="70"/>
      <c r="G64" s="46">
        <f t="shared" si="6"/>
        <v>2</v>
      </c>
      <c r="H64" s="77">
        <v>0</v>
      </c>
      <c r="I64" s="75">
        <v>0</v>
      </c>
      <c r="J64" s="46">
        <f t="shared" si="7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6</v>
      </c>
      <c r="F74" s="70"/>
      <c r="G74" s="46">
        <f t="shared" si="6"/>
        <v>6</v>
      </c>
      <c r="H74" s="77">
        <v>0</v>
      </c>
      <c r="I74" s="75">
        <v>0</v>
      </c>
      <c r="J74" s="46">
        <f t="shared" si="7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5</v>
      </c>
      <c r="F77" s="70"/>
      <c r="G77" s="46">
        <f t="shared" si="6"/>
        <v>5</v>
      </c>
      <c r="H77" s="77">
        <v>0</v>
      </c>
      <c r="I77" s="75">
        <v>0</v>
      </c>
      <c r="J77" s="46">
        <f t="shared" si="7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1</v>
      </c>
      <c r="F81" s="70"/>
      <c r="G81" s="46">
        <f t="shared" si="6"/>
        <v>1</v>
      </c>
      <c r="H81" s="77">
        <v>0</v>
      </c>
      <c r="I81" s="75">
        <v>0</v>
      </c>
      <c r="J81" s="46">
        <f t="shared" si="7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2</v>
      </c>
      <c r="F110" s="70"/>
      <c r="G110" s="46">
        <f t="shared" si="21"/>
        <v>2</v>
      </c>
      <c r="H110" s="77">
        <v>0</v>
      </c>
      <c r="I110" s="75">
        <v>0</v>
      </c>
      <c r="J110" s="46">
        <f t="shared" si="22"/>
        <v>1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>
        <v>60</v>
      </c>
      <c r="P110" s="121">
        <f t="shared" si="8"/>
        <v>60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2</v>
      </c>
      <c r="F111" s="70">
        <v>1</v>
      </c>
      <c r="G111" s="46">
        <f t="shared" si="21"/>
        <v>3</v>
      </c>
      <c r="H111" s="77">
        <v>0</v>
      </c>
      <c r="I111" s="75">
        <v>0</v>
      </c>
      <c r="J111" s="46">
        <f t="shared" si="22"/>
        <v>0</v>
      </c>
      <c r="K111" s="71">
        <v>3</v>
      </c>
      <c r="L111" s="20">
        <v>250</v>
      </c>
      <c r="M111" s="64">
        <f t="shared" si="9"/>
        <v>750</v>
      </c>
      <c r="N111" s="17" t="s">
        <v>16</v>
      </c>
      <c r="O111" s="18">
        <v>375</v>
      </c>
      <c r="P111" s="121">
        <f t="shared" si="8"/>
        <v>375</v>
      </c>
      <c r="Q111" s="89"/>
      <c r="R111" s="43">
        <f t="shared" si="27"/>
        <v>102.75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24</v>
      </c>
      <c r="F115" s="70"/>
      <c r="G115" s="46">
        <f t="shared" si="21"/>
        <v>24</v>
      </c>
      <c r="H115" s="77">
        <v>0</v>
      </c>
      <c r="I115" s="75">
        <v>0</v>
      </c>
      <c r="J115" s="46">
        <f t="shared" si="22"/>
        <v>24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12</v>
      </c>
      <c r="F131" s="70"/>
      <c r="G131" s="46">
        <f t="shared" si="21"/>
        <v>12</v>
      </c>
      <c r="H131" s="77">
        <v>0</v>
      </c>
      <c r="I131" s="75">
        <v>0</v>
      </c>
      <c r="J131" s="46">
        <f t="shared" si="22"/>
        <v>12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9</v>
      </c>
      <c r="F133" s="70"/>
      <c r="G133" s="46">
        <f t="shared" si="21"/>
        <v>9</v>
      </c>
      <c r="H133" s="77">
        <v>0</v>
      </c>
      <c r="I133" s="75">
        <v>0</v>
      </c>
      <c r="J133" s="46">
        <f t="shared" si="22"/>
        <v>8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7" si="29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5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11</v>
      </c>
      <c r="F185" s="70"/>
      <c r="G185" s="46">
        <f t="shared" si="30"/>
        <v>11</v>
      </c>
      <c r="H185" s="77">
        <v>0</v>
      </c>
      <c r="I185" s="75">
        <v>0</v>
      </c>
      <c r="J185" s="46">
        <f t="shared" si="31"/>
        <v>11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5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29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5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19</v>
      </c>
      <c r="F205" s="70"/>
      <c r="G205" s="46">
        <f t="shared" si="30"/>
        <v>19</v>
      </c>
      <c r="H205" s="77">
        <v>0</v>
      </c>
      <c r="I205" s="75">
        <v>0</v>
      </c>
      <c r="J205" s="46">
        <f t="shared" si="31"/>
        <v>19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5</v>
      </c>
      <c r="F235" s="70"/>
      <c r="G235" s="46">
        <f t="shared" si="40"/>
        <v>5</v>
      </c>
      <c r="H235" s="77">
        <v>0</v>
      </c>
      <c r="I235" s="75">
        <v>0</v>
      </c>
      <c r="J235" s="46">
        <f t="shared" si="41"/>
        <v>5</v>
      </c>
      <c r="K235" s="71"/>
      <c r="L235" s="20">
        <v>50</v>
      </c>
      <c r="M235" s="64">
        <f t="shared" ref="M235:M252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4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38"/>
        <v>50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+'15'!J238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+'15'!J239</f>
        <v>3</v>
      </c>
      <c r="F239" s="70"/>
      <c r="G239" s="46">
        <f t="shared" si="40"/>
        <v>3</v>
      </c>
      <c r="H239" s="77">
        <v>0</v>
      </c>
      <c r="I239" s="75">
        <v>0</v>
      </c>
      <c r="J239" s="46">
        <f t="shared" si="41"/>
        <v>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+'15'!J249</f>
        <v>5</v>
      </c>
      <c r="F249" s="70"/>
      <c r="G249" s="46">
        <f t="shared" si="40"/>
        <v>5</v>
      </c>
      <c r="H249" s="77">
        <v>0</v>
      </c>
      <c r="I249" s="75">
        <v>0</v>
      </c>
      <c r="J249" s="46">
        <f t="shared" si="41"/>
        <v>5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+'15'!J250</f>
        <v>5</v>
      </c>
      <c r="F250" s="70"/>
      <c r="G250" s="46">
        <f t="shared" si="40"/>
        <v>5</v>
      </c>
      <c r="H250" s="77">
        <v>0</v>
      </c>
      <c r="I250" s="75">
        <v>0</v>
      </c>
      <c r="J250" s="46">
        <f t="shared" si="41"/>
        <v>5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+'15'!J252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+'15'!J253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+'15'!J257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+'15'!J259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369.47999999999996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1540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435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1105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1105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25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1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7</v>
      </c>
      <c r="F15" s="70"/>
      <c r="G15" s="46">
        <f t="shared" si="0"/>
        <v>7</v>
      </c>
      <c r="H15" s="77">
        <v>0</v>
      </c>
      <c r="I15" s="75">
        <v>0</v>
      </c>
      <c r="J15" s="46">
        <f t="shared" si="1"/>
        <v>6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>
        <v>25</v>
      </c>
      <c r="P15" s="121">
        <f t="shared" si="2"/>
        <v>25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1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11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1">
        <f t="shared" si="2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8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8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1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8</v>
      </c>
      <c r="F41" s="70"/>
      <c r="G41" s="46">
        <f t="shared" si="5"/>
        <v>8</v>
      </c>
      <c r="H41" s="77">
        <v>0</v>
      </c>
      <c r="I41" s="75">
        <v>0</v>
      </c>
      <c r="J41" s="46">
        <f t="shared" si="6"/>
        <v>8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3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10</v>
      </c>
      <c r="P77" s="121">
        <f t="shared" si="8"/>
        <v>40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/>
      <c r="P81" s="121">
        <f t="shared" si="8"/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1</v>
      </c>
      <c r="F110" s="70"/>
      <c r="G110" s="46">
        <f t="shared" si="21"/>
        <v>1</v>
      </c>
      <c r="H110" s="77">
        <v>0</v>
      </c>
      <c r="I110" s="75">
        <v>0</v>
      </c>
      <c r="J110" s="46">
        <f t="shared" si="22"/>
        <v>0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>
        <v>60</v>
      </c>
      <c r="P110" s="121">
        <f t="shared" si="8"/>
        <v>60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8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24</v>
      </c>
      <c r="F115" s="70"/>
      <c r="G115" s="46">
        <f t="shared" si="21"/>
        <v>24</v>
      </c>
      <c r="H115" s="77">
        <v>0</v>
      </c>
      <c r="I115" s="75">
        <v>0</v>
      </c>
      <c r="J115" s="46">
        <f t="shared" si="22"/>
        <v>23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12</v>
      </c>
      <c r="F131" s="70"/>
      <c r="G131" s="46">
        <f t="shared" si="21"/>
        <v>12</v>
      </c>
      <c r="H131" s="77">
        <v>0</v>
      </c>
      <c r="I131" s="75">
        <v>0</v>
      </c>
      <c r="J131" s="46">
        <f t="shared" si="22"/>
        <v>12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8</v>
      </c>
      <c r="F133" s="70"/>
      <c r="G133" s="46">
        <f t="shared" si="21"/>
        <v>8</v>
      </c>
      <c r="H133" s="77">
        <v>0</v>
      </c>
      <c r="I133" s="75">
        <v>0</v>
      </c>
      <c r="J133" s="46">
        <f t="shared" si="22"/>
        <v>7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10</v>
      </c>
      <c r="P133" s="121">
        <f t="shared" si="8"/>
        <v>40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8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7" si="29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4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29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11</v>
      </c>
      <c r="F185" s="70"/>
      <c r="G185" s="46">
        <f t="shared" si="30"/>
        <v>11</v>
      </c>
      <c r="H185" s="77">
        <v>0</v>
      </c>
      <c r="I185" s="75">
        <v>0</v>
      </c>
      <c r="J185" s="46">
        <f t="shared" si="31"/>
        <v>8</v>
      </c>
      <c r="K185" s="71">
        <v>3</v>
      </c>
      <c r="L185" s="20">
        <v>80</v>
      </c>
      <c r="M185" s="64">
        <f t="shared" si="34"/>
        <v>240</v>
      </c>
      <c r="N185" s="17" t="s">
        <v>16</v>
      </c>
      <c r="O185" s="18"/>
      <c r="P185" s="121">
        <f t="shared" si="29"/>
        <v>240</v>
      </c>
      <c r="Q185" s="89">
        <v>63</v>
      </c>
      <c r="R185" s="43">
        <f t="shared" si="35"/>
        <v>189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5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9</v>
      </c>
      <c r="K198" s="71">
        <v>1</v>
      </c>
      <c r="L198" s="20">
        <v>150</v>
      </c>
      <c r="M198" s="64">
        <f t="shared" si="34"/>
        <v>150</v>
      </c>
      <c r="N198" s="17" t="s">
        <v>16</v>
      </c>
      <c r="O198" s="18"/>
      <c r="P198" s="121">
        <f t="shared" ref="P198:P259" si="38">SUM(M198-O198)</f>
        <v>150</v>
      </c>
      <c r="Q198" s="89">
        <v>64.38</v>
      </c>
      <c r="R198" s="43">
        <f t="shared" si="35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19</v>
      </c>
      <c r="F205" s="70"/>
      <c r="G205" s="46">
        <f t="shared" si="30"/>
        <v>19</v>
      </c>
      <c r="H205" s="77">
        <v>0</v>
      </c>
      <c r="I205" s="75">
        <v>0</v>
      </c>
      <c r="J205" s="46">
        <f t="shared" si="31"/>
        <v>19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35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5</v>
      </c>
      <c r="F235" s="70"/>
      <c r="G235" s="46">
        <f t="shared" si="40"/>
        <v>5</v>
      </c>
      <c r="H235" s="77">
        <v>0</v>
      </c>
      <c r="I235" s="75">
        <v>0</v>
      </c>
      <c r="J235" s="46">
        <f t="shared" si="41"/>
        <v>3</v>
      </c>
      <c r="K235" s="71">
        <v>2</v>
      </c>
      <c r="L235" s="20">
        <v>50</v>
      </c>
      <c r="M235" s="64">
        <f t="shared" ref="M235:M252" si="42">+L235*K235</f>
        <v>100</v>
      </c>
      <c r="N235" s="17" t="s">
        <v>16</v>
      </c>
      <c r="O235" s="18">
        <v>10</v>
      </c>
      <c r="P235" s="121">
        <f t="shared" si="38"/>
        <v>90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1</v>
      </c>
      <c r="K236" s="71">
        <v>3</v>
      </c>
      <c r="L236" s="20">
        <v>50</v>
      </c>
      <c r="M236" s="64">
        <f t="shared" si="42"/>
        <v>150</v>
      </c>
      <c r="N236" s="17" t="s">
        <v>16</v>
      </c>
      <c r="O236" s="18">
        <v>20</v>
      </c>
      <c r="P236" s="121">
        <f t="shared" si="38"/>
        <v>130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+'16'!J238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+'16'!J239</f>
        <v>3</v>
      </c>
      <c r="F239" s="70"/>
      <c r="G239" s="46">
        <f t="shared" si="40"/>
        <v>3</v>
      </c>
      <c r="H239" s="77">
        <v>0</v>
      </c>
      <c r="I239" s="75">
        <v>0</v>
      </c>
      <c r="J239" s="46">
        <f t="shared" si="41"/>
        <v>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+'16'!J249</f>
        <v>5</v>
      </c>
      <c r="F249" s="70"/>
      <c r="G249" s="46">
        <f t="shared" si="40"/>
        <v>5</v>
      </c>
      <c r="H249" s="77">
        <v>5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1448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+'16'!J250</f>
        <v>5</v>
      </c>
      <c r="F250" s="70"/>
      <c r="G250" s="46">
        <f t="shared" si="40"/>
        <v>5</v>
      </c>
      <c r="H250" s="77">
        <v>5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1448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+'16'!J252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+'16'!J253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+'16'!J257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722.06999999999982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2130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735</v>
      </c>
      <c r="O264" s="2">
        <v>225</v>
      </c>
      <c r="P264" s="2">
        <v>510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135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1260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1260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46"/>
  <sheetViews>
    <sheetView zoomScale="80" zoomScaleNormal="80" workbookViewId="0">
      <pane xSplit="10" ySplit="4" topLeftCell="L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10</v>
      </c>
      <c r="F5" s="70">
        <v>5</v>
      </c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25</v>
      </c>
      <c r="F6" s="70">
        <v>10</v>
      </c>
      <c r="G6" s="46">
        <f t="shared" si="0"/>
        <v>35</v>
      </c>
      <c r="H6" s="77">
        <v>0</v>
      </c>
      <c r="I6" s="75">
        <v>0</v>
      </c>
      <c r="J6" s="46">
        <f t="shared" si="1"/>
        <v>8</v>
      </c>
      <c r="K6" s="71">
        <v>27</v>
      </c>
      <c r="L6" s="15">
        <v>100</v>
      </c>
      <c r="M6" s="64">
        <f t="shared" ref="M6:M80" si="2">+L6*K6</f>
        <v>2700</v>
      </c>
      <c r="N6" s="17" t="s">
        <v>16</v>
      </c>
      <c r="O6" s="18">
        <v>500</v>
      </c>
      <c r="P6" s="121">
        <f t="shared" ref="P6:P69" si="3">SUM(M6-O6)</f>
        <v>2200</v>
      </c>
      <c r="Q6" s="120">
        <v>36.43</v>
      </c>
      <c r="R6" s="43">
        <f t="shared" ref="R6:R80" si="4">+K6*Q6</f>
        <v>983.61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6</v>
      </c>
      <c r="F15" s="70"/>
      <c r="G15" s="46">
        <f t="shared" si="0"/>
        <v>6</v>
      </c>
      <c r="H15" s="77">
        <v>0</v>
      </c>
      <c r="I15" s="75">
        <v>0</v>
      </c>
      <c r="J15" s="46">
        <f t="shared" si="1"/>
        <v>5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35</v>
      </c>
      <c r="P20" s="121">
        <f t="shared" si="3"/>
        <v>30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1</v>
      </c>
      <c r="F21" s="70">
        <v>3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9</v>
      </c>
      <c r="F22" s="70">
        <v>5</v>
      </c>
      <c r="G22" s="46">
        <f t="shared" si="0"/>
        <v>14</v>
      </c>
      <c r="H22" s="77">
        <v>0</v>
      </c>
      <c r="I22" s="75">
        <v>0</v>
      </c>
      <c r="J22" s="46">
        <f t="shared" si="1"/>
        <v>10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11</v>
      </c>
      <c r="F24" s="70">
        <v>5</v>
      </c>
      <c r="G24" s="46">
        <f t="shared" si="0"/>
        <v>16</v>
      </c>
      <c r="H24" s="77">
        <v>0</v>
      </c>
      <c r="I24" s="75">
        <v>0</v>
      </c>
      <c r="J24" s="46">
        <f t="shared" si="1"/>
        <v>13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100</v>
      </c>
      <c r="P24" s="121">
        <f t="shared" si="3"/>
        <v>200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8</v>
      </c>
      <c r="F28" s="70">
        <v>5</v>
      </c>
      <c r="G28" s="46">
        <f t="shared" si="5"/>
        <v>13</v>
      </c>
      <c r="H28" s="77">
        <v>0</v>
      </c>
      <c r="I28" s="75">
        <v>0</v>
      </c>
      <c r="J28" s="46">
        <f t="shared" si="6"/>
        <v>9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21">
        <f t="shared" si="3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8</v>
      </c>
      <c r="F31" s="70">
        <v>5</v>
      </c>
      <c r="G31" s="46">
        <f t="shared" si="5"/>
        <v>13</v>
      </c>
      <c r="H31" s="77">
        <v>0</v>
      </c>
      <c r="I31" s="75">
        <v>0</v>
      </c>
      <c r="J31" s="46">
        <f t="shared" si="6"/>
        <v>7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>
        <v>40</v>
      </c>
      <c r="P31" s="121">
        <f t="shared" si="3"/>
        <v>560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5</v>
      </c>
      <c r="F39" s="70">
        <v>5</v>
      </c>
      <c r="G39" s="46">
        <f t="shared" si="5"/>
        <v>10</v>
      </c>
      <c r="H39" s="77">
        <v>0</v>
      </c>
      <c r="I39" s="75">
        <v>0</v>
      </c>
      <c r="J39" s="46">
        <f t="shared" si="6"/>
        <v>10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0</v>
      </c>
      <c r="F40" s="70">
        <v>5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8</v>
      </c>
      <c r="F41" s="70">
        <v>5</v>
      </c>
      <c r="G41" s="46">
        <f t="shared" si="5"/>
        <v>13</v>
      </c>
      <c r="H41" s="77">
        <v>0</v>
      </c>
      <c r="I41" s="75">
        <v>0</v>
      </c>
      <c r="J41" s="46">
        <f t="shared" si="6"/>
        <v>13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2</v>
      </c>
      <c r="F64" s="70">
        <v>2</v>
      </c>
      <c r="G64" s="46">
        <f t="shared" si="5"/>
        <v>4</v>
      </c>
      <c r="H64" s="77">
        <v>0</v>
      </c>
      <c r="I64" s="75">
        <v>0</v>
      </c>
      <c r="J64" s="46">
        <f t="shared" si="6"/>
        <v>2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>
        <v>50</v>
      </c>
      <c r="P64" s="121">
        <f t="shared" si="3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0</v>
      </c>
      <c r="F65" s="70">
        <v>2</v>
      </c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1</v>
      </c>
      <c r="F66" s="70">
        <v>2</v>
      </c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6</v>
      </c>
      <c r="F74" s="70">
        <v>5</v>
      </c>
      <c r="G74" s="46">
        <f t="shared" si="5"/>
        <v>11</v>
      </c>
      <c r="H74" s="77">
        <v>0</v>
      </c>
      <c r="I74" s="75">
        <v>0</v>
      </c>
      <c r="J74" s="46">
        <f t="shared" si="6"/>
        <v>11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3</v>
      </c>
      <c r="F77" s="70">
        <v>5</v>
      </c>
      <c r="G77" s="46">
        <f t="shared" si="5"/>
        <v>8</v>
      </c>
      <c r="H77" s="77">
        <v>0</v>
      </c>
      <c r="I77" s="75">
        <v>0</v>
      </c>
      <c r="J77" s="46">
        <f t="shared" si="6"/>
        <v>6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25</v>
      </c>
      <c r="P77" s="121">
        <f t="shared" si="7"/>
        <v>75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1</v>
      </c>
      <c r="F80" s="70">
        <v>3</v>
      </c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>
        <v>3</v>
      </c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30</v>
      </c>
      <c r="P81" s="121">
        <f t="shared" si="7"/>
        <v>25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>
        <v>20</v>
      </c>
      <c r="G110" s="46">
        <f t="shared" si="20"/>
        <v>20</v>
      </c>
      <c r="H110" s="77">
        <v>0</v>
      </c>
      <c r="I110" s="75">
        <v>0</v>
      </c>
      <c r="J110" s="46">
        <f t="shared" si="21"/>
        <v>17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/>
      <c r="P110" s="121">
        <f t="shared" si="7"/>
        <v>360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>
        <v>8</v>
      </c>
      <c r="G111" s="46">
        <f t="shared" si="20"/>
        <v>8</v>
      </c>
      <c r="H111" s="77">
        <v>0</v>
      </c>
      <c r="I111" s="75">
        <v>0</v>
      </c>
      <c r="J111" s="46">
        <f t="shared" si="21"/>
        <v>8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23</v>
      </c>
      <c r="F115" s="70"/>
      <c r="G115" s="46">
        <f t="shared" si="20"/>
        <v>23</v>
      </c>
      <c r="H115" s="77">
        <v>0</v>
      </c>
      <c r="I115" s="75">
        <v>0</v>
      </c>
      <c r="J115" s="46">
        <f t="shared" si="21"/>
        <v>23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19</v>
      </c>
      <c r="F116" s="70"/>
      <c r="G116" s="46">
        <f t="shared" si="20"/>
        <v>19</v>
      </c>
      <c r="H116" s="77">
        <v>0</v>
      </c>
      <c r="I116" s="75">
        <v>0</v>
      </c>
      <c r="J116" s="46">
        <f t="shared" si="21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12</v>
      </c>
      <c r="F131" s="70"/>
      <c r="G131" s="46">
        <f t="shared" si="20"/>
        <v>12</v>
      </c>
      <c r="H131" s="77">
        <v>0</v>
      </c>
      <c r="I131" s="75">
        <v>0</v>
      </c>
      <c r="J131" s="46">
        <f t="shared" si="21"/>
        <v>10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21">
        <f t="shared" si="7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7</v>
      </c>
      <c r="F133" s="70">
        <v>5</v>
      </c>
      <c r="G133" s="46">
        <f t="shared" si="20"/>
        <v>12</v>
      </c>
      <c r="H133" s="77">
        <v>0</v>
      </c>
      <c r="I133" s="75">
        <v>0</v>
      </c>
      <c r="J133" s="46">
        <f t="shared" si="21"/>
        <v>9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>
        <v>25</v>
      </c>
      <c r="P133" s="121">
        <f t="shared" si="7"/>
        <v>125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7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4</v>
      </c>
      <c r="F178" s="70"/>
      <c r="G178" s="46">
        <f t="shared" si="29"/>
        <v>4</v>
      </c>
      <c r="H178" s="77">
        <v>0</v>
      </c>
      <c r="I178" s="75">
        <v>0</v>
      </c>
      <c r="J178" s="46">
        <f t="shared" si="30"/>
        <v>4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8</v>
      </c>
      <c r="F185" s="70"/>
      <c r="G185" s="46">
        <f t="shared" si="29"/>
        <v>8</v>
      </c>
      <c r="H185" s="77">
        <v>0</v>
      </c>
      <c r="I185" s="75">
        <v>0</v>
      </c>
      <c r="J185" s="46">
        <f t="shared" si="30"/>
        <v>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9</v>
      </c>
      <c r="F193" s="70"/>
      <c r="G193" s="46">
        <f t="shared" si="29"/>
        <v>9</v>
      </c>
      <c r="H193" s="77">
        <v>0</v>
      </c>
      <c r="I193" s="75">
        <v>0</v>
      </c>
      <c r="J193" s="46">
        <f t="shared" si="30"/>
        <v>9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5</v>
      </c>
      <c r="F194" s="70"/>
      <c r="G194" s="46">
        <f t="shared" si="29"/>
        <v>5</v>
      </c>
      <c r="H194" s="77">
        <v>0</v>
      </c>
      <c r="I194" s="75">
        <v>0</v>
      </c>
      <c r="J194" s="46">
        <f t="shared" si="30"/>
        <v>5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9</v>
      </c>
      <c r="F198" s="70"/>
      <c r="G198" s="46">
        <f t="shared" si="29"/>
        <v>9</v>
      </c>
      <c r="H198" s="77">
        <v>0</v>
      </c>
      <c r="I198" s="75">
        <v>0</v>
      </c>
      <c r="J198" s="46">
        <f t="shared" si="30"/>
        <v>9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00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ref="P201:P259" si="38">SUM(M201-O201)</f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19</v>
      </c>
      <c r="F205" s="70"/>
      <c r="G205" s="46">
        <f t="shared" si="29"/>
        <v>19</v>
      </c>
      <c r="H205" s="77">
        <v>0</v>
      </c>
      <c r="I205" s="75">
        <v>0</v>
      </c>
      <c r="J205" s="46">
        <f t="shared" si="30"/>
        <v>18</v>
      </c>
      <c r="K205" s="71">
        <v>1</v>
      </c>
      <c r="L205" s="20">
        <v>55</v>
      </c>
      <c r="M205" s="64">
        <f t="shared" si="33"/>
        <v>55</v>
      </c>
      <c r="N205" s="17" t="s">
        <v>16</v>
      </c>
      <c r="O205" s="18"/>
      <c r="P205" s="121">
        <f t="shared" si="38"/>
        <v>55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>
        <v>5</v>
      </c>
      <c r="G209" s="46">
        <f t="shared" si="29"/>
        <v>5</v>
      </c>
      <c r="H209" s="77">
        <v>0</v>
      </c>
      <c r="I209" s="75">
        <v>0</v>
      </c>
      <c r="J209" s="46">
        <f t="shared" si="30"/>
        <v>5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33</v>
      </c>
      <c r="F216" s="70"/>
      <c r="G216" s="46">
        <f t="shared" si="29"/>
        <v>33</v>
      </c>
      <c r="H216" s="77">
        <v>0</v>
      </c>
      <c r="I216" s="75">
        <v>0</v>
      </c>
      <c r="J216" s="46">
        <f t="shared" si="30"/>
        <v>33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270</v>
      </c>
      <c r="F224" s="70"/>
      <c r="G224" s="46">
        <f t="shared" si="29"/>
        <v>270</v>
      </c>
      <c r="H224" s="77">
        <v>0</v>
      </c>
      <c r="I224" s="75">
        <v>0</v>
      </c>
      <c r="J224" s="46">
        <f t="shared" si="30"/>
        <v>270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3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3</v>
      </c>
      <c r="F235" s="70"/>
      <c r="G235" s="46">
        <f t="shared" si="40"/>
        <v>3</v>
      </c>
      <c r="H235" s="77">
        <v>0</v>
      </c>
      <c r="I235" s="75">
        <v>0</v>
      </c>
      <c r="J235" s="46">
        <f t="shared" si="41"/>
        <v>2</v>
      </c>
      <c r="K235" s="71">
        <v>1</v>
      </c>
      <c r="L235" s="20">
        <v>50</v>
      </c>
      <c r="M235" s="64">
        <f t="shared" ref="M235:M252" si="42">+L235*K235</f>
        <v>50</v>
      </c>
      <c r="N235" s="17" t="s">
        <v>16</v>
      </c>
      <c r="O235" s="18">
        <v>25</v>
      </c>
      <c r="P235" s="121">
        <f t="shared" si="38"/>
        <v>25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1</v>
      </c>
      <c r="F236" s="70"/>
      <c r="G236" s="46">
        <f t="shared" si="40"/>
        <v>1</v>
      </c>
      <c r="H236" s="77">
        <v>0</v>
      </c>
      <c r="I236" s="75">
        <v>0</v>
      </c>
      <c r="J236" s="46">
        <f t="shared" si="41"/>
        <v>1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+'17'!J238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+'17'!J239</f>
        <v>3</v>
      </c>
      <c r="F239" s="70">
        <v>3</v>
      </c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+'17'!J240</f>
        <v>0</v>
      </c>
      <c r="F240" s="70">
        <v>3</v>
      </c>
      <c r="G240" s="46">
        <f t="shared" si="40"/>
        <v>3</v>
      </c>
      <c r="H240" s="77">
        <v>0</v>
      </c>
      <c r="I240" s="75">
        <v>0</v>
      </c>
      <c r="J240" s="46">
        <f t="shared" si="41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+'17'!J242</f>
        <v>0</v>
      </c>
      <c r="F242" s="70">
        <v>3</v>
      </c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+'17'!J252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/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21" ht="24" customHeight="1" x14ac:dyDescent="0.55000000000000004">
      <c r="A257" s="10"/>
      <c r="B257" s="10"/>
      <c r="C257" s="19"/>
      <c r="D257" s="10"/>
      <c r="E257" s="63">
        <f>+'17'!J257</f>
        <v>0</v>
      </c>
      <c r="F257" s="70"/>
      <c r="G257" s="46">
        <f t="shared" ref="G257" si="45">E257+F257</f>
        <v>0</v>
      </c>
      <c r="H257" s="77">
        <v>0</v>
      </c>
      <c r="I257" s="75">
        <v>0</v>
      </c>
      <c r="J257" s="46">
        <f t="shared" ref="J257" si="46">+G257-H257-K257-I257</f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21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1" ht="25.5" x14ac:dyDescent="0.55000000000000004">
      <c r="A259" s="10"/>
      <c r="B259" s="10"/>
      <c r="C259" s="19"/>
      <c r="D259" s="10"/>
      <c r="E259" s="63">
        <f>+'17'!J259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21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1912.9999999999995</v>
      </c>
      <c r="S260" s="74"/>
    </row>
    <row r="261" spans="1:21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21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5720</v>
      </c>
    </row>
    <row r="263" spans="1:21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895</v>
      </c>
      <c r="O264" s="2">
        <v>200</v>
      </c>
      <c r="P264" s="2">
        <v>135</v>
      </c>
      <c r="Q264" s="87">
        <v>100</v>
      </c>
      <c r="R264" s="2">
        <v>235</v>
      </c>
      <c r="S264" s="2">
        <v>25</v>
      </c>
      <c r="T264" s="2">
        <v>100</v>
      </c>
      <c r="U264" s="2">
        <v>100</v>
      </c>
    </row>
    <row r="265" spans="1:21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930</v>
      </c>
    </row>
    <row r="268" spans="1:21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3895</v>
      </c>
    </row>
    <row r="269" spans="1:21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3895</v>
      </c>
    </row>
    <row r="270" spans="1:21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80" zoomScaleNormal="80" workbookViewId="0">
      <pane xSplit="10" ySplit="4" topLeftCell="L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68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8</v>
      </c>
      <c r="K6" s="71"/>
      <c r="L6" s="15">
        <v>100</v>
      </c>
      <c r="M6" s="64">
        <f>+L6*K6</f>
        <v>0</v>
      </c>
      <c r="N6" s="17" t="s">
        <v>16</v>
      </c>
      <c r="O6" s="18"/>
      <c r="P6" s="23">
        <f t="shared" ref="P6:P69" si="2">SUM(M6-O6)</f>
        <v>0</v>
      </c>
      <c r="Q6" s="120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ref="M7:M80" si="4">+L7*K7</f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4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2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2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4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4"/>
        <v>0</v>
      </c>
      <c r="N12" s="17" t="s">
        <v>16</v>
      </c>
      <c r="O12" s="18"/>
      <c r="P12" s="23">
        <f t="shared" si="2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4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4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3</v>
      </c>
      <c r="K15" s="71">
        <v>2</v>
      </c>
      <c r="L15" s="15">
        <v>50</v>
      </c>
      <c r="M15" s="64">
        <f t="shared" si="4"/>
        <v>100</v>
      </c>
      <c r="N15" s="17" t="s">
        <v>16</v>
      </c>
      <c r="O15" s="18">
        <v>50</v>
      </c>
      <c r="P15" s="121">
        <f t="shared" si="2"/>
        <v>50</v>
      </c>
      <c r="Q15" s="120">
        <v>22.41</v>
      </c>
      <c r="R15" s="43">
        <f t="shared" si="3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4"/>
        <v>0</v>
      </c>
      <c r="N16" s="17" t="s">
        <v>16</v>
      </c>
      <c r="O16" s="18"/>
      <c r="P16" s="23">
        <f t="shared" si="2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4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4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4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4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4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7</v>
      </c>
      <c r="K22" s="71">
        <v>3</v>
      </c>
      <c r="L22" s="20">
        <v>100</v>
      </c>
      <c r="M22" s="64">
        <f t="shared" si="4"/>
        <v>300</v>
      </c>
      <c r="N22" s="17" t="s">
        <v>16</v>
      </c>
      <c r="O22" s="18"/>
      <c r="P22" s="121">
        <f t="shared" si="2"/>
        <v>300</v>
      </c>
      <c r="Q22" s="120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4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13</v>
      </c>
      <c r="K24" s="71"/>
      <c r="L24" s="15">
        <v>100</v>
      </c>
      <c r="M24" s="64">
        <f t="shared" si="4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4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4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4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1"/>
        <v>9</v>
      </c>
      <c r="K28" s="71"/>
      <c r="L28" s="15">
        <v>100</v>
      </c>
      <c r="M28" s="64">
        <f t="shared" si="4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1"/>
        <v>5</v>
      </c>
      <c r="K29" s="71"/>
      <c r="L29" s="15">
        <v>100</v>
      </c>
      <c r="M29" s="64">
        <f t="shared" si="4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4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1"/>
        <v>6</v>
      </c>
      <c r="K31" s="71">
        <v>1</v>
      </c>
      <c r="L31" s="15">
        <v>100</v>
      </c>
      <c r="M31" s="64">
        <f t="shared" si="4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4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4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4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1"/>
        <v>2</v>
      </c>
      <c r="K35" s="71">
        <v>1</v>
      </c>
      <c r="L35" s="15">
        <v>130</v>
      </c>
      <c r="M35" s="64">
        <f t="shared" si="4"/>
        <v>130</v>
      </c>
      <c r="N35" s="17" t="s">
        <v>16</v>
      </c>
      <c r="O35" s="18"/>
      <c r="P35" s="121">
        <f t="shared" si="2"/>
        <v>130</v>
      </c>
      <c r="Q35" s="89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4"/>
        <v>0</v>
      </c>
      <c r="N36" s="17" t="s">
        <v>16</v>
      </c>
      <c r="O36" s="18"/>
      <c r="P36" s="23">
        <f t="shared" si="2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4"/>
        <v>0</v>
      </c>
      <c r="N37" s="17" t="s">
        <v>16</v>
      </c>
      <c r="O37" s="18"/>
      <c r="P37" s="23">
        <f t="shared" si="2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1"/>
        <v>10</v>
      </c>
      <c r="K39" s="71"/>
      <c r="L39" s="15">
        <v>50</v>
      </c>
      <c r="M39" s="64">
        <f t="shared" si="4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4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13</v>
      </c>
      <c r="F41" s="70"/>
      <c r="G41" s="46">
        <f t="shared" si="5"/>
        <v>13</v>
      </c>
      <c r="H41" s="77">
        <v>0</v>
      </c>
      <c r="I41" s="75">
        <v>0</v>
      </c>
      <c r="J41" s="46">
        <f t="shared" si="1"/>
        <v>13</v>
      </c>
      <c r="K41" s="71"/>
      <c r="L41" s="15">
        <v>50</v>
      </c>
      <c r="M41" s="64">
        <f t="shared" si="4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4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4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4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1"/>
        <v>10</v>
      </c>
      <c r="K46" s="71"/>
      <c r="L46" s="15">
        <v>50</v>
      </c>
      <c r="M46" s="64">
        <f t="shared" si="4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1"/>
        <v>7</v>
      </c>
      <c r="K47" s="71"/>
      <c r="L47" s="15">
        <v>50</v>
      </c>
      <c r="M47" s="64">
        <f t="shared" si="4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1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1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1"/>
        <v>9</v>
      </c>
      <c r="K50" s="71"/>
      <c r="L50" s="15">
        <v>50</v>
      </c>
      <c r="M50" s="64">
        <f t="shared" si="4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ref="M51:M56" si="6"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1"/>
        <v>5</v>
      </c>
      <c r="K52" s="71"/>
      <c r="L52" s="20">
        <v>50</v>
      </c>
      <c r="M52" s="64">
        <f t="shared" si="6"/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50</v>
      </c>
      <c r="M53" s="64">
        <f t="shared" si="6"/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6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6"/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 t="shared" si="6"/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4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4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4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4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4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4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4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4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4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4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4"/>
        <v>0</v>
      </c>
      <c r="N67" s="17" t="s">
        <v>16</v>
      </c>
      <c r="O67" s="18"/>
      <c r="P67" s="23">
        <f t="shared" si="2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4"/>
        <v>0</v>
      </c>
      <c r="N68" s="17" t="s">
        <v>16</v>
      </c>
      <c r="O68" s="18"/>
      <c r="P68" s="23">
        <f t="shared" si="2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150</v>
      </c>
      <c r="M69" s="64">
        <f t="shared" si="4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4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4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4"/>
        <v>0</v>
      </c>
      <c r="N72" s="17" t="s">
        <v>16</v>
      </c>
      <c r="O72" s="18"/>
      <c r="P72" s="23">
        <f t="shared" si="8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4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11</v>
      </c>
      <c r="F74" s="70"/>
      <c r="G74" s="46">
        <f t="shared" si="5"/>
        <v>11</v>
      </c>
      <c r="H74" s="77">
        <v>0</v>
      </c>
      <c r="I74" s="75">
        <v>0</v>
      </c>
      <c r="J74" s="46">
        <f t="shared" si="7"/>
        <v>11</v>
      </c>
      <c r="K74" s="71"/>
      <c r="L74" s="21">
        <v>50</v>
      </c>
      <c r="M74" s="64">
        <f t="shared" si="4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4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7"/>
        <v>6</v>
      </c>
      <c r="K77" s="71"/>
      <c r="L77" s="21">
        <v>50</v>
      </c>
      <c r="M77" s="64">
        <f t="shared" si="4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4"/>
        <v>0</v>
      </c>
      <c r="N78" s="17" t="s">
        <v>16</v>
      </c>
      <c r="O78" s="18"/>
      <c r="P78" s="23">
        <f t="shared" si="8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4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7"/>
        <v>3</v>
      </c>
      <c r="K80" s="71"/>
      <c r="L80" s="15">
        <v>55</v>
      </c>
      <c r="M80" s="64">
        <f t="shared" si="4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7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ref="M88" si="17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9">E94+F94</f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9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9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9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9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9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ref="M99:M105" si="20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1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9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20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9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20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2">E102+F102</f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20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139</v>
      </c>
      <c r="M103" s="64">
        <f t="shared" si="20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89</v>
      </c>
      <c r="M104" s="64">
        <f t="shared" si="20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3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72</v>
      </c>
      <c r="M105" s="64">
        <f t="shared" si="20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9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3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9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3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9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3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9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3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17</v>
      </c>
      <c r="F110" s="70"/>
      <c r="G110" s="46">
        <f t="shared" si="19"/>
        <v>17</v>
      </c>
      <c r="H110" s="77">
        <v>0</v>
      </c>
      <c r="I110" s="75">
        <v>0</v>
      </c>
      <c r="J110" s="46">
        <f t="shared" si="7"/>
        <v>13</v>
      </c>
      <c r="K110" s="71">
        <v>4</v>
      </c>
      <c r="L110" s="22">
        <v>120</v>
      </c>
      <c r="M110" s="64">
        <f t="shared" si="9"/>
        <v>480</v>
      </c>
      <c r="N110" s="17" t="s">
        <v>16</v>
      </c>
      <c r="O110" s="18"/>
      <c r="P110" s="121">
        <f t="shared" si="8"/>
        <v>480</v>
      </c>
      <c r="Q110" s="89"/>
      <c r="R110" s="43">
        <f t="shared" si="23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8</v>
      </c>
      <c r="F111" s="70"/>
      <c r="G111" s="46">
        <f t="shared" si="19"/>
        <v>8</v>
      </c>
      <c r="H111" s="77">
        <v>0</v>
      </c>
      <c r="I111" s="75">
        <v>0</v>
      </c>
      <c r="J111" s="46">
        <f t="shared" si="7"/>
        <v>8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3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5</v>
      </c>
      <c r="F112" s="70"/>
      <c r="G112" s="46">
        <f t="shared" si="19"/>
        <v>5</v>
      </c>
      <c r="H112" s="77">
        <v>0</v>
      </c>
      <c r="I112" s="75">
        <v>0</v>
      </c>
      <c r="J112" s="46">
        <f t="shared" si="7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0</v>
      </c>
      <c r="F113" s="70"/>
      <c r="G113" s="46">
        <f t="shared" si="19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9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23</v>
      </c>
      <c r="F115" s="70"/>
      <c r="G115" s="46">
        <f t="shared" si="19"/>
        <v>23</v>
      </c>
      <c r="H115" s="77">
        <v>0</v>
      </c>
      <c r="I115" s="75">
        <v>0</v>
      </c>
      <c r="J115" s="46">
        <f t="shared" si="7"/>
        <v>23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19</v>
      </c>
      <c r="F116" s="70"/>
      <c r="G116" s="46">
        <f t="shared" si="19"/>
        <v>19</v>
      </c>
      <c r="H116" s="77">
        <v>0</v>
      </c>
      <c r="I116" s="75">
        <v>0</v>
      </c>
      <c r="J116" s="46">
        <f t="shared" si="7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9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9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9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9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9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9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9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9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9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9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9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9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9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9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10</v>
      </c>
      <c r="F131" s="70"/>
      <c r="G131" s="46">
        <f t="shared" si="19"/>
        <v>10</v>
      </c>
      <c r="H131" s="77">
        <v>0</v>
      </c>
      <c r="I131" s="75">
        <v>0</v>
      </c>
      <c r="J131" s="46">
        <f t="shared" si="7"/>
        <v>10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9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9</v>
      </c>
      <c r="F133" s="70"/>
      <c r="G133" s="46">
        <f t="shared" si="19"/>
        <v>9</v>
      </c>
      <c r="H133" s="77">
        <v>0</v>
      </c>
      <c r="I133" s="75">
        <v>0</v>
      </c>
      <c r="J133" s="46">
        <f t="shared" ref="J133:J196" si="24">+G133-H133-K133-I133</f>
        <v>9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9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25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9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5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9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5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9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5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9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7" si="26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9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9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9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9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9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9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9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9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9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9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9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9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9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9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9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9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9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+'18'!J156</f>
        <v>0</v>
      </c>
      <c r="F156" s="70"/>
      <c r="G156" s="46">
        <f t="shared" si="19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9"/>
        <v>0</v>
      </c>
      <c r="N156" s="17" t="s">
        <v>1434</v>
      </c>
      <c r="O156" s="18"/>
      <c r="P156" s="23">
        <f t="shared" si="2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+'18'!J157</f>
        <v>0</v>
      </c>
      <c r="F157" s="70"/>
      <c r="G157" s="46">
        <f t="shared" si="19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9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9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9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9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si="24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4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4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4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4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4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4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4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4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4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8">E174+F174</f>
        <v>0</v>
      </c>
      <c r="H174" s="77">
        <v>0</v>
      </c>
      <c r="I174" s="75">
        <v>0</v>
      </c>
      <c r="J174" s="46">
        <f t="shared" si="24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1</v>
      </c>
      <c r="F175" s="70"/>
      <c r="G175" s="46">
        <f t="shared" si="27"/>
        <v>1</v>
      </c>
      <c r="H175" s="77">
        <v>0</v>
      </c>
      <c r="I175" s="75">
        <v>0</v>
      </c>
      <c r="J175" s="46">
        <f t="shared" si="24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4"/>
        <v>0</v>
      </c>
      <c r="K177" s="71"/>
      <c r="L177" s="20">
        <v>55</v>
      </c>
      <c r="M177" s="64">
        <f t="shared" ref="M177:M257" si="29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4"/>
        <v>4</v>
      </c>
      <c r="K178" s="71"/>
      <c r="L178" s="20">
        <v>55</v>
      </c>
      <c r="M178" s="64">
        <f t="shared" si="29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4"/>
        <v>0</v>
      </c>
      <c r="K179" s="71"/>
      <c r="L179" s="20">
        <v>10</v>
      </c>
      <c r="M179" s="64">
        <f t="shared" si="29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4"/>
        <v>0</v>
      </c>
      <c r="K180" s="71"/>
      <c r="L180" s="20">
        <v>35</v>
      </c>
      <c r="M180" s="64">
        <f t="shared" si="29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4"/>
        <v>0</v>
      </c>
      <c r="K182" s="71"/>
      <c r="L182" s="20">
        <v>40</v>
      </c>
      <c r="M182" s="64">
        <f t="shared" si="29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4"/>
        <v>0</v>
      </c>
      <c r="K184" s="71"/>
      <c r="L184" s="20">
        <v>50</v>
      </c>
      <c r="M184" s="64">
        <f t="shared" si="29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8</v>
      </c>
      <c r="F185" s="70"/>
      <c r="G185" s="46">
        <f t="shared" si="27"/>
        <v>8</v>
      </c>
      <c r="H185" s="77">
        <v>0</v>
      </c>
      <c r="I185" s="75">
        <v>0</v>
      </c>
      <c r="J185" s="46">
        <f t="shared" si="24"/>
        <v>8</v>
      </c>
      <c r="K185" s="71"/>
      <c r="L185" s="20">
        <v>80</v>
      </c>
      <c r="M185" s="64">
        <f t="shared" si="29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4"/>
        <v>0</v>
      </c>
      <c r="K186" s="71"/>
      <c r="L186" s="20">
        <v>15</v>
      </c>
      <c r="M186" s="64">
        <f t="shared" si="29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4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 t="shared" si="24"/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4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4"/>
        <v>0</v>
      </c>
      <c r="K190" s="71"/>
      <c r="L190" s="20">
        <v>80</v>
      </c>
      <c r="M190" s="64">
        <f t="shared" si="29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4"/>
        <v>0</v>
      </c>
      <c r="K191" s="71"/>
      <c r="L191" s="20">
        <v>35</v>
      </c>
      <c r="M191" s="64">
        <f t="shared" si="29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4"/>
        <v>0</v>
      </c>
      <c r="K192" s="71"/>
      <c r="L192" s="20">
        <v>35</v>
      </c>
      <c r="M192" s="64">
        <f t="shared" si="29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4"/>
        <v>9</v>
      </c>
      <c r="K193" s="71"/>
      <c r="L193" s="20">
        <v>60</v>
      </c>
      <c r="M193" s="64">
        <f t="shared" si="29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5</v>
      </c>
      <c r="F194" s="70"/>
      <c r="G194" s="46">
        <f t="shared" si="27"/>
        <v>5</v>
      </c>
      <c r="H194" s="77">
        <v>0</v>
      </c>
      <c r="I194" s="75">
        <v>0</v>
      </c>
      <c r="J194" s="46">
        <f t="shared" si="24"/>
        <v>5</v>
      </c>
      <c r="K194" s="71"/>
      <c r="L194" s="20">
        <v>120</v>
      </c>
      <c r="M194" s="64">
        <f t="shared" si="29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4"/>
        <v>0</v>
      </c>
      <c r="K195" s="71"/>
      <c r="L195" s="20">
        <v>60</v>
      </c>
      <c r="M195" s="64">
        <f t="shared" si="29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4"/>
        <v>0</v>
      </c>
      <c r="K196" s="71"/>
      <c r="L196" s="20">
        <v>120</v>
      </c>
      <c r="M196" s="64">
        <f t="shared" si="29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ref="J197:J259" si="33">+G197-H197-K197-I197</f>
        <v>0</v>
      </c>
      <c r="K197" s="71"/>
      <c r="L197" s="20">
        <v>50</v>
      </c>
      <c r="M197" s="64">
        <f t="shared" si="29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9</v>
      </c>
      <c r="F198" s="70"/>
      <c r="G198" s="46">
        <f t="shared" si="27"/>
        <v>9</v>
      </c>
      <c r="H198" s="77">
        <v>0</v>
      </c>
      <c r="I198" s="75">
        <v>0</v>
      </c>
      <c r="J198" s="46">
        <f t="shared" si="33"/>
        <v>8</v>
      </c>
      <c r="K198" s="71">
        <v>1</v>
      </c>
      <c r="L198" s="20">
        <v>150</v>
      </c>
      <c r="M198" s="64">
        <f t="shared" si="29"/>
        <v>150</v>
      </c>
      <c r="N198" s="17" t="s">
        <v>16</v>
      </c>
      <c r="O198" s="18"/>
      <c r="P198" s="121">
        <f t="shared" ref="P198:P259" si="34">SUM(M198-O198)</f>
        <v>150</v>
      </c>
      <c r="Q198" s="89">
        <v>64.38</v>
      </c>
      <c r="R198" s="43">
        <f t="shared" si="30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29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29"/>
        <v>0</v>
      </c>
      <c r="N200" s="17" t="s">
        <v>16</v>
      </c>
      <c r="O200" s="18"/>
      <c r="P200" s="23">
        <f t="shared" si="34"/>
        <v>0</v>
      </c>
      <c r="Q200" s="89">
        <v>73</v>
      </c>
      <c r="R200" s="43">
        <f t="shared" si="3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29"/>
        <v>0</v>
      </c>
      <c r="N201" s="17" t="s">
        <v>16</v>
      </c>
      <c r="O201" s="18"/>
      <c r="P201" s="23">
        <f t="shared" si="34"/>
        <v>0</v>
      </c>
      <c r="Q201" s="89">
        <v>60</v>
      </c>
      <c r="R201" s="43">
        <f t="shared" si="3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29"/>
        <v>0</v>
      </c>
      <c r="N202" s="17" t="s">
        <v>16</v>
      </c>
      <c r="O202" s="18"/>
      <c r="P202" s="23">
        <f t="shared" si="34"/>
        <v>0</v>
      </c>
      <c r="Q202" s="89">
        <v>60</v>
      </c>
      <c r="R202" s="43">
        <f t="shared" si="3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29"/>
        <v>0</v>
      </c>
      <c r="N203" s="17" t="s">
        <v>16</v>
      </c>
      <c r="O203" s="18"/>
      <c r="P203" s="23">
        <f t="shared" si="34"/>
        <v>0</v>
      </c>
      <c r="Q203" s="89">
        <v>60</v>
      </c>
      <c r="R203" s="43">
        <f t="shared" si="3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29"/>
        <v>0</v>
      </c>
      <c r="N204" s="17" t="s">
        <v>16</v>
      </c>
      <c r="O204" s="18"/>
      <c r="P204" s="23">
        <f t="shared" si="34"/>
        <v>0</v>
      </c>
      <c r="Q204" s="89">
        <v>60</v>
      </c>
      <c r="R204" s="43">
        <f t="shared" si="3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18</v>
      </c>
      <c r="F205" s="70"/>
      <c r="G205" s="46">
        <f t="shared" si="27"/>
        <v>18</v>
      </c>
      <c r="H205" s="77">
        <v>0</v>
      </c>
      <c r="I205" s="75">
        <v>0</v>
      </c>
      <c r="J205" s="46">
        <f t="shared" si="33"/>
        <v>18</v>
      </c>
      <c r="K205" s="71"/>
      <c r="L205" s="20">
        <v>55</v>
      </c>
      <c r="M205" s="64">
        <f t="shared" si="29"/>
        <v>0</v>
      </c>
      <c r="N205" s="17" t="s">
        <v>16</v>
      </c>
      <c r="O205" s="18"/>
      <c r="P205" s="23">
        <f t="shared" si="34"/>
        <v>0</v>
      </c>
      <c r="Q205" s="89">
        <v>40</v>
      </c>
      <c r="R205" s="43">
        <f t="shared" si="3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29"/>
        <v>0</v>
      </c>
      <c r="N206" s="17" t="s">
        <v>16</v>
      </c>
      <c r="O206" s="18"/>
      <c r="P206" s="23">
        <f t="shared" si="34"/>
        <v>0</v>
      </c>
      <c r="Q206" s="89">
        <v>60</v>
      </c>
      <c r="R206" s="43">
        <f t="shared" si="3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3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4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29"/>
        <v>0</v>
      </c>
      <c r="N208" s="17" t="s">
        <v>16</v>
      </c>
      <c r="O208" s="18"/>
      <c r="P208" s="23">
        <f t="shared" si="34"/>
        <v>0</v>
      </c>
      <c r="Q208" s="89">
        <v>33</v>
      </c>
      <c r="R208" s="43">
        <f t="shared" si="3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5</v>
      </c>
      <c r="F209" s="70"/>
      <c r="G209" s="46">
        <f t="shared" si="27"/>
        <v>5</v>
      </c>
      <c r="H209" s="77">
        <v>0</v>
      </c>
      <c r="I209" s="75">
        <v>0</v>
      </c>
      <c r="J209" s="46">
        <f t="shared" si="33"/>
        <v>5</v>
      </c>
      <c r="K209" s="71"/>
      <c r="L209" s="20">
        <v>120</v>
      </c>
      <c r="M209" s="64">
        <f t="shared" si="29"/>
        <v>0</v>
      </c>
      <c r="N209" s="17" t="s">
        <v>16</v>
      </c>
      <c r="O209" s="18"/>
      <c r="P209" s="23">
        <f t="shared" si="34"/>
        <v>0</v>
      </c>
      <c r="Q209" s="89">
        <v>83</v>
      </c>
      <c r="R209" s="43">
        <f t="shared" si="3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4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29"/>
        <v>0</v>
      </c>
      <c r="N211" s="17" t="s">
        <v>16</v>
      </c>
      <c r="O211" s="18"/>
      <c r="P211" s="23">
        <f t="shared" si="34"/>
        <v>0</v>
      </c>
      <c r="Q211" s="89">
        <v>15</v>
      </c>
      <c r="R211" s="43">
        <f t="shared" si="3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29"/>
        <v>0</v>
      </c>
      <c r="N212" s="17" t="s">
        <v>16</v>
      </c>
      <c r="O212" s="18"/>
      <c r="P212" s="23">
        <f t="shared" si="34"/>
        <v>0</v>
      </c>
      <c r="Q212" s="89">
        <v>15</v>
      </c>
      <c r="R212" s="43">
        <f t="shared" si="3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29"/>
        <v>0</v>
      </c>
      <c r="N213" s="17" t="s">
        <v>16</v>
      </c>
      <c r="O213" s="18"/>
      <c r="P213" s="23">
        <f t="shared" si="34"/>
        <v>0</v>
      </c>
      <c r="Q213" s="89">
        <v>15</v>
      </c>
      <c r="R213" s="43">
        <f t="shared" si="3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4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4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33</v>
      </c>
      <c r="F216" s="70"/>
      <c r="G216" s="46">
        <f t="shared" si="27"/>
        <v>33</v>
      </c>
      <c r="H216" s="77">
        <v>0</v>
      </c>
      <c r="I216" s="75">
        <v>0</v>
      </c>
      <c r="J216" s="46">
        <f t="shared" si="33"/>
        <v>33</v>
      </c>
      <c r="K216" s="71"/>
      <c r="L216" s="20">
        <v>10</v>
      </c>
      <c r="M216" s="64">
        <f t="shared" si="29"/>
        <v>0</v>
      </c>
      <c r="N216" s="17" t="s">
        <v>16</v>
      </c>
      <c r="O216" s="18"/>
      <c r="P216" s="23">
        <f t="shared" si="34"/>
        <v>0</v>
      </c>
      <c r="Q216" s="89">
        <v>9</v>
      </c>
      <c r="R216" s="43">
        <f t="shared" si="3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29"/>
        <v>0</v>
      </c>
      <c r="N217" s="17" t="s">
        <v>16</v>
      </c>
      <c r="O217" s="18"/>
      <c r="P217" s="23">
        <f t="shared" si="34"/>
        <v>0</v>
      </c>
      <c r="Q217" s="89"/>
      <c r="R217" s="43">
        <f t="shared" si="3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29"/>
        <v>0</v>
      </c>
      <c r="N218" s="17" t="s">
        <v>16</v>
      </c>
      <c r="O218" s="18"/>
      <c r="P218" s="23">
        <f t="shared" si="34"/>
        <v>0</v>
      </c>
      <c r="Q218" s="89">
        <v>16.670000000000002</v>
      </c>
      <c r="R218" s="43">
        <f t="shared" si="30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29"/>
        <v>0</v>
      </c>
      <c r="N219" s="17" t="s">
        <v>16</v>
      </c>
      <c r="O219" s="18"/>
      <c r="P219" s="23">
        <f t="shared" si="34"/>
        <v>0</v>
      </c>
      <c r="Q219" s="89"/>
      <c r="R219" s="43">
        <f t="shared" si="3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29"/>
        <v>0</v>
      </c>
      <c r="N220" s="17" t="s">
        <v>16</v>
      </c>
      <c r="O220" s="18"/>
      <c r="P220" s="23">
        <f t="shared" si="34"/>
        <v>0</v>
      </c>
      <c r="Q220" s="89">
        <v>85</v>
      </c>
      <c r="R220" s="43">
        <f t="shared" si="3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29"/>
        <v>0</v>
      </c>
      <c r="N221" s="17" t="s">
        <v>16</v>
      </c>
      <c r="O221" s="18"/>
      <c r="P221" s="23">
        <f t="shared" si="34"/>
        <v>0</v>
      </c>
      <c r="Q221" s="89">
        <v>100</v>
      </c>
      <c r="R221" s="43">
        <f t="shared" si="3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29"/>
        <v>0</v>
      </c>
      <c r="N222" s="17" t="s">
        <v>16</v>
      </c>
      <c r="O222" s="18"/>
      <c r="P222" s="23">
        <f t="shared" si="34"/>
        <v>0</v>
      </c>
      <c r="Q222" s="89">
        <v>250</v>
      </c>
      <c r="R222" s="43">
        <f t="shared" si="3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29"/>
        <v>0</v>
      </c>
      <c r="N223" s="17" t="s">
        <v>16</v>
      </c>
      <c r="O223" s="18"/>
      <c r="P223" s="23">
        <f t="shared" si="34"/>
        <v>0</v>
      </c>
      <c r="Q223" s="89"/>
      <c r="R223" s="43">
        <f t="shared" si="3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270</v>
      </c>
      <c r="F224" s="70"/>
      <c r="G224" s="46">
        <f t="shared" si="27"/>
        <v>270</v>
      </c>
      <c r="H224" s="77">
        <v>0</v>
      </c>
      <c r="I224" s="75">
        <v>0</v>
      </c>
      <c r="J224" s="46">
        <f t="shared" si="33"/>
        <v>270</v>
      </c>
      <c r="K224" s="71"/>
      <c r="L224" s="20">
        <v>0</v>
      </c>
      <c r="M224" s="64">
        <f t="shared" si="29"/>
        <v>0</v>
      </c>
      <c r="N224" s="17" t="s">
        <v>16</v>
      </c>
      <c r="O224" s="18"/>
      <c r="P224" s="23">
        <f t="shared" si="34"/>
        <v>0</v>
      </c>
      <c r="Q224" s="89"/>
      <c r="R224" s="43">
        <f t="shared" si="3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29"/>
        <v>0</v>
      </c>
      <c r="N225" s="17" t="s">
        <v>16</v>
      </c>
      <c r="O225" s="18"/>
      <c r="P225" s="23">
        <f t="shared" si="34"/>
        <v>0</v>
      </c>
      <c r="Q225" s="89">
        <v>28.59</v>
      </c>
      <c r="R225" s="43">
        <f t="shared" si="3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29"/>
        <v>0</v>
      </c>
      <c r="N226" s="17" t="s">
        <v>16</v>
      </c>
      <c r="O226" s="18"/>
      <c r="P226" s="23">
        <f t="shared" si="34"/>
        <v>0</v>
      </c>
      <c r="Q226" s="89">
        <v>23.7</v>
      </c>
      <c r="R226" s="43">
        <f t="shared" si="3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29"/>
        <v>0</v>
      </c>
      <c r="N227" s="17" t="s">
        <v>16</v>
      </c>
      <c r="O227" s="18"/>
      <c r="P227" s="23">
        <f t="shared" si="34"/>
        <v>0</v>
      </c>
      <c r="Q227" s="89">
        <v>20.36</v>
      </c>
      <c r="R227" s="43">
        <f t="shared" si="3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4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29"/>
        <v>0</v>
      </c>
      <c r="N229" s="17" t="s">
        <v>16</v>
      </c>
      <c r="O229" s="18"/>
      <c r="P229" s="23">
        <f t="shared" si="34"/>
        <v>0</v>
      </c>
      <c r="Q229" s="89"/>
      <c r="R229" s="43">
        <f t="shared" si="30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29"/>
        <v>0</v>
      </c>
      <c r="N230" s="17" t="s">
        <v>16</v>
      </c>
      <c r="O230" s="18"/>
      <c r="P230" s="23">
        <f t="shared" si="34"/>
        <v>0</v>
      </c>
      <c r="Q230" s="89"/>
      <c r="R230" s="43">
        <f t="shared" si="3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7" si="36">E231+F231</f>
        <v>0</v>
      </c>
      <c r="H231" s="77">
        <v>0</v>
      </c>
      <c r="I231" s="75">
        <v>0</v>
      </c>
      <c r="J231" s="46">
        <f t="shared" si="33"/>
        <v>0</v>
      </c>
      <c r="K231" s="71"/>
      <c r="L231" s="20">
        <v>55</v>
      </c>
      <c r="M231" s="64">
        <f t="shared" si="29"/>
        <v>0</v>
      </c>
      <c r="N231" s="17" t="s">
        <v>16</v>
      </c>
      <c r="O231" s="18"/>
      <c r="P231" s="23">
        <f t="shared" si="34"/>
        <v>0</v>
      </c>
      <c r="Q231" s="89"/>
      <c r="R231" s="43">
        <f t="shared" si="3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6"/>
        <v>0</v>
      </c>
      <c r="H232" s="77">
        <v>0</v>
      </c>
      <c r="I232" s="75">
        <v>0</v>
      </c>
      <c r="J232" s="46">
        <f t="shared" si="33"/>
        <v>0</v>
      </c>
      <c r="K232" s="71"/>
      <c r="L232" s="20">
        <v>40</v>
      </c>
      <c r="M232" s="64">
        <f t="shared" si="29"/>
        <v>0</v>
      </c>
      <c r="N232" s="17" t="s">
        <v>16</v>
      </c>
      <c r="O232" s="18"/>
      <c r="P232" s="23">
        <f t="shared" si="34"/>
        <v>0</v>
      </c>
      <c r="Q232" s="89"/>
      <c r="R232" s="43">
        <f t="shared" si="3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6"/>
        <v>0</v>
      </c>
      <c r="H233" s="77">
        <v>0</v>
      </c>
      <c r="I233" s="75">
        <v>0</v>
      </c>
      <c r="J233" s="46">
        <f t="shared" si="33"/>
        <v>0</v>
      </c>
      <c r="K233" s="71"/>
      <c r="L233" s="20">
        <v>49</v>
      </c>
      <c r="M233" s="64">
        <f t="shared" si="29"/>
        <v>0</v>
      </c>
      <c r="N233" s="17" t="s">
        <v>16</v>
      </c>
      <c r="O233" s="18"/>
      <c r="P233" s="23">
        <f t="shared" si="34"/>
        <v>0</v>
      </c>
      <c r="Q233" s="89"/>
      <c r="R233" s="43">
        <f t="shared" si="30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6"/>
        <v>0</v>
      </c>
      <c r="H234" s="77">
        <v>0</v>
      </c>
      <c r="I234" s="75">
        <v>0</v>
      </c>
      <c r="J234" s="46">
        <f t="shared" si="33"/>
        <v>0</v>
      </c>
      <c r="K234" s="71"/>
      <c r="L234" s="20">
        <v>39</v>
      </c>
      <c r="M234" s="64">
        <f t="shared" si="29"/>
        <v>0</v>
      </c>
      <c r="N234" s="17" t="s">
        <v>16</v>
      </c>
      <c r="O234" s="18"/>
      <c r="P234" s="23">
        <f t="shared" si="34"/>
        <v>0</v>
      </c>
      <c r="Q234" s="89"/>
      <c r="R234" s="43">
        <f t="shared" si="30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2</v>
      </c>
      <c r="F235" s="70"/>
      <c r="G235" s="46">
        <f t="shared" si="36"/>
        <v>2</v>
      </c>
      <c r="H235" s="77">
        <v>0</v>
      </c>
      <c r="I235" s="75">
        <v>0</v>
      </c>
      <c r="J235" s="46">
        <f t="shared" si="33"/>
        <v>2</v>
      </c>
      <c r="K235" s="71"/>
      <c r="L235" s="20">
        <v>50</v>
      </c>
      <c r="M235" s="64">
        <f t="shared" ref="M235:M252" si="37">+L235*K235</f>
        <v>0</v>
      </c>
      <c r="N235" s="17" t="s">
        <v>16</v>
      </c>
      <c r="O235" s="18"/>
      <c r="P235" s="23">
        <f t="shared" si="34"/>
        <v>0</v>
      </c>
      <c r="Q235" s="89"/>
      <c r="R235" s="43">
        <f t="shared" ref="R235:R242" si="3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1</v>
      </c>
      <c r="F236" s="70"/>
      <c r="G236" s="46">
        <f t="shared" si="36"/>
        <v>1</v>
      </c>
      <c r="H236" s="77">
        <v>0</v>
      </c>
      <c r="I236" s="75">
        <v>0</v>
      </c>
      <c r="J236" s="46">
        <f t="shared" si="33"/>
        <v>1</v>
      </c>
      <c r="K236" s="71"/>
      <c r="L236" s="20">
        <v>50</v>
      </c>
      <c r="M236" s="64">
        <f t="shared" si="37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3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6"/>
        <v>0</v>
      </c>
      <c r="H237" s="77">
        <v>0</v>
      </c>
      <c r="I237" s="75">
        <v>0</v>
      </c>
      <c r="J237" s="46">
        <f t="shared" si="33"/>
        <v>0</v>
      </c>
      <c r="K237" s="71"/>
      <c r="L237" s="20">
        <v>35</v>
      </c>
      <c r="M237" s="64">
        <f t="shared" si="37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8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+'18'!J238</f>
        <v>5</v>
      </c>
      <c r="F238" s="70"/>
      <c r="G238" s="46">
        <f t="shared" si="36"/>
        <v>5</v>
      </c>
      <c r="H238" s="77">
        <v>0</v>
      </c>
      <c r="I238" s="75">
        <v>0</v>
      </c>
      <c r="J238" s="46">
        <f t="shared" si="33"/>
        <v>5</v>
      </c>
      <c r="K238" s="71"/>
      <c r="L238" s="20">
        <v>35</v>
      </c>
      <c r="M238" s="64">
        <f t="shared" si="37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8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+'18'!J239</f>
        <v>6</v>
      </c>
      <c r="F239" s="70"/>
      <c r="G239" s="46">
        <f t="shared" si="36"/>
        <v>6</v>
      </c>
      <c r="H239" s="77">
        <v>0</v>
      </c>
      <c r="I239" s="75">
        <v>0</v>
      </c>
      <c r="J239" s="46">
        <f t="shared" si="33"/>
        <v>6</v>
      </c>
      <c r="K239" s="71"/>
      <c r="L239" s="20">
        <v>35</v>
      </c>
      <c r="M239" s="64">
        <f t="shared" si="37"/>
        <v>0</v>
      </c>
      <c r="N239" s="17" t="s">
        <v>16</v>
      </c>
      <c r="O239" s="18"/>
      <c r="P239" s="23">
        <f t="shared" si="34"/>
        <v>0</v>
      </c>
      <c r="Q239" s="89"/>
      <c r="R239" s="43">
        <f t="shared" si="38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+'18'!J240</f>
        <v>3</v>
      </c>
      <c r="F240" s="70"/>
      <c r="G240" s="46">
        <f t="shared" si="36"/>
        <v>3</v>
      </c>
      <c r="H240" s="77">
        <v>0</v>
      </c>
      <c r="I240" s="75">
        <v>0</v>
      </c>
      <c r="J240" s="46">
        <f t="shared" si="33"/>
        <v>3</v>
      </c>
      <c r="K240" s="71"/>
      <c r="L240" s="20">
        <v>35</v>
      </c>
      <c r="M240" s="64">
        <f t="shared" si="37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38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+'18'!J241</f>
        <v>0</v>
      </c>
      <c r="F241" s="70"/>
      <c r="G241" s="46">
        <f t="shared" si="36"/>
        <v>0</v>
      </c>
      <c r="H241" s="77">
        <v>0</v>
      </c>
      <c r="I241" s="75">
        <v>0</v>
      </c>
      <c r="J241" s="46">
        <f t="shared" si="33"/>
        <v>0</v>
      </c>
      <c r="K241" s="71"/>
      <c r="L241" s="20">
        <v>22</v>
      </c>
      <c r="M241" s="64">
        <f t="shared" si="37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8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+'18'!J242</f>
        <v>3</v>
      </c>
      <c r="F242" s="70"/>
      <c r="G242" s="46">
        <f t="shared" si="36"/>
        <v>3</v>
      </c>
      <c r="H242" s="77">
        <v>0</v>
      </c>
      <c r="I242" s="75">
        <v>0</v>
      </c>
      <c r="J242" s="46">
        <f t="shared" si="33"/>
        <v>3</v>
      </c>
      <c r="K242" s="71"/>
      <c r="L242" s="20">
        <v>35</v>
      </c>
      <c r="M242" s="64">
        <f t="shared" si="37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8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+'18'!J243</f>
        <v>0</v>
      </c>
      <c r="F243" s="70"/>
      <c r="G243" s="46">
        <f t="shared" si="36"/>
        <v>0</v>
      </c>
      <c r="H243" s="77">
        <v>0</v>
      </c>
      <c r="I243" s="75">
        <v>0</v>
      </c>
      <c r="J243" s="46">
        <f t="shared" si="33"/>
        <v>0</v>
      </c>
      <c r="K243" s="71"/>
      <c r="L243" s="20">
        <v>29</v>
      </c>
      <c r="M243" s="64">
        <f t="shared" si="37"/>
        <v>0</v>
      </c>
      <c r="N243" s="17" t="s">
        <v>16</v>
      </c>
      <c r="O243" s="18"/>
      <c r="P243" s="23">
        <f t="shared" si="34"/>
        <v>0</v>
      </c>
      <c r="Q243" s="89"/>
      <c r="R243" s="43">
        <f t="shared" ref="R243:R252" si="39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+'18'!J244</f>
        <v>0</v>
      </c>
      <c r="F244" s="70"/>
      <c r="G244" s="46">
        <f t="shared" si="36"/>
        <v>0</v>
      </c>
      <c r="H244" s="77">
        <v>0</v>
      </c>
      <c r="I244" s="75">
        <v>0</v>
      </c>
      <c r="J244" s="46">
        <f t="shared" si="33"/>
        <v>0</v>
      </c>
      <c r="K244" s="71"/>
      <c r="L244" s="20">
        <v>25</v>
      </c>
      <c r="M244" s="64">
        <f t="shared" si="37"/>
        <v>0</v>
      </c>
      <c r="N244" s="17" t="s">
        <v>16</v>
      </c>
      <c r="O244" s="18"/>
      <c r="P244" s="23">
        <f t="shared" si="34"/>
        <v>0</v>
      </c>
      <c r="Q244" s="89"/>
      <c r="R244" s="43">
        <f t="shared" si="39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+'18'!J245</f>
        <v>0</v>
      </c>
      <c r="F245" s="70"/>
      <c r="G245" s="46">
        <f t="shared" si="36"/>
        <v>0</v>
      </c>
      <c r="H245" s="77">
        <v>0</v>
      </c>
      <c r="I245" s="75">
        <v>0</v>
      </c>
      <c r="J245" s="46">
        <f t="shared" si="33"/>
        <v>0</v>
      </c>
      <c r="K245" s="71"/>
      <c r="L245" s="20">
        <v>20</v>
      </c>
      <c r="M245" s="64">
        <f t="shared" si="37"/>
        <v>0</v>
      </c>
      <c r="N245" s="17" t="s">
        <v>16</v>
      </c>
      <c r="O245" s="18"/>
      <c r="P245" s="23">
        <f t="shared" si="34"/>
        <v>0</v>
      </c>
      <c r="Q245" s="89"/>
      <c r="R245" s="43">
        <f t="shared" si="39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+'18'!J246</f>
        <v>0</v>
      </c>
      <c r="F246" s="70"/>
      <c r="G246" s="46">
        <f t="shared" si="36"/>
        <v>0</v>
      </c>
      <c r="H246" s="77">
        <v>0</v>
      </c>
      <c r="I246" s="75">
        <v>0</v>
      </c>
      <c r="J246" s="46">
        <f t="shared" si="33"/>
        <v>0</v>
      </c>
      <c r="K246" s="71"/>
      <c r="L246" s="20">
        <v>25</v>
      </c>
      <c r="M246" s="64">
        <f t="shared" si="37"/>
        <v>0</v>
      </c>
      <c r="N246" s="17" t="s">
        <v>16</v>
      </c>
      <c r="O246" s="18"/>
      <c r="P246" s="23">
        <f t="shared" si="34"/>
        <v>0</v>
      </c>
      <c r="Q246" s="89"/>
      <c r="R246" s="43">
        <f t="shared" si="39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+'18'!J247</f>
        <v>0</v>
      </c>
      <c r="F247" s="70"/>
      <c r="G247" s="46">
        <f t="shared" si="36"/>
        <v>0</v>
      </c>
      <c r="H247" s="77">
        <v>0</v>
      </c>
      <c r="I247" s="75">
        <v>0</v>
      </c>
      <c r="J247" s="46">
        <f t="shared" si="33"/>
        <v>0</v>
      </c>
      <c r="K247" s="71"/>
      <c r="L247" s="20">
        <v>20</v>
      </c>
      <c r="M247" s="64">
        <f t="shared" si="37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9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+'18'!J248</f>
        <v>0</v>
      </c>
      <c r="F248" s="70"/>
      <c r="G248" s="46">
        <f t="shared" si="36"/>
        <v>0</v>
      </c>
      <c r="H248" s="77">
        <v>0</v>
      </c>
      <c r="I248" s="75">
        <v>0</v>
      </c>
      <c r="J248" s="46">
        <f t="shared" si="33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4"/>
        <v>0</v>
      </c>
      <c r="Q248" s="89"/>
      <c r="R248" s="43">
        <f t="shared" si="39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+'18'!J249</f>
        <v>0</v>
      </c>
      <c r="F249" s="70"/>
      <c r="G249" s="46">
        <f t="shared" si="36"/>
        <v>0</v>
      </c>
      <c r="H249" s="77">
        <v>0</v>
      </c>
      <c r="I249" s="75">
        <v>0</v>
      </c>
      <c r="J249" s="46">
        <f t="shared" si="33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34"/>
        <v>0</v>
      </c>
      <c r="Q249" s="89"/>
      <c r="R249" s="43">
        <f t="shared" si="39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+'18'!J250</f>
        <v>0</v>
      </c>
      <c r="F250" s="70"/>
      <c r="G250" s="46">
        <f t="shared" si="36"/>
        <v>0</v>
      </c>
      <c r="H250" s="77">
        <v>0</v>
      </c>
      <c r="I250" s="75">
        <v>0</v>
      </c>
      <c r="J250" s="46">
        <f t="shared" si="33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34"/>
        <v>0</v>
      </c>
      <c r="Q250" s="89"/>
      <c r="R250" s="43">
        <f t="shared" si="39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+'18'!J251</f>
        <v>0</v>
      </c>
      <c r="F251" s="70"/>
      <c r="G251" s="46">
        <f t="shared" si="36"/>
        <v>0</v>
      </c>
      <c r="H251" s="77">
        <v>0</v>
      </c>
      <c r="I251" s="75">
        <v>0</v>
      </c>
      <c r="J251" s="46">
        <f t="shared" si="33"/>
        <v>0</v>
      </c>
      <c r="K251" s="71"/>
      <c r="L251" s="20">
        <v>20</v>
      </c>
      <c r="M251" s="64">
        <f t="shared" si="37"/>
        <v>0</v>
      </c>
      <c r="N251" s="17" t="s">
        <v>16</v>
      </c>
      <c r="O251" s="18"/>
      <c r="P251" s="23">
        <f t="shared" si="34"/>
        <v>0</v>
      </c>
      <c r="Q251" s="89"/>
      <c r="R251" s="43">
        <f t="shared" si="39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+'18'!J252</f>
        <v>4</v>
      </c>
      <c r="F252" s="70"/>
      <c r="G252" s="46">
        <f t="shared" si="36"/>
        <v>4</v>
      </c>
      <c r="H252" s="77">
        <v>0</v>
      </c>
      <c r="I252" s="75">
        <v>0</v>
      </c>
      <c r="J252" s="46">
        <f t="shared" si="33"/>
        <v>4</v>
      </c>
      <c r="K252" s="71"/>
      <c r="L252" s="20">
        <v>25</v>
      </c>
      <c r="M252" s="64">
        <f t="shared" si="37"/>
        <v>0</v>
      </c>
      <c r="N252" s="17" t="s">
        <v>16</v>
      </c>
      <c r="O252" s="18"/>
      <c r="P252" s="23">
        <f t="shared" si="34"/>
        <v>0</v>
      </c>
      <c r="Q252" s="89"/>
      <c r="R252" s="43">
        <f t="shared" si="39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+'18'!J253</f>
        <v>0</v>
      </c>
      <c r="F253" s="70"/>
      <c r="G253" s="46">
        <f t="shared" si="36"/>
        <v>0</v>
      </c>
      <c r="H253" s="77">
        <v>0</v>
      </c>
      <c r="I253" s="75">
        <v>0</v>
      </c>
      <c r="J253" s="46">
        <f t="shared" si="33"/>
        <v>0</v>
      </c>
      <c r="K253" s="71"/>
      <c r="L253" s="20">
        <v>15</v>
      </c>
      <c r="M253" s="64">
        <f t="shared" si="29"/>
        <v>0</v>
      </c>
      <c r="N253" s="17" t="s">
        <v>16</v>
      </c>
      <c r="O253" s="18"/>
      <c r="P253" s="23">
        <f t="shared" si="34"/>
        <v>0</v>
      </c>
      <c r="Q253" s="89"/>
      <c r="R253" s="43">
        <f t="shared" si="30"/>
        <v>0</v>
      </c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6"/>
        <v>0</v>
      </c>
      <c r="H254" s="77">
        <v>0</v>
      </c>
      <c r="I254" s="75">
        <v>0</v>
      </c>
      <c r="J254" s="46">
        <f t="shared" si="33"/>
        <v>0</v>
      </c>
      <c r="K254" s="71"/>
      <c r="L254" s="20"/>
      <c r="M254" s="64">
        <f t="shared" si="29"/>
        <v>0</v>
      </c>
      <c r="N254" s="17" t="s">
        <v>16</v>
      </c>
      <c r="O254" s="18"/>
      <c r="P254" s="23">
        <f t="shared" si="34"/>
        <v>0</v>
      </c>
      <c r="Q254" s="89"/>
      <c r="R254" s="43">
        <f t="shared" si="30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+'18'!J257</f>
        <v>0</v>
      </c>
      <c r="F257" s="70"/>
      <c r="G257" s="46">
        <f t="shared" si="36"/>
        <v>0</v>
      </c>
      <c r="H257" s="77">
        <v>0</v>
      </c>
      <c r="I257" s="75">
        <v>0</v>
      </c>
      <c r="J257" s="46">
        <f t="shared" si="33"/>
        <v>0</v>
      </c>
      <c r="K257" s="71"/>
      <c r="L257" s="20"/>
      <c r="M257" s="64">
        <f t="shared" si="29"/>
        <v>0</v>
      </c>
      <c r="N257" s="17" t="s">
        <v>16</v>
      </c>
      <c r="O257" s="18"/>
      <c r="P257" s="23">
        <f t="shared" si="34"/>
        <v>0</v>
      </c>
      <c r="Q257" s="89"/>
      <c r="R257" s="43">
        <f t="shared" si="30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+'18'!J259</f>
        <v>0</v>
      </c>
      <c r="F259" s="70"/>
      <c r="G259" s="46">
        <f t="shared" ref="G259" si="40">E259+F259</f>
        <v>0</v>
      </c>
      <c r="H259" s="77">
        <v>0</v>
      </c>
      <c r="I259" s="75">
        <v>0</v>
      </c>
      <c r="J259" s="46">
        <f t="shared" si="33"/>
        <v>0</v>
      </c>
      <c r="K259" s="71"/>
      <c r="L259" s="20"/>
      <c r="M259" s="64">
        <f t="shared" ref="M259" si="41">+L259*K259</f>
        <v>0</v>
      </c>
      <c r="N259" s="17" t="s">
        <v>16</v>
      </c>
      <c r="O259" s="18"/>
      <c r="P259" s="23">
        <f t="shared" si="34"/>
        <v>0</v>
      </c>
      <c r="Q259" s="89"/>
      <c r="R259" s="43">
        <f t="shared" ref="R259" si="42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287.55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1310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480</v>
      </c>
      <c r="O264" s="2">
        <v>100</v>
      </c>
      <c r="P264" s="2">
        <v>380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780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780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88"/>
    </row>
    <row r="3" spans="1:18" s="5" customFormat="1" ht="26.45" customHeight="1" x14ac:dyDescent="0.55000000000000004">
      <c r="A3" s="184" t="s">
        <v>1</v>
      </c>
      <c r="B3" s="184" t="s">
        <v>1353</v>
      </c>
      <c r="C3" s="184" t="s">
        <v>2</v>
      </c>
      <c r="D3" s="184" t="s">
        <v>1354</v>
      </c>
      <c r="E3" s="186" t="s">
        <v>3</v>
      </c>
      <c r="F3" s="186" t="s">
        <v>4</v>
      </c>
      <c r="G3" s="186" t="s">
        <v>5</v>
      </c>
      <c r="H3" s="76" t="s">
        <v>6</v>
      </c>
      <c r="I3" s="139" t="s">
        <v>272</v>
      </c>
      <c r="J3" s="186" t="s">
        <v>7</v>
      </c>
      <c r="K3" s="187" t="s">
        <v>8</v>
      </c>
      <c r="L3" s="187"/>
      <c r="M3" s="187"/>
      <c r="N3" s="186" t="s">
        <v>9</v>
      </c>
      <c r="O3" s="188" t="s">
        <v>10</v>
      </c>
      <c r="Q3" s="189" t="s">
        <v>273</v>
      </c>
      <c r="R3" s="180" t="s">
        <v>274</v>
      </c>
    </row>
    <row r="4" spans="1:18" s="5" customFormat="1" ht="26.25" x14ac:dyDescent="0.55000000000000004">
      <c r="A4" s="185"/>
      <c r="B4" s="185"/>
      <c r="C4" s="185"/>
      <c r="D4" s="185"/>
      <c r="E4" s="186"/>
      <c r="F4" s="186"/>
      <c r="G4" s="186"/>
      <c r="H4" s="76" t="s">
        <v>11</v>
      </c>
      <c r="I4" s="140"/>
      <c r="J4" s="186"/>
      <c r="K4" s="68" t="s">
        <v>12</v>
      </c>
      <c r="L4" s="69" t="s">
        <v>13</v>
      </c>
      <c r="M4" s="68" t="s">
        <v>14</v>
      </c>
      <c r="N4" s="186"/>
      <c r="O4" s="188"/>
      <c r="Q4" s="190"/>
      <c r="R4" s="18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8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>
        <v>25</v>
      </c>
      <c r="P11" s="121">
        <f t="shared" si="2"/>
        <v>25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>
        <v>25</v>
      </c>
      <c r="P15" s="121">
        <f t="shared" si="2"/>
        <v>25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1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7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6</v>
      </c>
      <c r="F31" s="70"/>
      <c r="G31" s="46">
        <f t="shared" si="5"/>
        <v>6</v>
      </c>
      <c r="H31" s="77">
        <v>0</v>
      </c>
      <c r="I31" s="75">
        <v>0</v>
      </c>
      <c r="J31" s="46">
        <f t="shared" si="6"/>
        <v>6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1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9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13</v>
      </c>
      <c r="F41" s="70"/>
      <c r="G41" s="46">
        <f t="shared" si="5"/>
        <v>13</v>
      </c>
      <c r="H41" s="77">
        <v>0</v>
      </c>
      <c r="I41" s="75">
        <v>0</v>
      </c>
      <c r="J41" s="46">
        <f t="shared" si="6"/>
        <v>11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/>
      <c r="P41" s="121">
        <f t="shared" si="2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11</v>
      </c>
      <c r="F74" s="70"/>
      <c r="G74" s="46">
        <f t="shared" si="5"/>
        <v>11</v>
      </c>
      <c r="H74" s="77">
        <v>0</v>
      </c>
      <c r="I74" s="75">
        <v>0</v>
      </c>
      <c r="J74" s="46">
        <f t="shared" si="6"/>
        <v>10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1">
        <f t="shared" si="7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13</v>
      </c>
      <c r="F110" s="70"/>
      <c r="G110" s="46">
        <f t="shared" si="20"/>
        <v>13</v>
      </c>
      <c r="H110" s="77">
        <v>0</v>
      </c>
      <c r="I110" s="75">
        <v>0</v>
      </c>
      <c r="J110" s="46">
        <f t="shared" si="21"/>
        <v>8</v>
      </c>
      <c r="K110" s="71">
        <v>5</v>
      </c>
      <c r="L110" s="22">
        <v>120</v>
      </c>
      <c r="M110" s="64">
        <f t="shared" si="8"/>
        <v>600</v>
      </c>
      <c r="N110" s="17" t="s">
        <v>16</v>
      </c>
      <c r="O110" s="18"/>
      <c r="P110" s="121">
        <f t="shared" si="7"/>
        <v>600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8</v>
      </c>
      <c r="F111" s="70"/>
      <c r="G111" s="46">
        <f t="shared" si="20"/>
        <v>8</v>
      </c>
      <c r="H111" s="77">
        <v>0</v>
      </c>
      <c r="I111" s="75">
        <v>0</v>
      </c>
      <c r="J111" s="46">
        <f t="shared" si="21"/>
        <v>6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/>
      <c r="P111" s="121">
        <f t="shared" si="7"/>
        <v>500</v>
      </c>
      <c r="Q111" s="89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23</v>
      </c>
      <c r="F115" s="70"/>
      <c r="G115" s="46">
        <f t="shared" si="20"/>
        <v>23</v>
      </c>
      <c r="H115" s="77">
        <v>0</v>
      </c>
      <c r="I115" s="75">
        <v>0</v>
      </c>
      <c r="J115" s="46">
        <f t="shared" si="21"/>
        <v>23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19</v>
      </c>
      <c r="F116" s="70"/>
      <c r="G116" s="46">
        <f t="shared" si="20"/>
        <v>19</v>
      </c>
      <c r="H116" s="77">
        <v>0</v>
      </c>
      <c r="I116" s="75">
        <v>0</v>
      </c>
      <c r="J116" s="46">
        <f t="shared" si="21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10</v>
      </c>
      <c r="F131" s="70"/>
      <c r="G131" s="46">
        <f t="shared" si="20"/>
        <v>10</v>
      </c>
      <c r="H131" s="77">
        <v>0</v>
      </c>
      <c r="I131" s="75">
        <v>0</v>
      </c>
      <c r="J131" s="46">
        <f t="shared" si="21"/>
        <v>8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21">
        <f t="shared" si="7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9</v>
      </c>
      <c r="F133" s="70"/>
      <c r="G133" s="46">
        <f t="shared" si="20"/>
        <v>9</v>
      </c>
      <c r="H133" s="77">
        <v>0</v>
      </c>
      <c r="I133" s="75">
        <v>0</v>
      </c>
      <c r="J133" s="46">
        <f t="shared" si="21"/>
        <v>8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ref="P133:P137" si="27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6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4</v>
      </c>
      <c r="F178" s="70"/>
      <c r="G178" s="46">
        <f t="shared" si="29"/>
        <v>4</v>
      </c>
      <c r="H178" s="77">
        <v>0</v>
      </c>
      <c r="I178" s="75">
        <v>0</v>
      </c>
      <c r="J178" s="46">
        <f t="shared" si="30"/>
        <v>4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8</v>
      </c>
      <c r="F185" s="70"/>
      <c r="G185" s="46">
        <f t="shared" si="29"/>
        <v>8</v>
      </c>
      <c r="H185" s="77">
        <v>0</v>
      </c>
      <c r="I185" s="75">
        <v>0</v>
      </c>
      <c r="J185" s="46">
        <f t="shared" si="30"/>
        <v>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9</v>
      </c>
      <c r="F193" s="70"/>
      <c r="G193" s="46">
        <f t="shared" si="29"/>
        <v>9</v>
      </c>
      <c r="H193" s="77">
        <v>0</v>
      </c>
      <c r="I193" s="75">
        <v>0</v>
      </c>
      <c r="J193" s="46">
        <f t="shared" si="30"/>
        <v>9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5</v>
      </c>
      <c r="F194" s="70"/>
      <c r="G194" s="46">
        <f t="shared" si="29"/>
        <v>5</v>
      </c>
      <c r="H194" s="77">
        <v>0</v>
      </c>
      <c r="I194" s="75">
        <v>0</v>
      </c>
      <c r="J194" s="46">
        <f t="shared" si="30"/>
        <v>5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12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8</v>
      </c>
      <c r="F198" s="70"/>
      <c r="G198" s="46">
        <f t="shared" si="29"/>
        <v>8</v>
      </c>
      <c r="H198" s="77">
        <v>0</v>
      </c>
      <c r="I198" s="75">
        <v>0</v>
      </c>
      <c r="J198" s="46">
        <f t="shared" si="30"/>
        <v>6</v>
      </c>
      <c r="K198" s="71">
        <v>2</v>
      </c>
      <c r="L198" s="20">
        <v>150</v>
      </c>
      <c r="M198" s="64">
        <f t="shared" si="33"/>
        <v>300</v>
      </c>
      <c r="N198" s="17" t="s">
        <v>16</v>
      </c>
      <c r="O198" s="18"/>
      <c r="P198" s="121">
        <f t="shared" si="37"/>
        <v>300</v>
      </c>
      <c r="Q198" s="89">
        <v>64.38</v>
      </c>
      <c r="R198" s="43">
        <f t="shared" si="34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18</v>
      </c>
      <c r="F205" s="70"/>
      <c r="G205" s="46">
        <f t="shared" si="29"/>
        <v>18</v>
      </c>
      <c r="H205" s="77">
        <v>0</v>
      </c>
      <c r="I205" s="75">
        <v>0</v>
      </c>
      <c r="J205" s="46">
        <f t="shared" si="30"/>
        <v>18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5</v>
      </c>
      <c r="F209" s="70"/>
      <c r="G209" s="46">
        <f t="shared" si="29"/>
        <v>5</v>
      </c>
      <c r="H209" s="77">
        <v>0</v>
      </c>
      <c r="I209" s="75">
        <v>0</v>
      </c>
      <c r="J209" s="46">
        <f t="shared" si="30"/>
        <v>5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ref="P213:P259" si="39">SUM(M213-O213)</f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33</v>
      </c>
      <c r="F216" s="70"/>
      <c r="G216" s="46">
        <f t="shared" si="29"/>
        <v>33</v>
      </c>
      <c r="H216" s="77">
        <v>0</v>
      </c>
      <c r="I216" s="75">
        <v>0</v>
      </c>
      <c r="J216" s="46">
        <f t="shared" si="30"/>
        <v>33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270</v>
      </c>
      <c r="F224" s="70"/>
      <c r="G224" s="46">
        <f t="shared" si="29"/>
        <v>270</v>
      </c>
      <c r="H224" s="77">
        <v>0</v>
      </c>
      <c r="I224" s="75">
        <v>0</v>
      </c>
      <c r="J224" s="46">
        <f t="shared" si="30"/>
        <v>270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2</v>
      </c>
      <c r="F235" s="70"/>
      <c r="G235" s="46">
        <f t="shared" si="40"/>
        <v>2</v>
      </c>
      <c r="H235" s="77">
        <v>0</v>
      </c>
      <c r="I235" s="75">
        <v>0</v>
      </c>
      <c r="J235" s="46">
        <f t="shared" si="41"/>
        <v>2</v>
      </c>
      <c r="K235" s="71"/>
      <c r="L235" s="20">
        <v>50</v>
      </c>
      <c r="M235" s="64">
        <f t="shared" ref="M235:M252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1</v>
      </c>
      <c r="F236" s="70"/>
      <c r="G236" s="46">
        <f t="shared" si="40"/>
        <v>1</v>
      </c>
      <c r="H236" s="77">
        <v>0</v>
      </c>
      <c r="I236" s="75">
        <v>0</v>
      </c>
      <c r="J236" s="46">
        <f t="shared" si="41"/>
        <v>1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+'19'!J238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+'19'!J239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+'19'!J240</f>
        <v>3</v>
      </c>
      <c r="F240" s="70"/>
      <c r="G240" s="46">
        <f t="shared" si="40"/>
        <v>3</v>
      </c>
      <c r="H240" s="77">
        <v>0</v>
      </c>
      <c r="I240" s="75">
        <v>0</v>
      </c>
      <c r="J240" s="46">
        <f t="shared" si="41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+'19'!J241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+'19'!J242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+'19'!J243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+'19'!J244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+'19'!J245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+'19'!J246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+'19'!J247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+'19'!J248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+'19'!J249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+'19'!J250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+'19'!J251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+'19'!J252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+'19'!J253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+'19'!J257</f>
        <v>0</v>
      </c>
      <c r="F257" s="70"/>
      <c r="G257" s="46">
        <f t="shared" ref="G257" si="45">E257+F257</f>
        <v>0</v>
      </c>
      <c r="H257" s="77">
        <v>0</v>
      </c>
      <c r="I257" s="75">
        <v>0</v>
      </c>
      <c r="J257" s="46">
        <f t="shared" ref="J257" si="46">+G257-H257-K257-I257</f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+'19'!J259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0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606.30999999999995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82" t="s">
        <v>212</v>
      </c>
      <c r="L261" s="183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2585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575</v>
      </c>
      <c r="O264" s="2">
        <v>250</v>
      </c>
      <c r="P264" s="2">
        <v>25</v>
      </c>
      <c r="Q264" s="87">
        <v>300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1910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1910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V346"/>
  <sheetViews>
    <sheetView zoomScale="80" zoomScaleNormal="80" workbookViewId="0">
      <pane xSplit="10" ySplit="4" topLeftCell="L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14</v>
      </c>
      <c r="F5" s="70"/>
      <c r="G5" s="46">
        <f t="shared" ref="G5:G16" si="0">E5+F5</f>
        <v>14</v>
      </c>
      <c r="H5" s="77">
        <v>0</v>
      </c>
      <c r="I5" s="75">
        <v>0</v>
      </c>
      <c r="J5" s="46">
        <f t="shared" ref="J5:J26" si="1">+G5-H5-K5-I5</f>
        <v>12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 t="shared" ref="P5:P69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7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ref="G17:G26" si="5">E17+F17</f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4</v>
      </c>
      <c r="F18" s="70"/>
      <c r="G18" s="46">
        <f t="shared" si="5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5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3</v>
      </c>
      <c r="F20" s="70"/>
      <c r="G20" s="46">
        <f t="shared" si="5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4</v>
      </c>
      <c r="F21" s="70"/>
      <c r="G21" s="46">
        <f t="shared" si="5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5</v>
      </c>
      <c r="F22" s="70"/>
      <c r="G22" s="46">
        <f t="shared" si="5"/>
        <v>5</v>
      </c>
      <c r="H22" s="77">
        <v>0</v>
      </c>
      <c r="I22" s="75">
        <v>0</v>
      </c>
      <c r="J22" s="46">
        <f t="shared" si="1"/>
        <v>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1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5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13</v>
      </c>
      <c r="F24" s="70"/>
      <c r="G24" s="46">
        <f t="shared" si="5"/>
        <v>13</v>
      </c>
      <c r="H24" s="77">
        <v>0</v>
      </c>
      <c r="I24" s="75">
        <v>0</v>
      </c>
      <c r="J24" s="46">
        <f t="shared" si="1"/>
        <v>13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5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5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7</v>
      </c>
      <c r="F28" s="70"/>
      <c r="G28" s="46">
        <f t="shared" si="6"/>
        <v>7</v>
      </c>
      <c r="H28" s="77">
        <v>0</v>
      </c>
      <c r="I28" s="75">
        <v>0</v>
      </c>
      <c r="J28" s="46">
        <f t="shared" si="7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5</v>
      </c>
      <c r="F29" s="70"/>
      <c r="G29" s="46">
        <f t="shared" si="6"/>
        <v>5</v>
      </c>
      <c r="H29" s="77">
        <v>0</v>
      </c>
      <c r="I29" s="75">
        <v>0</v>
      </c>
      <c r="J29" s="46">
        <f t="shared" si="7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6</v>
      </c>
      <c r="F31" s="70"/>
      <c r="G31" s="46">
        <f t="shared" si="6"/>
        <v>6</v>
      </c>
      <c r="H31" s="77">
        <v>0</v>
      </c>
      <c r="I31" s="75">
        <v>0</v>
      </c>
      <c r="J31" s="46">
        <f t="shared" si="7"/>
        <v>5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1</v>
      </c>
      <c r="F35" s="70"/>
      <c r="G35" s="46">
        <f t="shared" si="6"/>
        <v>1</v>
      </c>
      <c r="H35" s="77">
        <v>0</v>
      </c>
      <c r="I35" s="75">
        <v>0</v>
      </c>
      <c r="J35" s="46">
        <f t="shared" si="7"/>
        <v>1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+'20'!J37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9</v>
      </c>
      <c r="F39" s="70"/>
      <c r="G39" s="46">
        <f t="shared" si="6"/>
        <v>9</v>
      </c>
      <c r="H39" s="77">
        <v>0</v>
      </c>
      <c r="I39" s="75">
        <v>0</v>
      </c>
      <c r="J39" s="46">
        <f t="shared" si="7"/>
        <v>9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7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11</v>
      </c>
      <c r="F41" s="70"/>
      <c r="G41" s="46">
        <f t="shared" si="6"/>
        <v>11</v>
      </c>
      <c r="H41" s="77">
        <v>0</v>
      </c>
      <c r="I41" s="75">
        <v>0</v>
      </c>
      <c r="J41" s="46">
        <f t="shared" si="7"/>
        <v>9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/>
      <c r="P41" s="121">
        <f t="shared" si="2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10</v>
      </c>
      <c r="F46" s="70"/>
      <c r="G46" s="46">
        <f t="shared" si="6"/>
        <v>10</v>
      </c>
      <c r="H46" s="77">
        <v>0</v>
      </c>
      <c r="I46" s="75">
        <v>0</v>
      </c>
      <c r="J46" s="46">
        <f t="shared" si="7"/>
        <v>9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21">
        <f t="shared" si="2"/>
        <v>25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7</v>
      </c>
      <c r="F47" s="70"/>
      <c r="G47" s="46">
        <f t="shared" si="6"/>
        <v>7</v>
      </c>
      <c r="H47" s="77">
        <v>0</v>
      </c>
      <c r="I47" s="75">
        <v>0</v>
      </c>
      <c r="J47" s="46">
        <f t="shared" si="7"/>
        <v>6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25</v>
      </c>
      <c r="P47" s="121">
        <f t="shared" si="2"/>
        <v>25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7</v>
      </c>
      <c r="F48" s="70"/>
      <c r="G48" s="46">
        <f t="shared" si="6"/>
        <v>7</v>
      </c>
      <c r="H48" s="77">
        <v>0</v>
      </c>
      <c r="I48" s="75">
        <v>0</v>
      </c>
      <c r="J48" s="46">
        <f t="shared" si="7"/>
        <v>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21">
        <f t="shared" si="2"/>
        <v>25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11</v>
      </c>
      <c r="F49" s="70"/>
      <c r="G49" s="46">
        <f t="shared" si="6"/>
        <v>11</v>
      </c>
      <c r="H49" s="77">
        <v>0</v>
      </c>
      <c r="I49" s="75">
        <v>0</v>
      </c>
      <c r="J49" s="46">
        <f t="shared" si="7"/>
        <v>10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21">
        <f t="shared" si="2"/>
        <v>25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9</v>
      </c>
      <c r="F50" s="70"/>
      <c r="G50" s="46">
        <f t="shared" si="6"/>
        <v>9</v>
      </c>
      <c r="H50" s="77">
        <v>0</v>
      </c>
      <c r="I50" s="75">
        <v>0</v>
      </c>
      <c r="J50" s="46">
        <f t="shared" si="7"/>
        <v>7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50</v>
      </c>
      <c r="P50" s="121">
        <f t="shared" si="2"/>
        <v>50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5</v>
      </c>
      <c r="F52" s="70"/>
      <c r="G52" s="46">
        <f t="shared" si="6"/>
        <v>5</v>
      </c>
      <c r="H52" s="77">
        <v>0</v>
      </c>
      <c r="I52" s="75">
        <v>0</v>
      </c>
      <c r="J52" s="46">
        <f t="shared" si="7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3</v>
      </c>
      <c r="F53" s="70"/>
      <c r="G53" s="46">
        <f t="shared" si="6"/>
        <v>3</v>
      </c>
      <c r="H53" s="77">
        <v>0</v>
      </c>
      <c r="I53" s="75">
        <v>0</v>
      </c>
      <c r="J53" s="46">
        <f t="shared" si="7"/>
        <v>0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75</v>
      </c>
      <c r="P53" s="121">
        <f t="shared" si="2"/>
        <v>75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2</v>
      </c>
      <c r="F64" s="70"/>
      <c r="G64" s="46">
        <f t="shared" si="6"/>
        <v>2</v>
      </c>
      <c r="H64" s="77">
        <v>0</v>
      </c>
      <c r="I64" s="75">
        <v>0</v>
      </c>
      <c r="J64" s="46">
        <f t="shared" si="7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21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2</v>
      </c>
      <c r="F65" s="70"/>
      <c r="G65" s="46">
        <f t="shared" si="6"/>
        <v>2</v>
      </c>
      <c r="H65" s="77">
        <v>0</v>
      </c>
      <c r="I65" s="75">
        <v>0</v>
      </c>
      <c r="J65" s="46">
        <f t="shared" si="7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1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7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1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5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10</v>
      </c>
      <c r="F74" s="70"/>
      <c r="G74" s="46">
        <f t="shared" si="6"/>
        <v>10</v>
      </c>
      <c r="H74" s="77">
        <v>0</v>
      </c>
      <c r="I74" s="75">
        <v>0</v>
      </c>
      <c r="J74" s="46">
        <f t="shared" si="7"/>
        <v>10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3</v>
      </c>
      <c r="F80" s="70"/>
      <c r="G80" s="46">
        <f t="shared" si="6"/>
        <v>3</v>
      </c>
      <c r="H80" s="77">
        <v>0</v>
      </c>
      <c r="I80" s="75">
        <v>0</v>
      </c>
      <c r="J80" s="46">
        <f t="shared" si="7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1</v>
      </c>
      <c r="F81" s="70"/>
      <c r="G81" s="46">
        <f t="shared" si="6"/>
        <v>1</v>
      </c>
      <c r="H81" s="77">
        <v>0</v>
      </c>
      <c r="I81" s="75">
        <v>0</v>
      </c>
      <c r="J81" s="46">
        <f t="shared" si="7"/>
        <v>0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/>
      <c r="P81" s="121">
        <f t="shared" si="8"/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ref="P86:P133" si="13">SUM(M86-O86)</f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7">
        <v>20.350000000000001</v>
      </c>
      <c r="R99" s="43">
        <f t="shared" ref="R99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3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3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3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3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ref="R104:R111" si="28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28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28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 t="shared" si="28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>
        <f t="shared" si="28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8</v>
      </c>
      <c r="F110" s="70"/>
      <c r="G110" s="46">
        <f t="shared" si="22"/>
        <v>8</v>
      </c>
      <c r="H110" s="77">
        <v>0</v>
      </c>
      <c r="I110" s="75">
        <v>0</v>
      </c>
      <c r="J110" s="46">
        <f t="shared" si="23"/>
        <v>6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21">
        <f t="shared" si="13"/>
        <v>240</v>
      </c>
      <c r="Q110" s="89"/>
      <c r="R110" s="43">
        <f t="shared" si="2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6</v>
      </c>
      <c r="F111" s="70"/>
      <c r="G111" s="46">
        <f t="shared" si="22"/>
        <v>6</v>
      </c>
      <c r="H111" s="77">
        <v>0</v>
      </c>
      <c r="I111" s="75">
        <v>0</v>
      </c>
      <c r="J111" s="46">
        <f t="shared" si="23"/>
        <v>4</v>
      </c>
      <c r="K111" s="71">
        <v>2</v>
      </c>
      <c r="L111" s="20">
        <v>250</v>
      </c>
      <c r="M111" s="64">
        <f t="shared" si="9"/>
        <v>500</v>
      </c>
      <c r="N111" s="17" t="s">
        <v>16</v>
      </c>
      <c r="O111" s="18"/>
      <c r="P111" s="121">
        <f t="shared" si="13"/>
        <v>500</v>
      </c>
      <c r="Q111" s="89"/>
      <c r="R111" s="43">
        <f t="shared" si="28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5</v>
      </c>
      <c r="F112" s="70"/>
      <c r="G112" s="46">
        <f t="shared" si="22"/>
        <v>5</v>
      </c>
      <c r="H112" s="77">
        <v>0</v>
      </c>
      <c r="I112" s="75">
        <v>0</v>
      </c>
      <c r="J112" s="46">
        <f t="shared" si="23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0</v>
      </c>
      <c r="F113" s="70"/>
      <c r="G113" s="46">
        <f t="shared" si="22"/>
        <v>0</v>
      </c>
      <c r="H113" s="77">
        <v>0</v>
      </c>
      <c r="I113" s="75">
        <v>0</v>
      </c>
      <c r="J113" s="46">
        <f t="shared" si="23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3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23</v>
      </c>
      <c r="F115" s="70"/>
      <c r="G115" s="46">
        <f t="shared" si="22"/>
        <v>23</v>
      </c>
      <c r="H115" s="77">
        <v>0</v>
      </c>
      <c r="I115" s="75">
        <v>0</v>
      </c>
      <c r="J115" s="46">
        <f t="shared" si="23"/>
        <v>22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1">
        <f t="shared" si="13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19</v>
      </c>
      <c r="F116" s="70"/>
      <c r="G116" s="46">
        <f t="shared" si="22"/>
        <v>19</v>
      </c>
      <c r="H116" s="77">
        <v>0</v>
      </c>
      <c r="I116" s="75">
        <v>0</v>
      </c>
      <c r="J116" s="46">
        <f t="shared" si="23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8</v>
      </c>
      <c r="F131" s="70"/>
      <c r="G131" s="46">
        <f t="shared" si="22"/>
        <v>8</v>
      </c>
      <c r="H131" s="77">
        <v>0</v>
      </c>
      <c r="I131" s="75">
        <v>0</v>
      </c>
      <c r="J131" s="46">
        <f t="shared" si="23"/>
        <v>8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8</v>
      </c>
      <c r="F133" s="70"/>
      <c r="G133" s="46">
        <f t="shared" si="22"/>
        <v>8</v>
      </c>
      <c r="H133" s="77">
        <v>0</v>
      </c>
      <c r="I133" s="75">
        <v>0</v>
      </c>
      <c r="J133" s="46">
        <f t="shared" si="23"/>
        <v>6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21">
        <f t="shared" si="13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40" si="29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ref="P141:P197" si="30">SUM(M141-O141)</f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+'20'!J156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+'20'!J157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30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1</v>
      </c>
      <c r="F175" s="70"/>
      <c r="G175" s="46">
        <f t="shared" si="31"/>
        <v>1</v>
      </c>
      <c r="H175" s="77">
        <v>0</v>
      </c>
      <c r="I175" s="75">
        <v>0</v>
      </c>
      <c r="J175" s="46">
        <f t="shared" si="32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4</v>
      </c>
      <c r="F178" s="70"/>
      <c r="G178" s="46">
        <f t="shared" si="31"/>
        <v>4</v>
      </c>
      <c r="H178" s="77">
        <v>0</v>
      </c>
      <c r="I178" s="75">
        <v>0</v>
      </c>
      <c r="J178" s="46">
        <f t="shared" si="32"/>
        <v>3</v>
      </c>
      <c r="K178" s="71">
        <v>1</v>
      </c>
      <c r="L178" s="20">
        <v>55</v>
      </c>
      <c r="M178" s="64">
        <f t="shared" si="35"/>
        <v>55</v>
      </c>
      <c r="N178" s="17" t="s">
        <v>16</v>
      </c>
      <c r="O178" s="18"/>
      <c r="P178" s="121">
        <f t="shared" si="30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8</v>
      </c>
      <c r="F185" s="70"/>
      <c r="G185" s="46">
        <f t="shared" si="31"/>
        <v>8</v>
      </c>
      <c r="H185" s="77">
        <v>0</v>
      </c>
      <c r="I185" s="75">
        <v>0</v>
      </c>
      <c r="J185" s="46">
        <f t="shared" si="32"/>
        <v>8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9</v>
      </c>
      <c r="F193" s="70"/>
      <c r="G193" s="46">
        <f t="shared" si="31"/>
        <v>9</v>
      </c>
      <c r="H193" s="77">
        <v>0</v>
      </c>
      <c r="I193" s="75">
        <v>0</v>
      </c>
      <c r="J193" s="46">
        <f t="shared" si="32"/>
        <v>9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0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5</v>
      </c>
      <c r="F194" s="70"/>
      <c r="G194" s="46">
        <f t="shared" si="31"/>
        <v>5</v>
      </c>
      <c r="H194" s="77">
        <v>0</v>
      </c>
      <c r="I194" s="75">
        <v>0</v>
      </c>
      <c r="J194" s="46">
        <f t="shared" si="32"/>
        <v>5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0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6</v>
      </c>
      <c r="F198" s="70"/>
      <c r="G198" s="46">
        <f t="shared" si="31"/>
        <v>6</v>
      </c>
      <c r="H198" s="77">
        <v>0</v>
      </c>
      <c r="I198" s="75">
        <v>0</v>
      </c>
      <c r="J198" s="46">
        <f t="shared" si="32"/>
        <v>5</v>
      </c>
      <c r="K198" s="71">
        <v>1</v>
      </c>
      <c r="L198" s="20">
        <v>150</v>
      </c>
      <c r="M198" s="64">
        <f t="shared" si="35"/>
        <v>150</v>
      </c>
      <c r="N198" s="17" t="s">
        <v>16</v>
      </c>
      <c r="O198" s="18"/>
      <c r="P198" s="121">
        <f t="shared" ref="P198:P203" si="39">SUM(M198-O198)</f>
        <v>150</v>
      </c>
      <c r="Q198" s="89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ref="P204:P259" si="40">SUM(M204-O204)</f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18</v>
      </c>
      <c r="F205" s="70"/>
      <c r="G205" s="46">
        <f t="shared" si="31"/>
        <v>18</v>
      </c>
      <c r="H205" s="77">
        <v>0</v>
      </c>
      <c r="I205" s="75">
        <v>0</v>
      </c>
      <c r="J205" s="46">
        <f t="shared" si="32"/>
        <v>18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5</v>
      </c>
      <c r="F209" s="70"/>
      <c r="G209" s="46">
        <f t="shared" si="31"/>
        <v>5</v>
      </c>
      <c r="H209" s="77">
        <v>0</v>
      </c>
      <c r="I209" s="75">
        <v>0</v>
      </c>
      <c r="J209" s="46">
        <f t="shared" si="32"/>
        <v>4</v>
      </c>
      <c r="K209" s="71">
        <v>1</v>
      </c>
      <c r="L209" s="20">
        <v>120</v>
      </c>
      <c r="M209" s="64">
        <f t="shared" si="35"/>
        <v>120</v>
      </c>
      <c r="N209" s="17" t="s">
        <v>16</v>
      </c>
      <c r="O209" s="18"/>
      <c r="P209" s="121">
        <f t="shared" si="40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33</v>
      </c>
      <c r="F216" s="70"/>
      <c r="G216" s="46">
        <f t="shared" si="31"/>
        <v>33</v>
      </c>
      <c r="H216" s="77">
        <v>0</v>
      </c>
      <c r="I216" s="75">
        <v>0</v>
      </c>
      <c r="J216" s="46">
        <f t="shared" si="32"/>
        <v>33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270</v>
      </c>
      <c r="F224" s="70"/>
      <c r="G224" s="46">
        <f t="shared" si="31"/>
        <v>270</v>
      </c>
      <c r="H224" s="77">
        <v>0</v>
      </c>
      <c r="I224" s="75">
        <v>0</v>
      </c>
      <c r="J224" s="46">
        <f t="shared" si="32"/>
        <v>270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2</v>
      </c>
      <c r="F235" s="70"/>
      <c r="G235" s="46">
        <f t="shared" si="42"/>
        <v>2</v>
      </c>
      <c r="H235" s="77">
        <v>0</v>
      </c>
      <c r="I235" s="75">
        <v>0</v>
      </c>
      <c r="J235" s="46">
        <f t="shared" si="43"/>
        <v>2</v>
      </c>
      <c r="K235" s="71"/>
      <c r="L235" s="20">
        <v>50</v>
      </c>
      <c r="M235" s="64">
        <f t="shared" ref="M235:M252" si="44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1</v>
      </c>
      <c r="F236" s="70"/>
      <c r="G236" s="46">
        <f t="shared" si="42"/>
        <v>1</v>
      </c>
      <c r="H236" s="77">
        <v>0</v>
      </c>
      <c r="I236" s="75">
        <v>0</v>
      </c>
      <c r="J236" s="46">
        <f t="shared" si="43"/>
        <v>1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+'20'!J238</f>
        <v>5</v>
      </c>
      <c r="F238" s="70"/>
      <c r="G238" s="46">
        <f t="shared" si="42"/>
        <v>5</v>
      </c>
      <c r="H238" s="77">
        <v>0</v>
      </c>
      <c r="I238" s="75">
        <v>0</v>
      </c>
      <c r="J238" s="46">
        <f t="shared" si="43"/>
        <v>5</v>
      </c>
      <c r="K238" s="71"/>
      <c r="L238" s="20">
        <v>35</v>
      </c>
      <c r="M238" s="64">
        <f t="shared" si="44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+'20'!J239</f>
        <v>6</v>
      </c>
      <c r="F239" s="70"/>
      <c r="G239" s="46">
        <f t="shared" si="42"/>
        <v>6</v>
      </c>
      <c r="H239" s="77">
        <v>0</v>
      </c>
      <c r="I239" s="75">
        <v>0</v>
      </c>
      <c r="J239" s="46">
        <f t="shared" si="43"/>
        <v>6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+'20'!J240</f>
        <v>3</v>
      </c>
      <c r="F240" s="70"/>
      <c r="G240" s="46">
        <f t="shared" si="42"/>
        <v>3</v>
      </c>
      <c r="H240" s="77">
        <v>0</v>
      </c>
      <c r="I240" s="75">
        <v>0</v>
      </c>
      <c r="J240" s="46">
        <f t="shared" si="43"/>
        <v>2</v>
      </c>
      <c r="K240" s="71">
        <v>1</v>
      </c>
      <c r="L240" s="20">
        <v>35</v>
      </c>
      <c r="M240" s="64">
        <f t="shared" si="44"/>
        <v>35</v>
      </c>
      <c r="N240" s="17" t="s">
        <v>16</v>
      </c>
      <c r="O240" s="18"/>
      <c r="P240" s="121">
        <f t="shared" si="40"/>
        <v>35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+'20'!J241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22</v>
      </c>
      <c r="M241" s="64">
        <f t="shared" si="44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+'20'!J242</f>
        <v>3</v>
      </c>
      <c r="F242" s="70"/>
      <c r="G242" s="46">
        <f t="shared" si="42"/>
        <v>3</v>
      </c>
      <c r="H242" s="77">
        <v>0</v>
      </c>
      <c r="I242" s="75">
        <v>0</v>
      </c>
      <c r="J242" s="46">
        <f t="shared" si="43"/>
        <v>3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+'20'!J243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29</v>
      </c>
      <c r="M243" s="64">
        <f t="shared" si="44"/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52" si="46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+'20'!J244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+'20'!J245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+'20'!J246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6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+'20'!J247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+'20'!J248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46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+'20'!J249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4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46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+'20'!J250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4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+'20'!J251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20</v>
      </c>
      <c r="M251" s="64">
        <f t="shared" si="4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+'20'!J252</f>
        <v>4</v>
      </c>
      <c r="F252" s="70"/>
      <c r="G252" s="46">
        <f t="shared" si="42"/>
        <v>4</v>
      </c>
      <c r="H252" s="77">
        <v>0</v>
      </c>
      <c r="I252" s="75">
        <v>0</v>
      </c>
      <c r="J252" s="46">
        <f t="shared" si="43"/>
        <v>4</v>
      </c>
      <c r="K252" s="71"/>
      <c r="L252" s="20">
        <v>25</v>
      </c>
      <c r="M252" s="64">
        <f t="shared" si="44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+'20'!J253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5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+'20'!J254</f>
        <v>0</v>
      </c>
      <c r="F254" s="70">
        <v>20</v>
      </c>
      <c r="G254" s="46">
        <f t="shared" si="42"/>
        <v>20</v>
      </c>
      <c r="H254" s="77">
        <v>0</v>
      </c>
      <c r="I254" s="75">
        <v>0</v>
      </c>
      <c r="J254" s="46">
        <f t="shared" si="43"/>
        <v>4</v>
      </c>
      <c r="K254" s="71">
        <v>16</v>
      </c>
      <c r="L254" s="20">
        <v>16</v>
      </c>
      <c r="M254" s="64">
        <f t="shared" si="35"/>
        <v>256</v>
      </c>
      <c r="N254" s="17" t="s">
        <v>16</v>
      </c>
      <c r="O254" s="18"/>
      <c r="P254" s="121">
        <f t="shared" si="40"/>
        <v>256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121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121"/>
      <c r="Q256" s="89"/>
      <c r="R256" s="43"/>
    </row>
    <row r="257" spans="1:22" ht="24" customHeight="1" x14ac:dyDescent="0.55000000000000004">
      <c r="A257" s="10"/>
      <c r="B257" s="10"/>
      <c r="C257" s="19"/>
      <c r="D257" s="10"/>
      <c r="E257" s="63">
        <f>+'20'!J257</f>
        <v>0</v>
      </c>
      <c r="F257" s="70"/>
      <c r="G257" s="46">
        <f t="shared" ref="G257" si="47">E257+F257</f>
        <v>0</v>
      </c>
      <c r="H257" s="77">
        <v>0</v>
      </c>
      <c r="I257" s="75">
        <v>0</v>
      </c>
      <c r="J257" s="46">
        <f t="shared" ref="J257" si="48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6"/>
        <v>0</v>
      </c>
    </row>
    <row r="258" spans="1:22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2" ht="25.5" x14ac:dyDescent="0.55000000000000004">
      <c r="A259" s="10"/>
      <c r="B259" s="10"/>
      <c r="C259" s="19"/>
      <c r="D259" s="10"/>
      <c r="E259" s="63">
        <f>+'20'!J259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20"/>
      <c r="M259" s="64">
        <f t="shared" ref="M259" si="51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2">+K259*Q259</f>
        <v>0</v>
      </c>
    </row>
    <row r="260" spans="1:22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722.77</v>
      </c>
      <c r="S260" s="74"/>
    </row>
    <row r="261" spans="1:22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22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2736</v>
      </c>
    </row>
    <row r="263" spans="1:22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1135</v>
      </c>
      <c r="O264" s="2">
        <v>160</v>
      </c>
      <c r="P264" s="2">
        <v>64</v>
      </c>
      <c r="Q264" s="2">
        <v>50</v>
      </c>
      <c r="R264" s="2">
        <v>120</v>
      </c>
      <c r="S264" s="2">
        <v>350</v>
      </c>
      <c r="T264" s="2">
        <v>120</v>
      </c>
      <c r="U264" s="2">
        <v>51</v>
      </c>
      <c r="V264" s="2">
        <v>220</v>
      </c>
    </row>
    <row r="265" spans="1:22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225</v>
      </c>
    </row>
    <row r="268" spans="1:22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1376</v>
      </c>
    </row>
    <row r="269" spans="1:22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1376</v>
      </c>
    </row>
    <row r="270" spans="1:22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/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7</v>
      </c>
      <c r="F6" s="70"/>
      <c r="G6" s="46">
        <f t="shared" si="0"/>
        <v>7</v>
      </c>
      <c r="H6" s="77">
        <v>0</v>
      </c>
      <c r="I6" s="75">
        <v>0</v>
      </c>
      <c r="J6" s="46">
        <f t="shared" si="1"/>
        <v>5</v>
      </c>
      <c r="K6" s="71">
        <v>2</v>
      </c>
      <c r="L6" s="15">
        <v>100</v>
      </c>
      <c r="M6" s="64">
        <f t="shared" ref="M6:M80" si="2">+L6*K6</f>
        <v>200</v>
      </c>
      <c r="N6" s="17"/>
      <c r="O6" s="18"/>
      <c r="P6" s="121">
        <f t="shared" ref="P6:P33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5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ref="P34:P69" si="7">SUM(M34-O34)</f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7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8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7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9</v>
      </c>
      <c r="F41" s="70"/>
      <c r="G41" s="46">
        <f t="shared" si="5"/>
        <v>9</v>
      </c>
      <c r="H41" s="77">
        <v>0</v>
      </c>
      <c r="I41" s="75">
        <v>0</v>
      </c>
      <c r="J41" s="46">
        <f t="shared" si="6"/>
        <v>9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7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50</v>
      </c>
      <c r="P46" s="121">
        <f t="shared" si="7"/>
        <v>50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5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>
        <v>25</v>
      </c>
      <c r="P47" s="121">
        <f t="shared" si="7"/>
        <v>25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21">
        <f t="shared" si="7"/>
        <v>50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6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>
        <v>25</v>
      </c>
      <c r="P50" s="121">
        <f t="shared" si="7"/>
        <v>25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84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10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133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7">
        <v>20.350000000000001</v>
      </c>
      <c r="R99" s="43">
        <f t="shared" ref="R99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3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3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3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3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ref="R104:R111" si="28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28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28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 t="shared" si="28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>
        <f t="shared" si="28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6</v>
      </c>
      <c r="F110" s="70"/>
      <c r="G110" s="46">
        <f t="shared" si="22"/>
        <v>6</v>
      </c>
      <c r="H110" s="77">
        <v>0</v>
      </c>
      <c r="I110" s="75">
        <v>0</v>
      </c>
      <c r="J110" s="46">
        <f t="shared" si="23"/>
        <v>5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21">
        <f t="shared" si="13"/>
        <v>120</v>
      </c>
      <c r="Q110" s="89"/>
      <c r="R110" s="43">
        <f t="shared" si="2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4</v>
      </c>
      <c r="F111" s="70"/>
      <c r="G111" s="46">
        <f t="shared" si="22"/>
        <v>4</v>
      </c>
      <c r="H111" s="77">
        <v>0</v>
      </c>
      <c r="I111" s="75">
        <v>0</v>
      </c>
      <c r="J111" s="46">
        <f t="shared" si="23"/>
        <v>2</v>
      </c>
      <c r="K111" s="71">
        <v>2</v>
      </c>
      <c r="L111" s="20">
        <v>250</v>
      </c>
      <c r="M111" s="64">
        <f t="shared" si="9"/>
        <v>500</v>
      </c>
      <c r="N111" s="17" t="s">
        <v>16</v>
      </c>
      <c r="O111" s="18">
        <v>125</v>
      </c>
      <c r="P111" s="121">
        <f t="shared" si="13"/>
        <v>375</v>
      </c>
      <c r="Q111" s="89"/>
      <c r="R111" s="43">
        <f t="shared" si="28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5</v>
      </c>
      <c r="F112" s="70"/>
      <c r="G112" s="46">
        <f t="shared" si="22"/>
        <v>5</v>
      </c>
      <c r="H112" s="77">
        <v>0</v>
      </c>
      <c r="I112" s="75">
        <v>0</v>
      </c>
      <c r="J112" s="46">
        <f t="shared" si="23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0</v>
      </c>
      <c r="F113" s="70"/>
      <c r="G113" s="46">
        <f t="shared" si="22"/>
        <v>0</v>
      </c>
      <c r="H113" s="77">
        <v>0</v>
      </c>
      <c r="I113" s="75">
        <v>0</v>
      </c>
      <c r="J113" s="46">
        <f t="shared" si="23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3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22</v>
      </c>
      <c r="F115" s="70"/>
      <c r="G115" s="46">
        <f t="shared" si="22"/>
        <v>22</v>
      </c>
      <c r="H115" s="77">
        <v>0</v>
      </c>
      <c r="I115" s="75">
        <v>0</v>
      </c>
      <c r="J115" s="46">
        <f t="shared" si="23"/>
        <v>22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19</v>
      </c>
      <c r="F116" s="70"/>
      <c r="G116" s="46">
        <f t="shared" si="22"/>
        <v>19</v>
      </c>
      <c r="H116" s="77">
        <v>0</v>
      </c>
      <c r="I116" s="75">
        <v>0</v>
      </c>
      <c r="J116" s="46">
        <f t="shared" si="23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8</v>
      </c>
      <c r="F131" s="70"/>
      <c r="G131" s="46">
        <f t="shared" si="22"/>
        <v>8</v>
      </c>
      <c r="H131" s="77">
        <v>0</v>
      </c>
      <c r="I131" s="75">
        <v>0</v>
      </c>
      <c r="J131" s="46">
        <f t="shared" si="23"/>
        <v>4</v>
      </c>
      <c r="K131" s="71">
        <v>4</v>
      </c>
      <c r="L131" s="22">
        <v>50</v>
      </c>
      <c r="M131" s="64">
        <f t="shared" si="9"/>
        <v>200</v>
      </c>
      <c r="N131" s="17" t="s">
        <v>16</v>
      </c>
      <c r="O131" s="18">
        <v>100</v>
      </c>
      <c r="P131" s="121">
        <f t="shared" si="13"/>
        <v>100</v>
      </c>
      <c r="Q131" s="89">
        <v>9.91</v>
      </c>
      <c r="R131" s="43">
        <f t="shared" si="10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6</v>
      </c>
      <c r="F133" s="70"/>
      <c r="G133" s="46">
        <f t="shared" si="22"/>
        <v>6</v>
      </c>
      <c r="H133" s="77">
        <v>0</v>
      </c>
      <c r="I133" s="75">
        <v>0</v>
      </c>
      <c r="J133" s="46">
        <f t="shared" si="23"/>
        <v>5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25</v>
      </c>
      <c r="P133" s="121">
        <f t="shared" si="13"/>
        <v>25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9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+'21'!J156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+'21'!J157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8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8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5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5</v>
      </c>
      <c r="F198" s="70"/>
      <c r="G198" s="46">
        <f t="shared" si="30"/>
        <v>5</v>
      </c>
      <c r="H198" s="77">
        <v>0</v>
      </c>
      <c r="I198" s="75">
        <v>0</v>
      </c>
      <c r="J198" s="46">
        <f t="shared" si="31"/>
        <v>5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5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18</v>
      </c>
      <c r="F205" s="70"/>
      <c r="G205" s="46">
        <f t="shared" si="30"/>
        <v>18</v>
      </c>
      <c r="H205" s="77">
        <v>0</v>
      </c>
      <c r="I205" s="75">
        <v>0</v>
      </c>
      <c r="J205" s="46">
        <f t="shared" si="31"/>
        <v>18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4</v>
      </c>
      <c r="F209" s="70"/>
      <c r="G209" s="46">
        <f t="shared" si="30"/>
        <v>4</v>
      </c>
      <c r="H209" s="77">
        <v>0</v>
      </c>
      <c r="I209" s="75">
        <v>0</v>
      </c>
      <c r="J209" s="46">
        <f t="shared" si="31"/>
        <v>4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33</v>
      </c>
      <c r="F216" s="70"/>
      <c r="G216" s="46">
        <f t="shared" si="30"/>
        <v>33</v>
      </c>
      <c r="H216" s="77">
        <v>0</v>
      </c>
      <c r="I216" s="75">
        <v>0</v>
      </c>
      <c r="J216" s="46">
        <f t="shared" si="31"/>
        <v>33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2</v>
      </c>
      <c r="F235" s="70"/>
      <c r="G235" s="46">
        <f t="shared" si="40"/>
        <v>2</v>
      </c>
      <c r="H235" s="77">
        <v>0</v>
      </c>
      <c r="I235" s="75">
        <v>0</v>
      </c>
      <c r="J235" s="46">
        <f t="shared" si="41"/>
        <v>2</v>
      </c>
      <c r="K235" s="71"/>
      <c r="L235" s="20">
        <v>50</v>
      </c>
      <c r="M235" s="64">
        <f t="shared" ref="M235:M252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1</v>
      </c>
      <c r="F236" s="70"/>
      <c r="G236" s="46">
        <f t="shared" si="40"/>
        <v>1</v>
      </c>
      <c r="H236" s="77">
        <v>0</v>
      </c>
      <c r="I236" s="75">
        <v>0</v>
      </c>
      <c r="J236" s="46">
        <f t="shared" si="41"/>
        <v>1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+'21'!J238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+'21'!J239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+'21'!J240</f>
        <v>2</v>
      </c>
      <c r="F240" s="70"/>
      <c r="G240" s="46">
        <f t="shared" si="40"/>
        <v>2</v>
      </c>
      <c r="H240" s="77">
        <v>0</v>
      </c>
      <c r="I240" s="75">
        <v>0</v>
      </c>
      <c r="J240" s="46">
        <f t="shared" si="41"/>
        <v>2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+'21'!J242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+'21'!J252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+'21'!J253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+'21'!J254</f>
        <v>4</v>
      </c>
      <c r="F254" s="70"/>
      <c r="G254" s="46">
        <f t="shared" si="40"/>
        <v>4</v>
      </c>
      <c r="H254" s="77">
        <v>0</v>
      </c>
      <c r="I254" s="75">
        <v>0</v>
      </c>
      <c r="J254" s="46">
        <f t="shared" si="41"/>
        <v>3</v>
      </c>
      <c r="K254" s="71">
        <v>1</v>
      </c>
      <c r="L254" s="20">
        <v>16</v>
      </c>
      <c r="M254" s="64">
        <f t="shared" si="34"/>
        <v>16</v>
      </c>
      <c r="N254" s="17" t="s">
        <v>16</v>
      </c>
      <c r="O254" s="18"/>
      <c r="P254" s="121">
        <f t="shared" si="38"/>
        <v>16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121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121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+'21'!J257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+'21'!J259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453.07999999999993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1676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1110</v>
      </c>
      <c r="O264" s="2">
        <v>130</v>
      </c>
      <c r="P264" s="2">
        <v>100</v>
      </c>
      <c r="Q264" s="2">
        <v>510</v>
      </c>
      <c r="R264" s="2">
        <v>250</v>
      </c>
      <c r="S264" s="2">
        <v>120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400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166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166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5</v>
      </c>
      <c r="F6" s="70"/>
      <c r="G6" s="46">
        <f t="shared" si="0"/>
        <v>5</v>
      </c>
      <c r="H6" s="77">
        <v>0</v>
      </c>
      <c r="I6" s="75">
        <v>0</v>
      </c>
      <c r="J6" s="46">
        <f t="shared" si="1"/>
        <v>5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12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1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8</v>
      </c>
      <c r="F39" s="70"/>
      <c r="G39" s="46">
        <f t="shared" si="5"/>
        <v>8</v>
      </c>
      <c r="H39" s="77">
        <v>0</v>
      </c>
      <c r="I39" s="75">
        <v>0</v>
      </c>
      <c r="J39" s="46">
        <f t="shared" si="6"/>
        <v>8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9</v>
      </c>
      <c r="F41" s="70"/>
      <c r="G41" s="46">
        <f t="shared" si="5"/>
        <v>9</v>
      </c>
      <c r="H41" s="77">
        <v>0</v>
      </c>
      <c r="I41" s="75">
        <v>0</v>
      </c>
      <c r="J41" s="46">
        <f t="shared" si="6"/>
        <v>8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1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5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50</v>
      </c>
      <c r="P46" s="121">
        <f t="shared" si="2"/>
        <v>50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21">
        <f t="shared" si="2"/>
        <v>25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8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1">
        <f t="shared" si="2"/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9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25</v>
      </c>
      <c r="P77" s="121">
        <f t="shared" si="7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5</v>
      </c>
      <c r="F110" s="70"/>
      <c r="G110" s="46">
        <f t="shared" si="20"/>
        <v>5</v>
      </c>
      <c r="H110" s="77">
        <v>0</v>
      </c>
      <c r="I110" s="75">
        <v>0</v>
      </c>
      <c r="J110" s="46">
        <f t="shared" si="21"/>
        <v>0</v>
      </c>
      <c r="K110" s="71">
        <v>5</v>
      </c>
      <c r="L110" s="22">
        <v>120</v>
      </c>
      <c r="M110" s="64">
        <f t="shared" si="8"/>
        <v>600</v>
      </c>
      <c r="N110" s="17" t="s">
        <v>16</v>
      </c>
      <c r="O110" s="18">
        <v>300</v>
      </c>
      <c r="P110" s="121">
        <f t="shared" si="7"/>
        <v>300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2</v>
      </c>
      <c r="F111" s="70"/>
      <c r="G111" s="46">
        <f t="shared" si="20"/>
        <v>2</v>
      </c>
      <c r="H111" s="77">
        <v>0</v>
      </c>
      <c r="I111" s="75">
        <v>0</v>
      </c>
      <c r="J111" s="46">
        <f t="shared" si="21"/>
        <v>0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250</v>
      </c>
      <c r="P111" s="121">
        <f t="shared" si="7"/>
        <v>250</v>
      </c>
      <c r="Q111" s="89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22</v>
      </c>
      <c r="F115" s="70"/>
      <c r="G115" s="46">
        <f t="shared" si="20"/>
        <v>22</v>
      </c>
      <c r="H115" s="77">
        <v>0</v>
      </c>
      <c r="I115" s="75">
        <v>0</v>
      </c>
      <c r="J115" s="46">
        <f t="shared" si="21"/>
        <v>22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19</v>
      </c>
      <c r="F116" s="70"/>
      <c r="G116" s="46">
        <f t="shared" si="20"/>
        <v>19</v>
      </c>
      <c r="H116" s="77">
        <v>0</v>
      </c>
      <c r="I116" s="75">
        <v>0</v>
      </c>
      <c r="J116" s="46">
        <f t="shared" si="21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4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7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3</v>
      </c>
      <c r="F178" s="70"/>
      <c r="G178" s="46">
        <f t="shared" si="29"/>
        <v>3</v>
      </c>
      <c r="H178" s="77">
        <v>0</v>
      </c>
      <c r="I178" s="75">
        <v>0</v>
      </c>
      <c r="J178" s="46">
        <f t="shared" si="30"/>
        <v>3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8</v>
      </c>
      <c r="F185" s="70"/>
      <c r="G185" s="46">
        <f t="shared" si="29"/>
        <v>8</v>
      </c>
      <c r="H185" s="77">
        <v>0</v>
      </c>
      <c r="I185" s="75">
        <v>0</v>
      </c>
      <c r="J185" s="46">
        <f t="shared" si="30"/>
        <v>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5</v>
      </c>
      <c r="F194" s="70"/>
      <c r="G194" s="46">
        <f t="shared" si="29"/>
        <v>5</v>
      </c>
      <c r="H194" s="77">
        <v>0</v>
      </c>
      <c r="I194" s="75">
        <v>0</v>
      </c>
      <c r="J194" s="46">
        <f t="shared" si="30"/>
        <v>5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5</v>
      </c>
      <c r="F198" s="70"/>
      <c r="G198" s="46">
        <f t="shared" si="29"/>
        <v>5</v>
      </c>
      <c r="H198" s="77">
        <v>0</v>
      </c>
      <c r="I198" s="75">
        <v>0</v>
      </c>
      <c r="J198" s="46">
        <f t="shared" si="30"/>
        <v>5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199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59" si="38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18</v>
      </c>
      <c r="F205" s="70"/>
      <c r="G205" s="46">
        <f t="shared" si="29"/>
        <v>18</v>
      </c>
      <c r="H205" s="77">
        <v>0</v>
      </c>
      <c r="I205" s="75">
        <v>0</v>
      </c>
      <c r="J205" s="46">
        <f t="shared" si="30"/>
        <v>18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4</v>
      </c>
      <c r="F209" s="70"/>
      <c r="G209" s="46">
        <f t="shared" si="29"/>
        <v>4</v>
      </c>
      <c r="H209" s="77">
        <v>0</v>
      </c>
      <c r="I209" s="75">
        <v>0</v>
      </c>
      <c r="J209" s="46">
        <f t="shared" si="30"/>
        <v>4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33</v>
      </c>
      <c r="F216" s="70"/>
      <c r="G216" s="46">
        <f t="shared" si="29"/>
        <v>33</v>
      </c>
      <c r="H216" s="77">
        <v>0</v>
      </c>
      <c r="I216" s="75">
        <v>0</v>
      </c>
      <c r="J216" s="46">
        <f t="shared" si="30"/>
        <v>32</v>
      </c>
      <c r="K216" s="71">
        <v>1</v>
      </c>
      <c r="L216" s="20">
        <v>10</v>
      </c>
      <c r="M216" s="64">
        <f t="shared" si="33"/>
        <v>10</v>
      </c>
      <c r="N216" s="17" t="s">
        <v>16</v>
      </c>
      <c r="O216" s="18"/>
      <c r="P216" s="121">
        <f t="shared" si="38"/>
        <v>10</v>
      </c>
      <c r="Q216" s="89">
        <v>9</v>
      </c>
      <c r="R216" s="43">
        <f t="shared" si="34"/>
        <v>9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270</v>
      </c>
      <c r="F224" s="70"/>
      <c r="G224" s="46">
        <f t="shared" si="29"/>
        <v>270</v>
      </c>
      <c r="H224" s="77">
        <v>0</v>
      </c>
      <c r="I224" s="75">
        <v>0</v>
      </c>
      <c r="J224" s="46">
        <f t="shared" si="30"/>
        <v>270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2</v>
      </c>
      <c r="F235" s="70"/>
      <c r="G235" s="46">
        <f t="shared" si="40"/>
        <v>2</v>
      </c>
      <c r="H235" s="77">
        <v>0</v>
      </c>
      <c r="I235" s="75">
        <v>0</v>
      </c>
      <c r="J235" s="46">
        <f t="shared" si="41"/>
        <v>2</v>
      </c>
      <c r="K235" s="71"/>
      <c r="L235" s="20">
        <v>50</v>
      </c>
      <c r="M235" s="64">
        <f t="shared" ref="M235:M252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1</v>
      </c>
      <c r="F236" s="70"/>
      <c r="G236" s="46">
        <f t="shared" si="40"/>
        <v>1</v>
      </c>
      <c r="H236" s="77">
        <v>0</v>
      </c>
      <c r="I236" s="75">
        <v>0</v>
      </c>
      <c r="J236" s="46">
        <f t="shared" si="41"/>
        <v>1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+'22'!J238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+'22'!J239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+'22'!J240</f>
        <v>2</v>
      </c>
      <c r="F240" s="70"/>
      <c r="G240" s="46">
        <f t="shared" si="40"/>
        <v>2</v>
      </c>
      <c r="H240" s="77">
        <v>0</v>
      </c>
      <c r="I240" s="75">
        <v>0</v>
      </c>
      <c r="J240" s="46">
        <f t="shared" si="41"/>
        <v>2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+'22'!J242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+'22'!J252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+'22'!J253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+'22'!J254</f>
        <v>3</v>
      </c>
      <c r="F254" s="70"/>
      <c r="G254" s="46">
        <f t="shared" si="40"/>
        <v>3</v>
      </c>
      <c r="H254" s="77">
        <v>0</v>
      </c>
      <c r="I254" s="75">
        <v>0</v>
      </c>
      <c r="J254" s="46">
        <f t="shared" si="41"/>
        <v>1</v>
      </c>
      <c r="K254" s="71">
        <v>2</v>
      </c>
      <c r="L254" s="20">
        <v>16</v>
      </c>
      <c r="M254" s="64">
        <f t="shared" si="33"/>
        <v>32</v>
      </c>
      <c r="N254" s="17" t="s">
        <v>16</v>
      </c>
      <c r="O254" s="18"/>
      <c r="P254" s="121">
        <f t="shared" si="38"/>
        <v>32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121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121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+'22'!J257</f>
        <v>0</v>
      </c>
      <c r="F257" s="70"/>
      <c r="G257" s="46">
        <f t="shared" ref="G257" si="45">E257+F257</f>
        <v>0</v>
      </c>
      <c r="H257" s="77">
        <v>0</v>
      </c>
      <c r="I257" s="75">
        <v>0</v>
      </c>
      <c r="J257" s="46">
        <f t="shared" ref="J257" si="46">+G257-H257-K257-I257</f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+'22'!J259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379.2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1952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207</v>
      </c>
      <c r="O264" s="2">
        <v>16</v>
      </c>
      <c r="P264" s="2">
        <v>50</v>
      </c>
      <c r="Q264" s="2">
        <v>125</v>
      </c>
      <c r="R264" s="2">
        <v>16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700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1045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1045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80" zoomScaleNormal="80" workbookViewId="0">
      <pane xSplit="10" ySplit="4" topLeftCell="K251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5</v>
      </c>
      <c r="F6" s="70"/>
      <c r="G6" s="46">
        <f t="shared" si="0"/>
        <v>5</v>
      </c>
      <c r="H6" s="77">
        <v>0</v>
      </c>
      <c r="I6" s="75">
        <v>0</v>
      </c>
      <c r="J6" s="46">
        <f t="shared" si="1"/>
        <v>5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5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2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11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69" si="5">SUM(M26-O26)</f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7</v>
      </c>
      <c r="F28" s="70"/>
      <c r="G28" s="46">
        <f t="shared" si="6"/>
        <v>7</v>
      </c>
      <c r="H28" s="77">
        <v>0</v>
      </c>
      <c r="I28" s="75">
        <v>0</v>
      </c>
      <c r="J28" s="46">
        <f t="shared" si="7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5</v>
      </c>
      <c r="F29" s="70"/>
      <c r="G29" s="46">
        <f t="shared" si="6"/>
        <v>5</v>
      </c>
      <c r="H29" s="77">
        <v>0</v>
      </c>
      <c r="I29" s="75">
        <v>0</v>
      </c>
      <c r="J29" s="46">
        <f t="shared" si="7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5</v>
      </c>
      <c r="F31" s="70"/>
      <c r="G31" s="46">
        <f t="shared" si="6"/>
        <v>5</v>
      </c>
      <c r="H31" s="77">
        <v>0</v>
      </c>
      <c r="I31" s="75">
        <v>0</v>
      </c>
      <c r="J31" s="46">
        <f t="shared" si="7"/>
        <v>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5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+'23'!J37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8</v>
      </c>
      <c r="F39" s="70"/>
      <c r="G39" s="46">
        <f t="shared" si="6"/>
        <v>8</v>
      </c>
      <c r="H39" s="77">
        <v>0</v>
      </c>
      <c r="I39" s="75">
        <v>0</v>
      </c>
      <c r="J39" s="46">
        <f t="shared" si="7"/>
        <v>7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7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8</v>
      </c>
      <c r="F41" s="70"/>
      <c r="G41" s="46">
        <f t="shared" si="6"/>
        <v>8</v>
      </c>
      <c r="H41" s="77">
        <v>0</v>
      </c>
      <c r="I41" s="75">
        <v>0</v>
      </c>
      <c r="J41" s="46">
        <f t="shared" si="7"/>
        <v>8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5</v>
      </c>
      <c r="F46" s="70"/>
      <c r="G46" s="46">
        <f t="shared" si="6"/>
        <v>5</v>
      </c>
      <c r="H46" s="77">
        <v>0</v>
      </c>
      <c r="I46" s="75">
        <v>0</v>
      </c>
      <c r="J46" s="46">
        <f t="shared" si="7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5</v>
      </c>
      <c r="F47" s="70"/>
      <c r="G47" s="46">
        <f t="shared" si="6"/>
        <v>5</v>
      </c>
      <c r="H47" s="77">
        <v>0</v>
      </c>
      <c r="I47" s="75">
        <v>0</v>
      </c>
      <c r="J47" s="46">
        <f t="shared" si="7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3</v>
      </c>
      <c r="F48" s="70"/>
      <c r="G48" s="46">
        <f t="shared" si="6"/>
        <v>3</v>
      </c>
      <c r="H48" s="77">
        <v>0</v>
      </c>
      <c r="I48" s="75">
        <v>0</v>
      </c>
      <c r="J48" s="46">
        <f t="shared" si="7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8</v>
      </c>
      <c r="F49" s="70"/>
      <c r="G49" s="46">
        <f t="shared" si="6"/>
        <v>8</v>
      </c>
      <c r="H49" s="77">
        <v>0</v>
      </c>
      <c r="I49" s="75">
        <v>0</v>
      </c>
      <c r="J49" s="46">
        <f t="shared" si="7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6</v>
      </c>
      <c r="F50" s="70"/>
      <c r="G50" s="46">
        <f t="shared" si="6"/>
        <v>6</v>
      </c>
      <c r="H50" s="77">
        <v>0</v>
      </c>
      <c r="I50" s="75">
        <v>0</v>
      </c>
      <c r="J50" s="46">
        <f t="shared" si="7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5</v>
      </c>
      <c r="F52" s="70"/>
      <c r="G52" s="46">
        <f t="shared" si="6"/>
        <v>5</v>
      </c>
      <c r="H52" s="77">
        <v>0</v>
      </c>
      <c r="I52" s="75">
        <v>0</v>
      </c>
      <c r="J52" s="46">
        <f t="shared" si="7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1</v>
      </c>
      <c r="F64" s="70"/>
      <c r="G64" s="46">
        <f t="shared" si="6"/>
        <v>1</v>
      </c>
      <c r="H64" s="77">
        <v>0</v>
      </c>
      <c r="I64" s="75">
        <v>0</v>
      </c>
      <c r="J64" s="46">
        <f t="shared" si="7"/>
        <v>0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>
        <v>10</v>
      </c>
      <c r="P64" s="121">
        <f t="shared" si="5"/>
        <v>40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0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10</v>
      </c>
      <c r="P65" s="121">
        <f t="shared" si="5"/>
        <v>40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0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10</v>
      </c>
      <c r="P66" s="121">
        <f t="shared" si="5"/>
        <v>40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9</v>
      </c>
      <c r="F74" s="70"/>
      <c r="G74" s="46">
        <f t="shared" si="6"/>
        <v>9</v>
      </c>
      <c r="H74" s="77">
        <v>0</v>
      </c>
      <c r="I74" s="75">
        <v>0</v>
      </c>
      <c r="J74" s="46">
        <f t="shared" si="7"/>
        <v>9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2</v>
      </c>
      <c r="F77" s="70"/>
      <c r="G77" s="46">
        <f t="shared" si="6"/>
        <v>2</v>
      </c>
      <c r="H77" s="77">
        <v>0</v>
      </c>
      <c r="I77" s="75">
        <v>0</v>
      </c>
      <c r="J77" s="46">
        <f t="shared" si="7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3</v>
      </c>
      <c r="F80" s="70"/>
      <c r="G80" s="46">
        <f t="shared" si="6"/>
        <v>3</v>
      </c>
      <c r="H80" s="77">
        <v>0</v>
      </c>
      <c r="I80" s="75">
        <v>0</v>
      </c>
      <c r="J80" s="46">
        <f t="shared" si="7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22</v>
      </c>
      <c r="F115" s="70"/>
      <c r="G115" s="46">
        <f t="shared" si="21"/>
        <v>22</v>
      </c>
      <c r="H115" s="77">
        <v>0</v>
      </c>
      <c r="I115" s="75">
        <v>0</v>
      </c>
      <c r="J115" s="46">
        <f t="shared" si="22"/>
        <v>22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4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4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3</v>
      </c>
      <c r="F178" s="70"/>
      <c r="G178" s="46">
        <f t="shared" si="29"/>
        <v>3</v>
      </c>
      <c r="H178" s="77">
        <v>0</v>
      </c>
      <c r="I178" s="75">
        <v>0</v>
      </c>
      <c r="J178" s="46">
        <f t="shared" si="30"/>
        <v>3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8</v>
      </c>
      <c r="F185" s="70"/>
      <c r="G185" s="46">
        <f t="shared" si="29"/>
        <v>8</v>
      </c>
      <c r="H185" s="77">
        <v>0</v>
      </c>
      <c r="I185" s="75">
        <v>0</v>
      </c>
      <c r="J185" s="46">
        <f t="shared" si="30"/>
        <v>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5</v>
      </c>
      <c r="F194" s="70"/>
      <c r="G194" s="46">
        <f t="shared" si="29"/>
        <v>5</v>
      </c>
      <c r="H194" s="77">
        <v>0</v>
      </c>
      <c r="I194" s="75">
        <v>0</v>
      </c>
      <c r="J194" s="46">
        <f t="shared" si="30"/>
        <v>5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5</v>
      </c>
      <c r="F198" s="70"/>
      <c r="G198" s="46">
        <f t="shared" si="29"/>
        <v>5</v>
      </c>
      <c r="H198" s="77">
        <v>0</v>
      </c>
      <c r="I198" s="75">
        <v>0</v>
      </c>
      <c r="J198" s="46">
        <f t="shared" si="30"/>
        <v>4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>
        <v>75</v>
      </c>
      <c r="P198" s="121">
        <f t="shared" ref="P198:P259" si="37">SUM(M198-O198)</f>
        <v>75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18</v>
      </c>
      <c r="F205" s="70"/>
      <c r="G205" s="46">
        <f t="shared" si="29"/>
        <v>18</v>
      </c>
      <c r="H205" s="77">
        <v>0</v>
      </c>
      <c r="I205" s="75">
        <v>0</v>
      </c>
      <c r="J205" s="46">
        <f t="shared" si="30"/>
        <v>18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4</v>
      </c>
      <c r="F209" s="70"/>
      <c r="G209" s="46">
        <f t="shared" si="29"/>
        <v>4</v>
      </c>
      <c r="H209" s="77">
        <v>0</v>
      </c>
      <c r="I209" s="75">
        <v>0</v>
      </c>
      <c r="J209" s="46">
        <f t="shared" si="30"/>
        <v>3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21">
        <f t="shared" si="37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32</v>
      </c>
      <c r="F216" s="70"/>
      <c r="G216" s="46">
        <f t="shared" si="29"/>
        <v>32</v>
      </c>
      <c r="H216" s="77">
        <v>0</v>
      </c>
      <c r="I216" s="75">
        <v>0</v>
      </c>
      <c r="J216" s="46">
        <f t="shared" si="30"/>
        <v>31</v>
      </c>
      <c r="K216" s="71">
        <v>1</v>
      </c>
      <c r="L216" s="20">
        <v>10</v>
      </c>
      <c r="M216" s="64">
        <f t="shared" si="33"/>
        <v>10</v>
      </c>
      <c r="N216" s="17" t="s">
        <v>16</v>
      </c>
      <c r="O216" s="18"/>
      <c r="P216" s="121">
        <f t="shared" si="37"/>
        <v>10</v>
      </c>
      <c r="Q216" s="89">
        <v>9</v>
      </c>
      <c r="R216" s="43">
        <f t="shared" si="34"/>
        <v>9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270</v>
      </c>
      <c r="F224" s="70"/>
      <c r="G224" s="46">
        <f t="shared" si="29"/>
        <v>270</v>
      </c>
      <c r="H224" s="77">
        <v>0</v>
      </c>
      <c r="I224" s="75">
        <v>0</v>
      </c>
      <c r="J224" s="46">
        <f t="shared" si="30"/>
        <v>270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4" si="39">E231+F231</f>
        <v>0</v>
      </c>
      <c r="H231" s="77">
        <v>0</v>
      </c>
      <c r="I231" s="75">
        <v>0</v>
      </c>
      <c r="J231" s="46">
        <f t="shared" ref="J231:J254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2</v>
      </c>
      <c r="F235" s="70"/>
      <c r="G235" s="46">
        <f t="shared" si="39"/>
        <v>2</v>
      </c>
      <c r="H235" s="77">
        <v>0</v>
      </c>
      <c r="I235" s="75">
        <v>0</v>
      </c>
      <c r="J235" s="46">
        <f t="shared" si="40"/>
        <v>2</v>
      </c>
      <c r="K235" s="71"/>
      <c r="L235" s="20">
        <v>50</v>
      </c>
      <c r="M235" s="64">
        <f t="shared" ref="M235:M252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1</v>
      </c>
      <c r="F236" s="70"/>
      <c r="G236" s="46">
        <f t="shared" si="39"/>
        <v>1</v>
      </c>
      <c r="H236" s="77">
        <v>0</v>
      </c>
      <c r="I236" s="75">
        <v>0</v>
      </c>
      <c r="J236" s="46">
        <f t="shared" si="40"/>
        <v>1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+'23'!J238</f>
        <v>5</v>
      </c>
      <c r="F238" s="70"/>
      <c r="G238" s="46">
        <f t="shared" si="39"/>
        <v>5</v>
      </c>
      <c r="H238" s="77">
        <v>0</v>
      </c>
      <c r="I238" s="75">
        <v>0</v>
      </c>
      <c r="J238" s="46">
        <f t="shared" si="40"/>
        <v>5</v>
      </c>
      <c r="K238" s="71"/>
      <c r="L238" s="20">
        <v>35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+'23'!J239</f>
        <v>6</v>
      </c>
      <c r="F239" s="70"/>
      <c r="G239" s="46">
        <f t="shared" si="39"/>
        <v>6</v>
      </c>
      <c r="H239" s="77">
        <v>0</v>
      </c>
      <c r="I239" s="75">
        <v>0</v>
      </c>
      <c r="J239" s="46">
        <f t="shared" si="40"/>
        <v>6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+'23'!J240</f>
        <v>2</v>
      </c>
      <c r="F240" s="70"/>
      <c r="G240" s="46">
        <f t="shared" si="39"/>
        <v>2</v>
      </c>
      <c r="H240" s="77">
        <v>0</v>
      </c>
      <c r="I240" s="75">
        <v>0</v>
      </c>
      <c r="J240" s="46">
        <f t="shared" si="40"/>
        <v>2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+'23'!J241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22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+'23'!J242</f>
        <v>3</v>
      </c>
      <c r="F242" s="70"/>
      <c r="G242" s="46">
        <f t="shared" si="39"/>
        <v>3</v>
      </c>
      <c r="H242" s="77">
        <v>0</v>
      </c>
      <c r="I242" s="75">
        <v>0</v>
      </c>
      <c r="J242" s="46">
        <f t="shared" si="40"/>
        <v>3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+'23'!J243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29</v>
      </c>
      <c r="M243" s="64">
        <f t="shared" si="41"/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52" si="43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+'23'!J244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+'23'!J245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+'23'!J246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+'23'!J247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20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3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+'23'!J248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43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+'23'!J249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3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+'23'!J250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+'23'!J251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20</v>
      </c>
      <c r="M251" s="64">
        <f t="shared" si="4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3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+'23'!J252</f>
        <v>4</v>
      </c>
      <c r="F252" s="70"/>
      <c r="G252" s="46">
        <f t="shared" si="39"/>
        <v>4</v>
      </c>
      <c r="H252" s="77">
        <v>0</v>
      </c>
      <c r="I252" s="75">
        <v>0</v>
      </c>
      <c r="J252" s="46">
        <f t="shared" si="40"/>
        <v>4</v>
      </c>
      <c r="K252" s="71"/>
      <c r="L252" s="20">
        <v>25</v>
      </c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+'23'!J253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+'23'!J254</f>
        <v>1</v>
      </c>
      <c r="F254" s="70"/>
      <c r="G254" s="46">
        <f t="shared" si="39"/>
        <v>1</v>
      </c>
      <c r="H254" s="77">
        <v>0</v>
      </c>
      <c r="I254" s="75">
        <v>0</v>
      </c>
      <c r="J254" s="46">
        <f t="shared" si="40"/>
        <v>0</v>
      </c>
      <c r="K254" s="71">
        <v>1</v>
      </c>
      <c r="L254" s="20">
        <v>16</v>
      </c>
      <c r="M254" s="64">
        <f t="shared" si="33"/>
        <v>16</v>
      </c>
      <c r="N254" s="17" t="s">
        <v>16</v>
      </c>
      <c r="O254" s="18"/>
      <c r="P254" s="121">
        <f t="shared" si="37"/>
        <v>16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121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121"/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+'23'!J257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4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+'23'!J259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382.78</v>
      </c>
      <c r="S260" s="74"/>
    </row>
    <row r="261" spans="1:19" ht="25.5" customHeight="1" x14ac:dyDescent="0.5">
      <c r="A261" s="1"/>
      <c r="B261" s="118"/>
      <c r="C261" s="119"/>
      <c r="D261" s="118"/>
      <c r="E261" s="118"/>
      <c r="F261" s="118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K262" s="32"/>
      <c r="L262" s="94" t="s">
        <v>202</v>
      </c>
      <c r="M262" s="94"/>
      <c r="N262" s="33">
        <f>SUM(M5:M261)</f>
        <v>896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204</v>
      </c>
      <c r="M264" s="35"/>
      <c r="N264" s="36">
        <f>SUM(O264:AF264)</f>
        <v>745</v>
      </c>
      <c r="O264" s="2">
        <v>150</v>
      </c>
      <c r="P264" s="2">
        <v>200</v>
      </c>
      <c r="Q264" s="2">
        <v>175</v>
      </c>
      <c r="R264" s="2">
        <v>220</v>
      </c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207</v>
      </c>
      <c r="M267" s="35"/>
      <c r="N267" s="37">
        <f>SUM(O5:O260)</f>
        <v>105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208</v>
      </c>
      <c r="M268" s="35"/>
      <c r="N268" s="33">
        <f>N262-N263-N264-N266-N267</f>
        <v>46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24"/>
      <c r="J269" s="31"/>
      <c r="L269" s="34" t="s">
        <v>209</v>
      </c>
      <c r="M269" s="35"/>
      <c r="N269" s="37">
        <v>46</v>
      </c>
    </row>
    <row r="270" spans="1:19" ht="25.5" x14ac:dyDescent="0.55000000000000004">
      <c r="A270" s="1"/>
      <c r="B270" s="118"/>
      <c r="C270" s="119"/>
      <c r="D270" s="118"/>
      <c r="E270" s="118"/>
      <c r="F270" s="118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8"/>
      <c r="C271" s="119"/>
      <c r="D271" s="118"/>
      <c r="E271" s="118"/>
      <c r="F271" s="118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50"/>
  <sheetViews>
    <sheetView zoomScale="80" zoomScaleNormal="80" workbookViewId="0">
      <pane xSplit="10" ySplit="4" topLeftCell="K104" activePane="bottomRight" state="frozen"/>
      <selection activeCell="C263" sqref="C263"/>
      <selection pane="topRight" activeCell="C263" sqref="C263"/>
      <selection pane="bottomLeft" activeCell="C263" sqref="C263"/>
      <selection pane="bottomRight" activeCell="P107" sqref="P10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69" si="2"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5</v>
      </c>
      <c r="F6" s="70"/>
      <c r="G6" s="46">
        <f t="shared" si="0"/>
        <v>5</v>
      </c>
      <c r="H6" s="77">
        <v>0</v>
      </c>
      <c r="I6" s="75">
        <v>0</v>
      </c>
      <c r="J6" s="46">
        <f t="shared" si="1"/>
        <v>4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40</v>
      </c>
      <c r="P21" s="121">
        <f t="shared" si="2"/>
        <v>45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4</v>
      </c>
      <c r="F31" s="70"/>
      <c r="G31" s="46">
        <f t="shared" si="5"/>
        <v>4</v>
      </c>
      <c r="H31" s="77">
        <v>0</v>
      </c>
      <c r="I31" s="75">
        <v>0</v>
      </c>
      <c r="J31" s="46">
        <f t="shared" si="6"/>
        <v>3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7</v>
      </c>
      <c r="F39" s="70">
        <v>5</v>
      </c>
      <c r="G39" s="46">
        <f t="shared" si="5"/>
        <v>12</v>
      </c>
      <c r="H39" s="77">
        <v>0</v>
      </c>
      <c r="I39" s="75">
        <v>0</v>
      </c>
      <c r="J39" s="46">
        <f t="shared" si="6"/>
        <v>10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50</v>
      </c>
      <c r="P39" s="121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4</v>
      </c>
      <c r="F40" s="70">
        <v>5</v>
      </c>
      <c r="G40" s="46">
        <f t="shared" si="5"/>
        <v>9</v>
      </c>
      <c r="H40" s="77">
        <v>0</v>
      </c>
      <c r="I40" s="75">
        <v>0</v>
      </c>
      <c r="J40" s="46">
        <f t="shared" si="6"/>
        <v>5</v>
      </c>
      <c r="K40" s="71">
        <v>4</v>
      </c>
      <c r="L40" s="15">
        <v>50</v>
      </c>
      <c r="M40" s="64">
        <f t="shared" si="3"/>
        <v>200</v>
      </c>
      <c r="N40" s="17" t="s">
        <v>16</v>
      </c>
      <c r="O40" s="18">
        <v>100</v>
      </c>
      <c r="P40" s="121">
        <f t="shared" si="2"/>
        <v>100</v>
      </c>
      <c r="Q40" s="89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8</v>
      </c>
      <c r="F41" s="70">
        <v>5</v>
      </c>
      <c r="G41" s="46">
        <f t="shared" si="5"/>
        <v>13</v>
      </c>
      <c r="H41" s="77">
        <v>0</v>
      </c>
      <c r="I41" s="75">
        <v>0</v>
      </c>
      <c r="J41" s="46">
        <f t="shared" si="6"/>
        <v>13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0</v>
      </c>
      <c r="F53" s="70">
        <v>1</v>
      </c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>
        <v>2</v>
      </c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>
        <v>2</v>
      </c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>
        <v>2</v>
      </c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9</v>
      </c>
      <c r="F74" s="70">
        <v>10</v>
      </c>
      <c r="G74" s="46">
        <f t="shared" si="5"/>
        <v>19</v>
      </c>
      <c r="H74" s="77">
        <v>0</v>
      </c>
      <c r="I74" s="75">
        <v>0</v>
      </c>
      <c r="J74" s="46">
        <f t="shared" si="6"/>
        <v>16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>
        <v>75</v>
      </c>
      <c r="P74" s="121">
        <f t="shared" si="7"/>
        <v>75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3</v>
      </c>
      <c r="F80" s="70">
        <v>3</v>
      </c>
      <c r="G80" s="46">
        <f t="shared" si="5"/>
        <v>6</v>
      </c>
      <c r="H80" s="77">
        <v>0</v>
      </c>
      <c r="I80" s="75">
        <v>0</v>
      </c>
      <c r="J80" s="46">
        <f t="shared" si="6"/>
        <v>4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>
        <v>60</v>
      </c>
      <c r="P80" s="121">
        <f t="shared" si="7"/>
        <v>50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>
        <v>3</v>
      </c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30</v>
      </c>
      <c r="P81" s="121">
        <f t="shared" si="7"/>
        <v>25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120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>
        <v>10</v>
      </c>
      <c r="G110" s="46">
        <f t="shared" si="20"/>
        <v>10</v>
      </c>
      <c r="H110" s="77">
        <v>0</v>
      </c>
      <c r="I110" s="75">
        <v>0</v>
      </c>
      <c r="J110" s="46">
        <f t="shared" si="21"/>
        <v>8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21">
        <f t="shared" si="7"/>
        <v>240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22</v>
      </c>
      <c r="F115" s="70"/>
      <c r="G115" s="46">
        <f t="shared" si="20"/>
        <v>22</v>
      </c>
      <c r="H115" s="77">
        <v>0</v>
      </c>
      <c r="I115" s="75">
        <v>0</v>
      </c>
      <c r="J115" s="46">
        <f t="shared" si="21"/>
        <v>20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19</v>
      </c>
      <c r="F116" s="70"/>
      <c r="G116" s="46">
        <f t="shared" si="20"/>
        <v>19</v>
      </c>
      <c r="H116" s="77">
        <v>0</v>
      </c>
      <c r="I116" s="75">
        <v>0</v>
      </c>
      <c r="J116" s="46">
        <f t="shared" si="21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4</v>
      </c>
      <c r="F131" s="70">
        <v>5</v>
      </c>
      <c r="G131" s="46">
        <f t="shared" si="20"/>
        <v>9</v>
      </c>
      <c r="H131" s="77">
        <v>0</v>
      </c>
      <c r="I131" s="75">
        <v>0</v>
      </c>
      <c r="J131" s="46">
        <f t="shared" si="21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4</v>
      </c>
      <c r="F133" s="70">
        <v>5</v>
      </c>
      <c r="G133" s="46">
        <f t="shared" si="20"/>
        <v>9</v>
      </c>
      <c r="H133" s="77">
        <v>0</v>
      </c>
      <c r="I133" s="75">
        <v>0</v>
      </c>
      <c r="J133" s="46">
        <f t="shared" si="21"/>
        <v>9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7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>
        <v>10</v>
      </c>
      <c r="G141" s="46">
        <f t="shared" si="20"/>
        <v>10</v>
      </c>
      <c r="H141" s="77">
        <v>0</v>
      </c>
      <c r="I141" s="75">
        <v>0</v>
      </c>
      <c r="J141" s="46">
        <f t="shared" si="21"/>
        <v>9</v>
      </c>
      <c r="K141" s="71">
        <v>1</v>
      </c>
      <c r="L141" s="20">
        <v>30</v>
      </c>
      <c r="M141" s="64">
        <f t="shared" si="8"/>
        <v>30</v>
      </c>
      <c r="N141" s="17" t="s">
        <v>16</v>
      </c>
      <c r="O141" s="18">
        <v>23</v>
      </c>
      <c r="P141" s="121">
        <f t="shared" si="28"/>
        <v>7</v>
      </c>
      <c r="Q141" s="89">
        <v>2.2200000000000002</v>
      </c>
      <c r="R141" s="43">
        <f t="shared" si="9"/>
        <v>2.2200000000000002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>
        <v>10</v>
      </c>
      <c r="G142" s="46">
        <f t="shared" si="20"/>
        <v>10</v>
      </c>
      <c r="H142" s="77">
        <v>0</v>
      </c>
      <c r="I142" s="75">
        <v>0</v>
      </c>
      <c r="J142" s="46">
        <f t="shared" si="21"/>
        <v>9</v>
      </c>
      <c r="K142" s="71">
        <v>1</v>
      </c>
      <c r="L142" s="20">
        <v>10</v>
      </c>
      <c r="M142" s="64">
        <f t="shared" si="8"/>
        <v>10</v>
      </c>
      <c r="N142" s="17" t="s">
        <v>16</v>
      </c>
      <c r="O142" s="18">
        <v>3</v>
      </c>
      <c r="P142" s="121">
        <f t="shared" si="28"/>
        <v>7</v>
      </c>
      <c r="Q142" s="89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62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62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3</v>
      </c>
      <c r="F178" s="70"/>
      <c r="G178" s="46">
        <f t="shared" si="29"/>
        <v>3</v>
      </c>
      <c r="H178" s="77">
        <v>0</v>
      </c>
      <c r="I178" s="75">
        <v>0</v>
      </c>
      <c r="J178" s="46">
        <f t="shared" si="30"/>
        <v>3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8</v>
      </c>
      <c r="F185" s="70"/>
      <c r="G185" s="46">
        <f t="shared" si="29"/>
        <v>8</v>
      </c>
      <c r="H185" s="77">
        <v>0</v>
      </c>
      <c r="I185" s="75">
        <v>0</v>
      </c>
      <c r="J185" s="46">
        <f t="shared" si="30"/>
        <v>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7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21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5</v>
      </c>
      <c r="F194" s="70"/>
      <c r="G194" s="46">
        <f t="shared" si="29"/>
        <v>5</v>
      </c>
      <c r="H194" s="77">
        <v>0</v>
      </c>
      <c r="I194" s="75">
        <v>0</v>
      </c>
      <c r="J194" s="46">
        <f t="shared" si="30"/>
        <v>4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>
        <v>35</v>
      </c>
      <c r="P194" s="121">
        <f t="shared" si="28"/>
        <v>85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4</v>
      </c>
      <c r="F198" s="70"/>
      <c r="G198" s="46">
        <f t="shared" si="29"/>
        <v>4</v>
      </c>
      <c r="H198" s="77">
        <v>0</v>
      </c>
      <c r="I198" s="75">
        <v>0</v>
      </c>
      <c r="J198" s="46">
        <f t="shared" si="30"/>
        <v>2</v>
      </c>
      <c r="K198" s="71">
        <v>2</v>
      </c>
      <c r="L198" s="20">
        <v>150</v>
      </c>
      <c r="M198" s="64">
        <f t="shared" si="33"/>
        <v>300</v>
      </c>
      <c r="N198" s="17" t="s">
        <v>16</v>
      </c>
      <c r="O198" s="18">
        <v>150</v>
      </c>
      <c r="P198" s="121">
        <f t="shared" ref="P198:P263" si="37">SUM(M198-O198)</f>
        <v>150</v>
      </c>
      <c r="Q198" s="89">
        <v>64.38</v>
      </c>
      <c r="R198" s="43">
        <f t="shared" si="34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18</v>
      </c>
      <c r="F205" s="70"/>
      <c r="G205" s="46">
        <f t="shared" si="29"/>
        <v>18</v>
      </c>
      <c r="H205" s="77">
        <v>0</v>
      </c>
      <c r="I205" s="75">
        <v>0</v>
      </c>
      <c r="J205" s="46">
        <f t="shared" si="30"/>
        <v>18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3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31</v>
      </c>
      <c r="F216" s="70"/>
      <c r="G216" s="46">
        <f t="shared" si="29"/>
        <v>31</v>
      </c>
      <c r="H216" s="77">
        <v>0</v>
      </c>
      <c r="I216" s="75">
        <v>0</v>
      </c>
      <c r="J216" s="46">
        <f t="shared" si="30"/>
        <v>31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270</v>
      </c>
      <c r="F224" s="70"/>
      <c r="G224" s="46">
        <f t="shared" si="29"/>
        <v>270</v>
      </c>
      <c r="H224" s="77">
        <v>0</v>
      </c>
      <c r="I224" s="75">
        <v>0</v>
      </c>
      <c r="J224" s="46">
        <f t="shared" si="30"/>
        <v>270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62" si="39">E231+F231</f>
        <v>0</v>
      </c>
      <c r="H231" s="77">
        <v>0</v>
      </c>
      <c r="I231" s="75">
        <v>0</v>
      </c>
      <c r="J231" s="46">
        <f t="shared" ref="J231:J262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2</v>
      </c>
      <c r="F235" s="70"/>
      <c r="G235" s="46">
        <f t="shared" si="39"/>
        <v>2</v>
      </c>
      <c r="H235" s="77">
        <v>0</v>
      </c>
      <c r="I235" s="75">
        <v>0</v>
      </c>
      <c r="J235" s="46">
        <f t="shared" si="40"/>
        <v>2</v>
      </c>
      <c r="K235" s="71"/>
      <c r="L235" s="20">
        <v>50</v>
      </c>
      <c r="M235" s="64">
        <f t="shared" ref="M235:M259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1</v>
      </c>
      <c r="F236" s="70"/>
      <c r="G236" s="46">
        <f t="shared" si="39"/>
        <v>1</v>
      </c>
      <c r="H236" s="77">
        <v>0</v>
      </c>
      <c r="I236" s="75">
        <v>0</v>
      </c>
      <c r="J236" s="46">
        <f t="shared" si="40"/>
        <v>1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+'24'!J238</f>
        <v>5</v>
      </c>
      <c r="F238" s="70"/>
      <c r="G238" s="46">
        <f t="shared" si="39"/>
        <v>5</v>
      </c>
      <c r="H238" s="77">
        <v>0</v>
      </c>
      <c r="I238" s="75">
        <v>0</v>
      </c>
      <c r="J238" s="46">
        <f t="shared" si="40"/>
        <v>5</v>
      </c>
      <c r="K238" s="71"/>
      <c r="L238" s="20">
        <v>35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+'24'!J239</f>
        <v>6</v>
      </c>
      <c r="F239" s="70"/>
      <c r="G239" s="46">
        <f t="shared" si="39"/>
        <v>6</v>
      </c>
      <c r="H239" s="77">
        <v>0</v>
      </c>
      <c r="I239" s="75">
        <v>0</v>
      </c>
      <c r="J239" s="46">
        <f t="shared" si="40"/>
        <v>6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+'24'!J240</f>
        <v>2</v>
      </c>
      <c r="F240" s="70"/>
      <c r="G240" s="46">
        <f t="shared" si="39"/>
        <v>2</v>
      </c>
      <c r="H240" s="77">
        <v>0</v>
      </c>
      <c r="I240" s="75">
        <v>0</v>
      </c>
      <c r="J240" s="46">
        <f t="shared" si="40"/>
        <v>1</v>
      </c>
      <c r="K240" s="71">
        <v>1</v>
      </c>
      <c r="L240" s="20">
        <v>35</v>
      </c>
      <c r="M240" s="64">
        <f t="shared" si="41"/>
        <v>35</v>
      </c>
      <c r="N240" s="17" t="s">
        <v>16</v>
      </c>
      <c r="O240" s="18"/>
      <c r="P240" s="121">
        <f t="shared" si="37"/>
        <v>35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+'24'!J241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22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+'24'!J242</f>
        <v>3</v>
      </c>
      <c r="F242" s="70"/>
      <c r="G242" s="46">
        <f t="shared" si="39"/>
        <v>3</v>
      </c>
      <c r="H242" s="77">
        <v>0</v>
      </c>
      <c r="I242" s="75">
        <v>0</v>
      </c>
      <c r="J242" s="46">
        <f t="shared" si="40"/>
        <v>2</v>
      </c>
      <c r="K242" s="71">
        <v>1</v>
      </c>
      <c r="L242" s="20">
        <v>35</v>
      </c>
      <c r="M242" s="64">
        <f t="shared" si="41"/>
        <v>35</v>
      </c>
      <c r="N242" s="17" t="s">
        <v>16</v>
      </c>
      <c r="O242" s="18"/>
      <c r="P242" s="121">
        <f t="shared" si="37"/>
        <v>35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+'24'!J243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29</v>
      </c>
      <c r="M243" s="64">
        <f t="shared" si="41"/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52" si="43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+'24'!J244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+'24'!J245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+'24'!J246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+'24'!J247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20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3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+'24'!J248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43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+'24'!J249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3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+'24'!J250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+'24'!J251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20</v>
      </c>
      <c r="M251" s="64">
        <f t="shared" si="4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3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+'24'!J252</f>
        <v>4</v>
      </c>
      <c r="F252" s="70"/>
      <c r="G252" s="46">
        <f t="shared" si="39"/>
        <v>4</v>
      </c>
      <c r="H252" s="77">
        <v>0</v>
      </c>
      <c r="I252" s="75">
        <v>0</v>
      </c>
      <c r="J252" s="46">
        <f t="shared" si="40"/>
        <v>4</v>
      </c>
      <c r="K252" s="71"/>
      <c r="L252" s="20">
        <v>25</v>
      </c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+'24'!J253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41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+'24'!J254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16</v>
      </c>
      <c r="M254" s="64">
        <f t="shared" si="4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/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+'24'!J257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41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0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0" ht="25.5" x14ac:dyDescent="0.55000000000000004">
      <c r="A259" s="10"/>
      <c r="B259" s="10"/>
      <c r="C259" s="19"/>
      <c r="D259" s="10"/>
      <c r="E259" s="63">
        <f>+'24'!J259</f>
        <v>0</v>
      </c>
      <c r="F259" s="70"/>
      <c r="G259" s="46">
        <f t="shared" si="39"/>
        <v>0</v>
      </c>
      <c r="H259" s="77">
        <v>0</v>
      </c>
      <c r="I259" s="75">
        <v>0</v>
      </c>
      <c r="J259" s="46">
        <f t="shared" si="40"/>
        <v>0</v>
      </c>
      <c r="K259" s="71"/>
      <c r="L259" s="20"/>
      <c r="M259" s="64">
        <f t="shared" si="41"/>
        <v>0</v>
      </c>
      <c r="N259" s="17" t="s">
        <v>16</v>
      </c>
      <c r="O259" s="18"/>
      <c r="P259" s="23">
        <f t="shared" si="37"/>
        <v>0</v>
      </c>
      <c r="Q259" s="89"/>
      <c r="R259" s="43"/>
    </row>
    <row r="260" spans="1:20" ht="25.5" x14ac:dyDescent="0.55000000000000004">
      <c r="A260" s="10"/>
      <c r="B260" s="10"/>
      <c r="C260" s="19"/>
      <c r="D260" s="10"/>
      <c r="E260" s="63">
        <f>+'24'!J260</f>
        <v>0</v>
      </c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20" ht="25.5" x14ac:dyDescent="0.55000000000000004">
      <c r="A261" s="10"/>
      <c r="B261" s="10"/>
      <c r="C261" s="19"/>
      <c r="D261" s="10"/>
      <c r="E261" s="63">
        <f>+'24'!J261</f>
        <v>0</v>
      </c>
      <c r="F261" s="70"/>
      <c r="G261" s="46"/>
      <c r="H261" s="77"/>
      <c r="I261" s="75"/>
      <c r="J261" s="46"/>
      <c r="K261" s="71"/>
      <c r="L261" s="20"/>
      <c r="M261" s="64"/>
      <c r="N261" s="17"/>
      <c r="O261" s="18"/>
      <c r="P261" s="23"/>
      <c r="Q261" s="89"/>
      <c r="R261" s="43"/>
    </row>
    <row r="262" spans="1:20" ht="24" customHeight="1" x14ac:dyDescent="0.55000000000000004">
      <c r="A262" s="10"/>
      <c r="B262" s="10"/>
      <c r="C262" s="19"/>
      <c r="D262" s="10"/>
      <c r="E262" s="63">
        <f>+'24'!J262</f>
        <v>0</v>
      </c>
      <c r="F262" s="70"/>
      <c r="G262" s="46">
        <f t="shared" si="39"/>
        <v>0</v>
      </c>
      <c r="H262" s="77">
        <v>0</v>
      </c>
      <c r="I262" s="75">
        <v>0</v>
      </c>
      <c r="J262" s="46">
        <f t="shared" si="40"/>
        <v>0</v>
      </c>
      <c r="K262" s="71"/>
      <c r="L262" s="20"/>
      <c r="M262" s="64">
        <f t="shared" si="33"/>
        <v>0</v>
      </c>
      <c r="N262" s="17" t="s">
        <v>16</v>
      </c>
      <c r="O262" s="18"/>
      <c r="P262" s="23">
        <f t="shared" si="37"/>
        <v>0</v>
      </c>
      <c r="Q262" s="89"/>
      <c r="R262" s="43">
        <f t="shared" si="34"/>
        <v>0</v>
      </c>
    </row>
    <row r="263" spans="1:20" ht="25.5" x14ac:dyDescent="0.55000000000000004">
      <c r="A263" s="10"/>
      <c r="B263" s="10"/>
      <c r="C263" s="19"/>
      <c r="D263" s="10"/>
      <c r="E263" s="63">
        <f>+'24'!J259</f>
        <v>0</v>
      </c>
      <c r="F263" s="70"/>
      <c r="G263" s="46">
        <f t="shared" ref="G263" si="44">E263+F263</f>
        <v>0</v>
      </c>
      <c r="H263" s="77">
        <v>0</v>
      </c>
      <c r="I263" s="75">
        <v>0</v>
      </c>
      <c r="J263" s="46">
        <f t="shared" ref="J263" si="45">+G263-H263-K263-I263</f>
        <v>0</v>
      </c>
      <c r="K263" s="71"/>
      <c r="L263" s="20"/>
      <c r="M263" s="64">
        <f t="shared" ref="M263" si="46">+L263*K263</f>
        <v>0</v>
      </c>
      <c r="N263" s="17" t="s">
        <v>16</v>
      </c>
      <c r="O263" s="18"/>
      <c r="P263" s="23">
        <f t="shared" si="37"/>
        <v>0</v>
      </c>
      <c r="Q263" s="89"/>
      <c r="R263" s="43">
        <f t="shared" ref="R263" si="47">+K263*Q263</f>
        <v>0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712.98</v>
      </c>
      <c r="S264" s="74"/>
    </row>
    <row r="265" spans="1:20" ht="25.5" customHeight="1" x14ac:dyDescent="0.5">
      <c r="A265" s="1"/>
      <c r="B265" s="118"/>
      <c r="C265" s="119"/>
      <c r="D265" s="118"/>
      <c r="E265" s="118"/>
      <c r="F265" s="118"/>
      <c r="G265" s="24"/>
      <c r="H265" s="25"/>
      <c r="I265" s="25"/>
      <c r="J265" s="24"/>
      <c r="K265" s="105" t="s">
        <v>212</v>
      </c>
      <c r="L265" s="106"/>
      <c r="M265" s="30">
        <f>+O264</f>
        <v>0</v>
      </c>
      <c r="N265" s="27"/>
      <c r="O265" s="29"/>
    </row>
    <row r="266" spans="1:20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K266" s="32"/>
      <c r="L266" s="94" t="s">
        <v>202</v>
      </c>
      <c r="M266" s="94"/>
      <c r="N266" s="33">
        <f>SUM(M5:M265)</f>
        <v>2050</v>
      </c>
    </row>
    <row r="267" spans="1:20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203</v>
      </c>
      <c r="M267" s="35"/>
      <c r="N267" s="36"/>
    </row>
    <row r="268" spans="1:20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204</v>
      </c>
      <c r="M268" s="35"/>
      <c r="N268" s="36">
        <f>SUM(O268:AF268)</f>
        <v>475</v>
      </c>
      <c r="O268" s="2">
        <v>100</v>
      </c>
      <c r="P268" s="2">
        <v>75</v>
      </c>
      <c r="Q268" s="2">
        <v>35</v>
      </c>
      <c r="R268" s="2">
        <v>170</v>
      </c>
      <c r="S268" s="2">
        <v>45</v>
      </c>
      <c r="T268" s="2">
        <v>50</v>
      </c>
    </row>
    <row r="269" spans="1:20" ht="25.5" x14ac:dyDescent="0.55000000000000004">
      <c r="A269" s="1"/>
      <c r="B269" s="118"/>
      <c r="C269" s="119"/>
      <c r="D269" s="118"/>
      <c r="E269" s="118"/>
      <c r="F269" s="118"/>
      <c r="G269" s="31"/>
      <c r="J269" s="31"/>
      <c r="L269" s="34" t="s">
        <v>205</v>
      </c>
      <c r="M269" s="35"/>
      <c r="N269" s="36">
        <v>0</v>
      </c>
    </row>
    <row r="270" spans="1:20" ht="25.5" x14ac:dyDescent="0.55000000000000004">
      <c r="A270" s="1"/>
      <c r="B270" s="118"/>
      <c r="C270" s="119"/>
      <c r="D270" s="118"/>
      <c r="E270" s="118"/>
      <c r="F270" s="118"/>
      <c r="G270" s="31"/>
      <c r="J270" s="31"/>
      <c r="L270" s="34" t="s">
        <v>206</v>
      </c>
      <c r="M270" s="35"/>
      <c r="N270" s="36"/>
    </row>
    <row r="271" spans="1:20" ht="25.5" x14ac:dyDescent="0.55000000000000004">
      <c r="A271" s="1"/>
      <c r="B271" s="118"/>
      <c r="C271" s="119"/>
      <c r="D271" s="118"/>
      <c r="E271" s="118"/>
      <c r="F271" s="118"/>
      <c r="G271" s="31"/>
      <c r="J271" s="31"/>
      <c r="L271" s="34" t="s">
        <v>207</v>
      </c>
      <c r="M271" s="35"/>
      <c r="N271" s="37">
        <f>SUM(O5:O264)</f>
        <v>566</v>
      </c>
    </row>
    <row r="272" spans="1:20" ht="25.5" x14ac:dyDescent="0.55000000000000004">
      <c r="A272" s="1"/>
      <c r="B272" s="118"/>
      <c r="C272" s="119"/>
      <c r="D272" s="118"/>
      <c r="E272" s="118"/>
      <c r="F272" s="118"/>
      <c r="G272" s="31"/>
      <c r="J272" s="31"/>
      <c r="L272" s="34" t="s">
        <v>208</v>
      </c>
      <c r="M272" s="35"/>
      <c r="N272" s="33">
        <f>N266-N267-N268-N270-N271</f>
        <v>1009</v>
      </c>
    </row>
    <row r="273" spans="1:14" ht="25.5" x14ac:dyDescent="0.55000000000000004">
      <c r="A273" s="1"/>
      <c r="B273" s="118"/>
      <c r="C273" s="119"/>
      <c r="D273" s="118"/>
      <c r="E273" s="118"/>
      <c r="F273" s="118"/>
      <c r="G273" s="24"/>
      <c r="J273" s="31"/>
      <c r="L273" s="34" t="s">
        <v>209</v>
      </c>
      <c r="M273" s="35"/>
      <c r="N273" s="37">
        <v>1009</v>
      </c>
    </row>
    <row r="274" spans="1:14" ht="25.5" x14ac:dyDescent="0.55000000000000004">
      <c r="A274" s="1"/>
      <c r="B274" s="118"/>
      <c r="C274" s="119"/>
      <c r="D274" s="118"/>
      <c r="E274" s="118"/>
      <c r="F274" s="118"/>
      <c r="G274" s="24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B275" s="118"/>
      <c r="C275" s="119"/>
      <c r="D275" s="118"/>
      <c r="E275" s="118"/>
      <c r="F275" s="118"/>
      <c r="G275" s="3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271</v>
      </c>
      <c r="M277" s="2" t="s">
        <v>306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48"/>
  <sheetViews>
    <sheetView zoomScale="80" zoomScaleNormal="80" workbookViewId="0">
      <pane xSplit="10" ySplit="4" topLeftCell="K104" activePane="bottomRight" state="frozen"/>
      <selection activeCell="C263" sqref="C263"/>
      <selection pane="topRight" activeCell="C263" sqref="C263"/>
      <selection pane="bottomLeft" activeCell="C263" sqref="C263"/>
      <selection pane="bottomRight" activeCell="N113" sqref="N11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8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4</v>
      </c>
      <c r="F6" s="70"/>
      <c r="G6" s="46">
        <f t="shared" si="0"/>
        <v>4</v>
      </c>
      <c r="H6" s="77">
        <v>0</v>
      </c>
      <c r="I6" s="75">
        <v>0</v>
      </c>
      <c r="J6" s="46">
        <f t="shared" si="1"/>
        <v>0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69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10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8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13</v>
      </c>
      <c r="F41" s="70"/>
      <c r="G41" s="46">
        <f t="shared" si="5"/>
        <v>13</v>
      </c>
      <c r="H41" s="77">
        <v>0</v>
      </c>
      <c r="I41" s="75">
        <v>0</v>
      </c>
      <c r="J41" s="46">
        <f t="shared" si="6"/>
        <v>12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16</v>
      </c>
      <c r="F74" s="70"/>
      <c r="G74" s="46">
        <f t="shared" si="5"/>
        <v>16</v>
      </c>
      <c r="H74" s="77">
        <v>0</v>
      </c>
      <c r="I74" s="75">
        <v>0</v>
      </c>
      <c r="J74" s="46">
        <f t="shared" si="6"/>
        <v>14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8</v>
      </c>
      <c r="F110" s="70"/>
      <c r="G110" s="46">
        <f t="shared" si="20"/>
        <v>8</v>
      </c>
      <c r="H110" s="77">
        <v>0</v>
      </c>
      <c r="I110" s="75">
        <v>0</v>
      </c>
      <c r="J110" s="46">
        <f t="shared" si="21"/>
        <v>1</v>
      </c>
      <c r="K110" s="71">
        <v>7</v>
      </c>
      <c r="L110" s="22">
        <v>120</v>
      </c>
      <c r="M110" s="64">
        <f t="shared" si="8"/>
        <v>840</v>
      </c>
      <c r="N110" s="17" t="s">
        <v>16</v>
      </c>
      <c r="O110" s="18"/>
      <c r="P110" s="121">
        <f t="shared" si="7"/>
        <v>840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20</v>
      </c>
      <c r="F115" s="70"/>
      <c r="G115" s="46">
        <f t="shared" si="20"/>
        <v>20</v>
      </c>
      <c r="H115" s="77">
        <v>0</v>
      </c>
      <c r="I115" s="75">
        <v>0</v>
      </c>
      <c r="J115" s="46">
        <f t="shared" si="21"/>
        <v>19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19</v>
      </c>
      <c r="F116" s="70"/>
      <c r="G116" s="46">
        <f t="shared" si="20"/>
        <v>19</v>
      </c>
      <c r="H116" s="77">
        <v>0</v>
      </c>
      <c r="I116" s="75">
        <v>0</v>
      </c>
      <c r="J116" s="46">
        <f t="shared" si="21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9</v>
      </c>
      <c r="F133" s="70"/>
      <c r="G133" s="46">
        <f t="shared" si="20"/>
        <v>9</v>
      </c>
      <c r="H133" s="77">
        <v>0</v>
      </c>
      <c r="I133" s="75">
        <v>0</v>
      </c>
      <c r="J133" s="46">
        <f t="shared" si="21"/>
        <v>4</v>
      </c>
      <c r="K133" s="71">
        <v>5</v>
      </c>
      <c r="L133" s="20">
        <v>50</v>
      </c>
      <c r="M133" s="64">
        <f t="shared" si="8"/>
        <v>250</v>
      </c>
      <c r="N133" s="17" t="s">
        <v>16</v>
      </c>
      <c r="O133" s="18">
        <v>50</v>
      </c>
      <c r="P133" s="121">
        <f t="shared" si="7"/>
        <v>200</v>
      </c>
      <c r="Q133" s="89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41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9</v>
      </c>
      <c r="F141" s="70"/>
      <c r="G141" s="46">
        <f t="shared" si="20"/>
        <v>9</v>
      </c>
      <c r="H141" s="77">
        <v>0</v>
      </c>
      <c r="I141" s="75">
        <v>0</v>
      </c>
      <c r="J141" s="46">
        <f t="shared" si="21"/>
        <v>8</v>
      </c>
      <c r="K141" s="71">
        <v>1</v>
      </c>
      <c r="L141" s="20">
        <v>30</v>
      </c>
      <c r="M141" s="64">
        <f t="shared" si="8"/>
        <v>30</v>
      </c>
      <c r="N141" s="17" t="s">
        <v>16</v>
      </c>
      <c r="O141" s="18">
        <v>23</v>
      </c>
      <c r="P141" s="121">
        <f t="shared" si="27"/>
        <v>7</v>
      </c>
      <c r="Q141" s="89">
        <v>2.2200000000000002</v>
      </c>
      <c r="R141" s="43">
        <f t="shared" si="9"/>
        <v>2.2200000000000002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9</v>
      </c>
      <c r="F142" s="70"/>
      <c r="G142" s="46">
        <f t="shared" si="20"/>
        <v>9</v>
      </c>
      <c r="H142" s="77">
        <v>0</v>
      </c>
      <c r="I142" s="75">
        <v>0</v>
      </c>
      <c r="J142" s="46">
        <f t="shared" si="21"/>
        <v>8</v>
      </c>
      <c r="K142" s="71">
        <v>1</v>
      </c>
      <c r="L142" s="20">
        <v>10</v>
      </c>
      <c r="M142" s="64">
        <f t="shared" si="8"/>
        <v>10</v>
      </c>
      <c r="N142" s="17" t="s">
        <v>16</v>
      </c>
      <c r="O142" s="18">
        <v>3</v>
      </c>
      <c r="P142" s="121">
        <f t="shared" ref="P142:P197" si="28">SUM(M142-O142)</f>
        <v>7</v>
      </c>
      <c r="Q142" s="89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3</v>
      </c>
      <c r="F178" s="70"/>
      <c r="G178" s="46">
        <f t="shared" si="29"/>
        <v>3</v>
      </c>
      <c r="H178" s="77">
        <v>0</v>
      </c>
      <c r="I178" s="75">
        <v>0</v>
      </c>
      <c r="J178" s="46">
        <f t="shared" si="30"/>
        <v>3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8</v>
      </c>
      <c r="F185" s="70"/>
      <c r="G185" s="46">
        <f t="shared" si="29"/>
        <v>8</v>
      </c>
      <c r="H185" s="77">
        <v>0</v>
      </c>
      <c r="I185" s="75">
        <v>0</v>
      </c>
      <c r="J185" s="46">
        <f t="shared" si="30"/>
        <v>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7</v>
      </c>
      <c r="F193" s="70"/>
      <c r="G193" s="46">
        <f t="shared" si="29"/>
        <v>7</v>
      </c>
      <c r="H193" s="77">
        <v>0</v>
      </c>
      <c r="I193" s="75">
        <v>0</v>
      </c>
      <c r="J193" s="46">
        <f t="shared" si="30"/>
        <v>7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4</v>
      </c>
      <c r="F194" s="70"/>
      <c r="G194" s="46">
        <f t="shared" si="29"/>
        <v>4</v>
      </c>
      <c r="H194" s="77">
        <v>0</v>
      </c>
      <c r="I194" s="75">
        <v>0</v>
      </c>
      <c r="J194" s="46">
        <f t="shared" si="30"/>
        <v>4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2</v>
      </c>
      <c r="F198" s="70"/>
      <c r="G198" s="46">
        <f t="shared" si="29"/>
        <v>2</v>
      </c>
      <c r="H198" s="77">
        <v>0</v>
      </c>
      <c r="I198" s="75">
        <v>0</v>
      </c>
      <c r="J198" s="46">
        <f t="shared" si="30"/>
        <v>0</v>
      </c>
      <c r="K198" s="71">
        <v>2</v>
      </c>
      <c r="L198" s="20">
        <v>150</v>
      </c>
      <c r="M198" s="64">
        <f t="shared" si="33"/>
        <v>300</v>
      </c>
      <c r="N198" s="17" t="s">
        <v>16</v>
      </c>
      <c r="O198" s="18">
        <v>175</v>
      </c>
      <c r="P198" s="121">
        <f t="shared" ref="P198:P262" si="37">SUM(M198-O198)</f>
        <v>125</v>
      </c>
      <c r="Q198" s="89">
        <v>64.38</v>
      </c>
      <c r="R198" s="43">
        <f t="shared" si="34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18</v>
      </c>
      <c r="F205" s="70"/>
      <c r="G205" s="46">
        <f t="shared" si="29"/>
        <v>18</v>
      </c>
      <c r="H205" s="77">
        <v>0</v>
      </c>
      <c r="I205" s="75">
        <v>0</v>
      </c>
      <c r="J205" s="46">
        <f t="shared" si="30"/>
        <v>18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2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28">
        <f t="shared" si="37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26"/>
      <c r="P210" s="23">
        <f t="shared" si="37"/>
        <v>0</v>
      </c>
      <c r="Q210" s="127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31</v>
      </c>
      <c r="F216" s="70"/>
      <c r="G216" s="46">
        <f t="shared" si="29"/>
        <v>31</v>
      </c>
      <c r="H216" s="77">
        <v>0</v>
      </c>
      <c r="I216" s="75">
        <v>0</v>
      </c>
      <c r="J216" s="46">
        <f t="shared" si="30"/>
        <v>31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270</v>
      </c>
      <c r="F224" s="70"/>
      <c r="G224" s="46">
        <f t="shared" si="29"/>
        <v>270</v>
      </c>
      <c r="H224" s="77">
        <v>0</v>
      </c>
      <c r="I224" s="75">
        <v>0</v>
      </c>
      <c r="J224" s="46">
        <f t="shared" si="30"/>
        <v>270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61" si="39">E231+F231</f>
        <v>0</v>
      </c>
      <c r="H231" s="77">
        <v>0</v>
      </c>
      <c r="I231" s="75">
        <v>0</v>
      </c>
      <c r="J231" s="46">
        <f t="shared" ref="J231:J260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2</v>
      </c>
      <c r="F235" s="70"/>
      <c r="G235" s="46">
        <f t="shared" si="39"/>
        <v>2</v>
      </c>
      <c r="H235" s="77">
        <v>0</v>
      </c>
      <c r="I235" s="75">
        <v>0</v>
      </c>
      <c r="J235" s="46">
        <f t="shared" si="40"/>
        <v>2</v>
      </c>
      <c r="K235" s="71"/>
      <c r="L235" s="20">
        <v>50</v>
      </c>
      <c r="M235" s="64">
        <f t="shared" ref="M235:M252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1</v>
      </c>
      <c r="F236" s="70"/>
      <c r="G236" s="46">
        <f t="shared" si="39"/>
        <v>1</v>
      </c>
      <c r="H236" s="77">
        <v>0</v>
      </c>
      <c r="I236" s="75">
        <v>0</v>
      </c>
      <c r="J236" s="46">
        <f t="shared" si="40"/>
        <v>1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+'25'!J238</f>
        <v>5</v>
      </c>
      <c r="F238" s="70"/>
      <c r="G238" s="46">
        <f t="shared" si="39"/>
        <v>5</v>
      </c>
      <c r="H238" s="77">
        <v>0</v>
      </c>
      <c r="I238" s="75">
        <v>0</v>
      </c>
      <c r="J238" s="46">
        <f t="shared" si="40"/>
        <v>5</v>
      </c>
      <c r="K238" s="71"/>
      <c r="L238" s="20">
        <v>35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+'25'!J239</f>
        <v>6</v>
      </c>
      <c r="F239" s="70"/>
      <c r="G239" s="46">
        <f t="shared" si="39"/>
        <v>6</v>
      </c>
      <c r="H239" s="77">
        <v>0</v>
      </c>
      <c r="I239" s="75">
        <v>0</v>
      </c>
      <c r="J239" s="46">
        <f t="shared" si="40"/>
        <v>6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+'25'!J240</f>
        <v>1</v>
      </c>
      <c r="F240" s="70"/>
      <c r="G240" s="46">
        <f t="shared" si="39"/>
        <v>1</v>
      </c>
      <c r="H240" s="77">
        <v>0</v>
      </c>
      <c r="I240" s="75">
        <v>0</v>
      </c>
      <c r="J240" s="46">
        <f t="shared" si="40"/>
        <v>1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+'25'!J241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22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+'25'!J242</f>
        <v>2</v>
      </c>
      <c r="F242" s="70"/>
      <c r="G242" s="46">
        <f t="shared" si="39"/>
        <v>2</v>
      </c>
      <c r="H242" s="77">
        <v>0</v>
      </c>
      <c r="I242" s="75">
        <v>0</v>
      </c>
      <c r="J242" s="46">
        <f t="shared" si="40"/>
        <v>2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+'25'!J243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29</v>
      </c>
      <c r="M243" s="64">
        <f t="shared" si="41"/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52" si="43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+'25'!J244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+'25'!J245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+'25'!J246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+'25'!J247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20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3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+'25'!J248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43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+'25'!J249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3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+'25'!J250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+'25'!J251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20</v>
      </c>
      <c r="M251" s="64">
        <f t="shared" si="4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3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+'25'!J252</f>
        <v>4</v>
      </c>
      <c r="F252" s="70"/>
      <c r="G252" s="46">
        <f t="shared" si="39"/>
        <v>4</v>
      </c>
      <c r="H252" s="77">
        <v>0</v>
      </c>
      <c r="I252" s="75">
        <v>0</v>
      </c>
      <c r="J252" s="46">
        <f t="shared" si="40"/>
        <v>4</v>
      </c>
      <c r="K252" s="71"/>
      <c r="L252" s="20">
        <v>25</v>
      </c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+'25'!J253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+'25'!J254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1" ht="24" customHeight="1" x14ac:dyDescent="0.55000000000000004">
      <c r="A257" s="10"/>
      <c r="B257" s="10"/>
      <c r="C257" s="19"/>
      <c r="D257" s="10"/>
      <c r="E257" s="63">
        <f>+'25'!J257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4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+'25'!J258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ref="M258:M261" si="44">+L258*K258</f>
        <v>0</v>
      </c>
      <c r="N258" s="17" t="s">
        <v>16</v>
      </c>
      <c r="O258" s="18"/>
      <c r="P258" s="23">
        <f t="shared" si="37"/>
        <v>0</v>
      </c>
      <c r="Q258" s="89"/>
      <c r="R258" s="43"/>
    </row>
    <row r="259" spans="1:21" ht="24" customHeight="1" x14ac:dyDescent="0.55000000000000004">
      <c r="A259" s="10"/>
      <c r="B259" s="10"/>
      <c r="C259" s="19"/>
      <c r="D259" s="10"/>
      <c r="E259" s="63">
        <f>+'25'!J259</f>
        <v>0</v>
      </c>
      <c r="F259" s="70"/>
      <c r="G259" s="46">
        <f t="shared" si="39"/>
        <v>0</v>
      </c>
      <c r="H259" s="77">
        <v>0</v>
      </c>
      <c r="I259" s="75">
        <v>0</v>
      </c>
      <c r="J259" s="46">
        <f t="shared" si="40"/>
        <v>0</v>
      </c>
      <c r="K259" s="71"/>
      <c r="L259" s="20"/>
      <c r="M259" s="64">
        <f t="shared" si="44"/>
        <v>0</v>
      </c>
      <c r="N259" s="17" t="s">
        <v>16</v>
      </c>
      <c r="O259" s="18"/>
      <c r="P259" s="23">
        <f t="shared" si="37"/>
        <v>0</v>
      </c>
      <c r="Q259" s="89"/>
      <c r="R259" s="43"/>
    </row>
    <row r="260" spans="1:21" ht="24" customHeight="1" x14ac:dyDescent="0.55000000000000004">
      <c r="A260" s="10"/>
      <c r="B260" s="10"/>
      <c r="C260" s="19"/>
      <c r="D260" s="10"/>
      <c r="E260" s="63">
        <f>+'25'!J260</f>
        <v>0</v>
      </c>
      <c r="F260" s="70"/>
      <c r="G260" s="46">
        <f t="shared" si="39"/>
        <v>0</v>
      </c>
      <c r="H260" s="77">
        <v>0</v>
      </c>
      <c r="I260" s="75">
        <v>0</v>
      </c>
      <c r="J260" s="46">
        <f t="shared" si="40"/>
        <v>0</v>
      </c>
      <c r="K260" s="71"/>
      <c r="L260" s="20"/>
      <c r="M260" s="64">
        <f t="shared" si="44"/>
        <v>0</v>
      </c>
      <c r="N260" s="17" t="s">
        <v>16</v>
      </c>
      <c r="O260" s="18"/>
      <c r="P260" s="23">
        <f t="shared" si="37"/>
        <v>0</v>
      </c>
      <c r="Q260" s="89"/>
      <c r="R260" s="43"/>
    </row>
    <row r="261" spans="1:21" ht="24" customHeight="1" x14ac:dyDescent="0.55000000000000004">
      <c r="A261" s="10"/>
      <c r="B261" s="10"/>
      <c r="C261" s="19"/>
      <c r="D261" s="10"/>
      <c r="E261" s="63">
        <f>+'25'!J261</f>
        <v>0</v>
      </c>
      <c r="F261" s="70"/>
      <c r="G261" s="46">
        <f t="shared" si="39"/>
        <v>0</v>
      </c>
      <c r="H261" s="77">
        <v>0</v>
      </c>
      <c r="I261" s="75">
        <v>0</v>
      </c>
      <c r="J261" s="46">
        <f t="shared" ref="J261:J262" si="45">+G261-H261-K261-I261</f>
        <v>0</v>
      </c>
      <c r="K261" s="71"/>
      <c r="L261" s="20"/>
      <c r="M261" s="64">
        <f t="shared" si="44"/>
        <v>0</v>
      </c>
      <c r="N261" s="17" t="s">
        <v>16</v>
      </c>
      <c r="O261" s="18"/>
      <c r="P261" s="23">
        <f t="shared" si="37"/>
        <v>0</v>
      </c>
      <c r="Q261" s="89"/>
      <c r="R261" s="43">
        <f t="shared" ref="R261:R262" si="46">+K261*Q261</f>
        <v>0</v>
      </c>
    </row>
    <row r="262" spans="1:21" ht="25.5" x14ac:dyDescent="0.55000000000000004">
      <c r="A262" s="10"/>
      <c r="B262" s="10"/>
      <c r="C262" s="19"/>
      <c r="D262" s="10"/>
      <c r="E262" s="63">
        <f>+'25'!J262</f>
        <v>0</v>
      </c>
      <c r="F262" s="70"/>
      <c r="G262" s="46">
        <f t="shared" ref="G262" si="47">E262+F262</f>
        <v>0</v>
      </c>
      <c r="H262" s="77">
        <v>0</v>
      </c>
      <c r="I262" s="75">
        <v>0</v>
      </c>
      <c r="J262" s="46">
        <f t="shared" si="45"/>
        <v>0</v>
      </c>
      <c r="K262" s="71"/>
      <c r="L262" s="20"/>
      <c r="M262" s="64">
        <f t="shared" ref="M262" si="48">+L262*K262</f>
        <v>0</v>
      </c>
      <c r="N262" s="17" t="s">
        <v>16</v>
      </c>
      <c r="O262" s="18"/>
      <c r="P262" s="125">
        <f t="shared" si="37"/>
        <v>0</v>
      </c>
      <c r="Q262" s="89"/>
      <c r="R262" s="43">
        <f t="shared" si="46"/>
        <v>0</v>
      </c>
    </row>
    <row r="263" spans="1:21" ht="25.5" customHeight="1" x14ac:dyDescent="0.5">
      <c r="A263" s="1"/>
      <c r="B263" s="118"/>
      <c r="C263" s="119"/>
      <c r="D263" s="118"/>
      <c r="E263" s="118"/>
      <c r="F263" s="118"/>
      <c r="G263" s="24"/>
      <c r="H263" s="25"/>
      <c r="I263" s="25"/>
      <c r="J263" s="24"/>
      <c r="K263" s="105" t="s">
        <v>212</v>
      </c>
      <c r="L263" s="106"/>
      <c r="M263" s="30">
        <f>+O262</f>
        <v>0</v>
      </c>
      <c r="N263" s="27"/>
      <c r="O263" s="29"/>
    </row>
    <row r="264" spans="1:21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K264" s="32"/>
      <c r="L264" s="94" t="s">
        <v>202</v>
      </c>
      <c r="M264" s="94"/>
      <c r="N264" s="33">
        <f>SUM(M5:M263)</f>
        <v>2965</v>
      </c>
    </row>
    <row r="265" spans="1:21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L265" s="34" t="s">
        <v>203</v>
      </c>
      <c r="M265" s="35"/>
      <c r="N265" s="36"/>
    </row>
    <row r="266" spans="1:21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204</v>
      </c>
      <c r="M266" s="35"/>
      <c r="N266" s="36">
        <f>SUM(O266:AF266)</f>
        <v>1225</v>
      </c>
      <c r="O266" s="2">
        <v>50</v>
      </c>
      <c r="P266" s="2">
        <v>315</v>
      </c>
      <c r="Q266" s="2">
        <v>120</v>
      </c>
      <c r="R266" s="2">
        <v>220</v>
      </c>
      <c r="S266" s="2">
        <v>120</v>
      </c>
      <c r="T266" s="2">
        <v>300</v>
      </c>
      <c r="U266" s="2">
        <v>100</v>
      </c>
    </row>
    <row r="267" spans="1:21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205</v>
      </c>
      <c r="M267" s="35"/>
      <c r="N267" s="36">
        <v>0</v>
      </c>
    </row>
    <row r="268" spans="1:21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206</v>
      </c>
      <c r="M268" s="35"/>
      <c r="N268" s="36"/>
    </row>
    <row r="269" spans="1:21" ht="25.5" x14ac:dyDescent="0.55000000000000004">
      <c r="A269" s="1"/>
      <c r="B269" s="118"/>
      <c r="C269" s="119"/>
      <c r="D269" s="118"/>
      <c r="E269" s="118"/>
      <c r="F269" s="118"/>
      <c r="G269" s="31"/>
      <c r="J269" s="31"/>
      <c r="L269" s="34" t="s">
        <v>207</v>
      </c>
      <c r="M269" s="35"/>
      <c r="N269" s="37">
        <f>SUM(O5:O262)</f>
        <v>301</v>
      </c>
    </row>
    <row r="270" spans="1:21" ht="25.5" x14ac:dyDescent="0.55000000000000004">
      <c r="A270" s="1"/>
      <c r="B270" s="118"/>
      <c r="C270" s="119"/>
      <c r="D270" s="118"/>
      <c r="E270" s="118"/>
      <c r="F270" s="118"/>
      <c r="G270" s="31"/>
      <c r="J270" s="31"/>
      <c r="L270" s="34" t="s">
        <v>208</v>
      </c>
      <c r="M270" s="35"/>
      <c r="N270" s="33">
        <f>N264-N265-N266-N268-N269</f>
        <v>1439</v>
      </c>
    </row>
    <row r="271" spans="1:21" ht="25.5" x14ac:dyDescent="0.55000000000000004">
      <c r="A271" s="1"/>
      <c r="B271" s="118"/>
      <c r="C271" s="119"/>
      <c r="D271" s="118"/>
      <c r="E271" s="118"/>
      <c r="F271" s="118"/>
      <c r="G271" s="24"/>
      <c r="J271" s="31"/>
      <c r="L271" s="34" t="s">
        <v>209</v>
      </c>
      <c r="M271" s="35"/>
      <c r="N271" s="37">
        <v>1439</v>
      </c>
    </row>
    <row r="272" spans="1:21" ht="25.5" x14ac:dyDescent="0.55000000000000004">
      <c r="A272" s="1"/>
      <c r="B272" s="118"/>
      <c r="C272" s="119"/>
      <c r="D272" s="118"/>
      <c r="E272" s="118"/>
      <c r="F272" s="118"/>
      <c r="G272" s="24"/>
      <c r="J272" s="31"/>
      <c r="L272" s="34" t="s">
        <v>210</v>
      </c>
      <c r="M272" s="35"/>
      <c r="N272" s="33">
        <f>+N271-N270</f>
        <v>0</v>
      </c>
    </row>
    <row r="273" spans="2:14" ht="25.5" x14ac:dyDescent="0.55000000000000004">
      <c r="B273" s="118"/>
      <c r="C273" s="119"/>
      <c r="D273" s="118"/>
      <c r="E273" s="118"/>
      <c r="F273" s="118"/>
      <c r="G273" s="31"/>
      <c r="J273" s="2"/>
      <c r="L273" s="34" t="s">
        <v>211</v>
      </c>
      <c r="M273" s="35"/>
      <c r="N273" s="33">
        <f>+N271-N270</f>
        <v>0</v>
      </c>
    </row>
    <row r="274" spans="2:14" x14ac:dyDescent="0.5">
      <c r="J274" s="2"/>
      <c r="L274" s="2"/>
    </row>
    <row r="275" spans="2:14" ht="25.5" x14ac:dyDescent="0.55000000000000004">
      <c r="J275" s="2"/>
      <c r="L275" s="72" t="s">
        <v>271</v>
      </c>
      <c r="M275" s="2" t="s">
        <v>306</v>
      </c>
    </row>
    <row r="276" spans="2:14" x14ac:dyDescent="0.5">
      <c r="J276" s="2"/>
      <c r="L276" s="2"/>
    </row>
    <row r="277" spans="2:14" x14ac:dyDescent="0.5">
      <c r="J277" s="2"/>
      <c r="L277" s="2"/>
    </row>
    <row r="278" spans="2:14" x14ac:dyDescent="0.5">
      <c r="J278" s="2"/>
      <c r="L278" s="2"/>
    </row>
    <row r="279" spans="2:14" x14ac:dyDescent="0.5">
      <c r="J279" s="2"/>
      <c r="L279" s="2"/>
    </row>
    <row r="280" spans="2:14" x14ac:dyDescent="0.5">
      <c r="J280" s="2"/>
      <c r="L280" s="2"/>
    </row>
    <row r="281" spans="2:14" x14ac:dyDescent="0.5">
      <c r="J281" s="2"/>
      <c r="L281" s="2"/>
    </row>
    <row r="282" spans="2:14" x14ac:dyDescent="0.5">
      <c r="J282" s="2"/>
      <c r="L282" s="2"/>
    </row>
    <row r="283" spans="2:14" x14ac:dyDescent="0.5">
      <c r="J283" s="2"/>
      <c r="L283" s="2"/>
    </row>
    <row r="284" spans="2:14" x14ac:dyDescent="0.5">
      <c r="J284" s="2"/>
      <c r="L284" s="2"/>
    </row>
    <row r="285" spans="2:14" x14ac:dyDescent="0.5">
      <c r="J285" s="2"/>
      <c r="L285" s="2"/>
    </row>
    <row r="286" spans="2:14" x14ac:dyDescent="0.5">
      <c r="J286" s="2"/>
      <c r="L286" s="2"/>
    </row>
    <row r="287" spans="2:14" x14ac:dyDescent="0.5">
      <c r="J287" s="2"/>
      <c r="L287" s="2"/>
    </row>
    <row r="288" spans="2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9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E11" sqref="E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35</v>
      </c>
      <c r="P20" s="121">
        <f t="shared" si="3"/>
        <v>30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7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50</v>
      </c>
      <c r="P24" s="121">
        <f t="shared" si="3"/>
        <v>250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2</v>
      </c>
      <c r="K28" s="71">
        <v>5</v>
      </c>
      <c r="L28" s="15">
        <v>100</v>
      </c>
      <c r="M28" s="64">
        <f t="shared" si="2"/>
        <v>500</v>
      </c>
      <c r="N28" s="17" t="s">
        <v>16</v>
      </c>
      <c r="O28" s="18">
        <v>100</v>
      </c>
      <c r="P28" s="121">
        <f t="shared" si="3"/>
        <v>400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2</v>
      </c>
      <c r="F31" s="70"/>
      <c r="G31" s="46">
        <f t="shared" si="5"/>
        <v>2</v>
      </c>
      <c r="H31" s="77">
        <v>0</v>
      </c>
      <c r="I31" s="75">
        <v>0</v>
      </c>
      <c r="J31" s="46">
        <f t="shared" si="6"/>
        <v>1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8</v>
      </c>
      <c r="F39" s="70"/>
      <c r="G39" s="46">
        <f t="shared" si="5"/>
        <v>8</v>
      </c>
      <c r="H39" s="77">
        <v>0</v>
      </c>
      <c r="I39" s="75">
        <v>0</v>
      </c>
      <c r="J39" s="46">
        <f t="shared" si="6"/>
        <v>7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12</v>
      </c>
      <c r="F41" s="70"/>
      <c r="G41" s="46">
        <f t="shared" si="5"/>
        <v>12</v>
      </c>
      <c r="H41" s="77">
        <v>0</v>
      </c>
      <c r="I41" s="75">
        <v>0</v>
      </c>
      <c r="J41" s="46">
        <f t="shared" si="6"/>
        <v>11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>
        <v>10</v>
      </c>
      <c r="P47" s="121">
        <f t="shared" si="3"/>
        <v>40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10</v>
      </c>
      <c r="P48" s="121">
        <f t="shared" si="3"/>
        <v>40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0</v>
      </c>
      <c r="F53" s="70">
        <v>4</v>
      </c>
      <c r="G53" s="46">
        <f t="shared" si="5"/>
        <v>4</v>
      </c>
      <c r="H53" s="77">
        <v>0</v>
      </c>
      <c r="I53" s="75">
        <v>0</v>
      </c>
      <c r="J53" s="46">
        <f t="shared" si="6"/>
        <v>1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20</v>
      </c>
      <c r="P53" s="121">
        <f t="shared" si="3"/>
        <v>130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82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14</v>
      </c>
      <c r="F74" s="70"/>
      <c r="G74" s="46">
        <f t="shared" si="5"/>
        <v>14</v>
      </c>
      <c r="H74" s="77">
        <v>0</v>
      </c>
      <c r="I74" s="75">
        <v>0</v>
      </c>
      <c r="J74" s="46">
        <f t="shared" si="6"/>
        <v>12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50</v>
      </c>
      <c r="P74" s="121">
        <f t="shared" si="7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33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1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1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1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1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1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1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1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1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1</v>
      </c>
      <c r="F110" s="70"/>
      <c r="G110" s="46">
        <f t="shared" si="21"/>
        <v>1</v>
      </c>
      <c r="H110" s="77">
        <v>0</v>
      </c>
      <c r="I110" s="75">
        <v>0</v>
      </c>
      <c r="J110" s="46">
        <f t="shared" si="22"/>
        <v>0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21">
        <f t="shared" si="11"/>
        <v>120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1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19</v>
      </c>
      <c r="F115" s="70"/>
      <c r="G115" s="46">
        <f t="shared" si="21"/>
        <v>19</v>
      </c>
      <c r="H115" s="77">
        <v>0</v>
      </c>
      <c r="I115" s="75">
        <v>0</v>
      </c>
      <c r="J115" s="46">
        <f t="shared" si="22"/>
        <v>19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1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40" si="28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8</v>
      </c>
      <c r="F141" s="70"/>
      <c r="G141" s="46">
        <f t="shared" si="21"/>
        <v>8</v>
      </c>
      <c r="H141" s="77">
        <v>0</v>
      </c>
      <c r="I141" s="75">
        <v>0</v>
      </c>
      <c r="J141" s="46">
        <f t="shared" si="22"/>
        <v>6</v>
      </c>
      <c r="K141" s="71">
        <v>2</v>
      </c>
      <c r="L141" s="20">
        <v>30</v>
      </c>
      <c r="M141" s="64">
        <f t="shared" si="8"/>
        <v>60</v>
      </c>
      <c r="N141" s="17" t="s">
        <v>16</v>
      </c>
      <c r="O141" s="18">
        <v>46</v>
      </c>
      <c r="P141" s="121">
        <f t="shared" ref="P141:P197" si="29">SUM(M141-O141)</f>
        <v>14</v>
      </c>
      <c r="Q141" s="89">
        <v>2.2200000000000002</v>
      </c>
      <c r="R141" s="43">
        <f t="shared" si="9"/>
        <v>4.4400000000000004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8</v>
      </c>
      <c r="F142" s="70"/>
      <c r="G142" s="46">
        <f t="shared" si="21"/>
        <v>8</v>
      </c>
      <c r="H142" s="77">
        <v>0</v>
      </c>
      <c r="I142" s="75">
        <v>0</v>
      </c>
      <c r="J142" s="46">
        <f t="shared" si="22"/>
        <v>6</v>
      </c>
      <c r="K142" s="71">
        <v>2</v>
      </c>
      <c r="L142" s="20">
        <v>10</v>
      </c>
      <c r="M142" s="64">
        <f t="shared" si="8"/>
        <v>20</v>
      </c>
      <c r="N142" s="17" t="s">
        <v>16</v>
      </c>
      <c r="O142" s="18">
        <v>6</v>
      </c>
      <c r="P142" s="121">
        <f t="shared" si="29"/>
        <v>14</v>
      </c>
      <c r="Q142" s="89">
        <v>2.17</v>
      </c>
      <c r="R142" s="43">
        <f t="shared" si="9"/>
        <v>4.34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1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61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8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5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29"/>
        <v>120</v>
      </c>
      <c r="Q193" s="89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62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18</v>
      </c>
      <c r="F205" s="70"/>
      <c r="G205" s="46">
        <f t="shared" si="30"/>
        <v>18</v>
      </c>
      <c r="H205" s="77">
        <v>0</v>
      </c>
      <c r="I205" s="75">
        <v>0</v>
      </c>
      <c r="J205" s="46">
        <f t="shared" si="31"/>
        <v>18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31</v>
      </c>
      <c r="F216" s="70"/>
      <c r="G216" s="46">
        <f t="shared" si="30"/>
        <v>31</v>
      </c>
      <c r="H216" s="77">
        <v>0</v>
      </c>
      <c r="I216" s="75">
        <v>0</v>
      </c>
      <c r="J216" s="46">
        <f t="shared" si="31"/>
        <v>31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61" si="40">E231+F231</f>
        <v>0</v>
      </c>
      <c r="H231" s="77">
        <v>0</v>
      </c>
      <c r="I231" s="75">
        <v>0</v>
      </c>
      <c r="J231" s="46">
        <f t="shared" ref="J231:J26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2</v>
      </c>
      <c r="F235" s="70"/>
      <c r="G235" s="46">
        <f t="shared" si="40"/>
        <v>2</v>
      </c>
      <c r="H235" s="77">
        <v>0</v>
      </c>
      <c r="I235" s="75">
        <v>0</v>
      </c>
      <c r="J235" s="46">
        <f t="shared" si="41"/>
        <v>2</v>
      </c>
      <c r="K235" s="71"/>
      <c r="L235" s="20">
        <v>50</v>
      </c>
      <c r="M235" s="64">
        <f t="shared" ref="M235:M252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1</v>
      </c>
      <c r="F236" s="70"/>
      <c r="G236" s="46">
        <f t="shared" si="40"/>
        <v>1</v>
      </c>
      <c r="H236" s="77">
        <v>0</v>
      </c>
      <c r="I236" s="75">
        <v>0</v>
      </c>
      <c r="J236" s="46">
        <f t="shared" si="41"/>
        <v>1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+'26'!J238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+'26'!J239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+'26'!J240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1"/>
        <v>1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+'26'!J242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2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+'26'!J252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+'26'!J253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16</v>
      </c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+'26'!J257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19" ht="25.5" x14ac:dyDescent="0.55000000000000004">
      <c r="A258" s="10"/>
      <c r="B258" s="10"/>
      <c r="C258" s="19"/>
      <c r="D258" s="10"/>
      <c r="E258" s="63">
        <f>+'26'!J258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8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+'26'!J259</f>
        <v>0</v>
      </c>
      <c r="F259" s="70"/>
      <c r="G259" s="46">
        <f t="shared" si="40"/>
        <v>0</v>
      </c>
      <c r="H259" s="77">
        <v>0</v>
      </c>
      <c r="I259" s="75">
        <v>0</v>
      </c>
      <c r="J259" s="46">
        <f t="shared" si="41"/>
        <v>0</v>
      </c>
      <c r="K259" s="71"/>
      <c r="L259" s="20"/>
      <c r="M259" s="64">
        <f t="shared" si="34"/>
        <v>0</v>
      </c>
      <c r="N259" s="17" t="s">
        <v>16</v>
      </c>
      <c r="O259" s="18"/>
      <c r="P259" s="23">
        <f t="shared" si="38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>
        <f>+'26'!J260</f>
        <v>0</v>
      </c>
      <c r="F260" s="70"/>
      <c r="G260" s="46">
        <f t="shared" si="40"/>
        <v>0</v>
      </c>
      <c r="H260" s="77">
        <v>0</v>
      </c>
      <c r="I260" s="75">
        <v>0</v>
      </c>
      <c r="J260" s="46">
        <f t="shared" si="41"/>
        <v>0</v>
      </c>
      <c r="K260" s="71"/>
      <c r="L260" s="20"/>
      <c r="M260" s="64">
        <f t="shared" si="34"/>
        <v>0</v>
      </c>
      <c r="N260" s="17" t="s">
        <v>16</v>
      </c>
      <c r="O260" s="18"/>
      <c r="P260" s="23">
        <f t="shared" si="38"/>
        <v>0</v>
      </c>
      <c r="Q260" s="89"/>
      <c r="R260" s="43"/>
    </row>
    <row r="261" spans="1:19" ht="24" customHeight="1" x14ac:dyDescent="0.55000000000000004">
      <c r="A261" s="10"/>
      <c r="B261" s="10"/>
      <c r="C261" s="19"/>
      <c r="D261" s="10"/>
      <c r="E261" s="63">
        <f>+'26'!J261</f>
        <v>0</v>
      </c>
      <c r="F261" s="70"/>
      <c r="G261" s="46">
        <f t="shared" si="40"/>
        <v>0</v>
      </c>
      <c r="H261" s="77">
        <v>0</v>
      </c>
      <c r="I261" s="75">
        <v>0</v>
      </c>
      <c r="J261" s="46">
        <f t="shared" si="41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8"/>
        <v>0</v>
      </c>
      <c r="Q261" s="89"/>
      <c r="R261" s="43">
        <f t="shared" si="35"/>
        <v>0</v>
      </c>
    </row>
    <row r="262" spans="1:19" ht="25.5" x14ac:dyDescent="0.55000000000000004">
      <c r="A262" s="10"/>
      <c r="B262" s="10"/>
      <c r="C262" s="19"/>
      <c r="D262" s="10"/>
      <c r="E262" s="63">
        <f>+'26'!J262</f>
        <v>0</v>
      </c>
      <c r="F262" s="70"/>
      <c r="G262" s="46">
        <f t="shared" ref="G262" si="45">E262+F262</f>
        <v>0</v>
      </c>
      <c r="H262" s="77">
        <v>0</v>
      </c>
      <c r="I262" s="75">
        <v>0</v>
      </c>
      <c r="J262" s="46">
        <f t="shared" ref="J262" si="46">+G262-H262-K262-I262</f>
        <v>0</v>
      </c>
      <c r="K262" s="71"/>
      <c r="L262" s="20"/>
      <c r="M262" s="64">
        <f t="shared" ref="M262" si="47">+L262*K262</f>
        <v>0</v>
      </c>
      <c r="N262" s="17" t="s">
        <v>16</v>
      </c>
      <c r="O262" s="18"/>
      <c r="P262" s="23">
        <f t="shared" si="38"/>
        <v>0</v>
      </c>
      <c r="Q262" s="89"/>
      <c r="R262" s="43">
        <f t="shared" ref="R262" si="48">+K262*Q262</f>
        <v>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3" t="s">
        <v>213</v>
      </c>
      <c r="R263" s="74">
        <f>SUM(R5:R262)</f>
        <v>616.28000000000009</v>
      </c>
      <c r="S263" s="74"/>
    </row>
    <row r="264" spans="1:19" ht="25.5" customHeight="1" x14ac:dyDescent="0.5">
      <c r="A264" s="1"/>
      <c r="B264" s="118"/>
      <c r="C264" s="119"/>
      <c r="D264" s="118"/>
      <c r="E264" s="118"/>
      <c r="F264" s="118"/>
      <c r="G264" s="24"/>
      <c r="H264" s="25"/>
      <c r="I264" s="25"/>
      <c r="J264" s="24"/>
      <c r="K264" s="105" t="s">
        <v>212</v>
      </c>
      <c r="L264" s="106"/>
      <c r="M264" s="30">
        <f>+O263</f>
        <v>0</v>
      </c>
      <c r="N264" s="27"/>
      <c r="O264" s="29"/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K265" s="32"/>
      <c r="L265" s="94" t="s">
        <v>202</v>
      </c>
      <c r="M265" s="94"/>
      <c r="N265" s="33">
        <f>SUM(M5:M264)</f>
        <v>1840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204</v>
      </c>
      <c r="M267" s="35"/>
      <c r="N267" s="36">
        <f>SUM(O267:AF267)</f>
        <v>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B270" s="118"/>
      <c r="C270" s="119"/>
      <c r="D270" s="118"/>
      <c r="E270" s="118"/>
      <c r="F270" s="118"/>
      <c r="G270" s="31"/>
      <c r="J270" s="31"/>
      <c r="L270" s="34" t="s">
        <v>207</v>
      </c>
      <c r="M270" s="35"/>
      <c r="N270" s="37">
        <f>SUM(O5:O263)</f>
        <v>377</v>
      </c>
    </row>
    <row r="271" spans="1:19" ht="25.5" x14ac:dyDescent="0.55000000000000004">
      <c r="A271" s="1"/>
      <c r="B271" s="118"/>
      <c r="C271" s="119"/>
      <c r="D271" s="118"/>
      <c r="E271" s="118"/>
      <c r="F271" s="118"/>
      <c r="G271" s="31"/>
      <c r="J271" s="31"/>
      <c r="L271" s="34" t="s">
        <v>208</v>
      </c>
      <c r="M271" s="35"/>
      <c r="N271" s="33">
        <f>N265-N266-N267-N269-N270</f>
        <v>1463</v>
      </c>
    </row>
    <row r="272" spans="1:19" ht="25.5" x14ac:dyDescent="0.55000000000000004">
      <c r="A272" s="1"/>
      <c r="B272" s="118"/>
      <c r="C272" s="119"/>
      <c r="D272" s="118"/>
      <c r="E272" s="118"/>
      <c r="F272" s="118"/>
      <c r="G272" s="24"/>
      <c r="J272" s="31"/>
      <c r="L272" s="34" t="s">
        <v>209</v>
      </c>
      <c r="M272" s="35"/>
      <c r="N272" s="37">
        <v>1463</v>
      </c>
    </row>
    <row r="273" spans="1:14" ht="25.5" x14ac:dyDescent="0.55000000000000004">
      <c r="A273" s="1"/>
      <c r="B273" s="118"/>
      <c r="C273" s="119"/>
      <c r="D273" s="118"/>
      <c r="E273" s="118"/>
      <c r="F273" s="118"/>
      <c r="G273" s="24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B274" s="118"/>
      <c r="C274" s="119"/>
      <c r="D274" s="118"/>
      <c r="E274" s="118"/>
      <c r="F274" s="118"/>
      <c r="G274" s="3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2" t="s">
        <v>271</v>
      </c>
      <c r="M276" s="2" t="s">
        <v>306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9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P273" sqref="P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5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75</v>
      </c>
      <c r="P5" s="121">
        <f t="shared" ref="P5:P69" si="2">SUM(M5-O5)</f>
        <v>75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21">
        <f t="shared" si="2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1</v>
      </c>
      <c r="F31" s="70"/>
      <c r="G31" s="46">
        <f t="shared" si="5"/>
        <v>1</v>
      </c>
      <c r="H31" s="77">
        <v>0</v>
      </c>
      <c r="I31" s="75">
        <v>0</v>
      </c>
      <c r="J31" s="46">
        <f t="shared" si="6"/>
        <v>1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11</v>
      </c>
      <c r="F41" s="70"/>
      <c r="G41" s="46">
        <f t="shared" si="5"/>
        <v>11</v>
      </c>
      <c r="H41" s="77">
        <v>0</v>
      </c>
      <c r="I41" s="75">
        <v>0</v>
      </c>
      <c r="J41" s="46">
        <f t="shared" si="6"/>
        <v>11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21">
        <f t="shared" si="2"/>
        <v>25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1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>
        <v>75</v>
      </c>
      <c r="P47" s="121">
        <f t="shared" si="2"/>
        <v>75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0</v>
      </c>
      <c r="F48" s="70">
        <v>2</v>
      </c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21">
        <f t="shared" si="2"/>
        <v>25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5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1">
        <f t="shared" si="2"/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5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21">
        <f t="shared" si="2"/>
        <v>25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21">
        <f t="shared" si="2"/>
        <v>25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12</v>
      </c>
      <c r="F74" s="70"/>
      <c r="G74" s="46">
        <f t="shared" si="5"/>
        <v>12</v>
      </c>
      <c r="H74" s="77">
        <v>0</v>
      </c>
      <c r="I74" s="75">
        <v>0</v>
      </c>
      <c r="J74" s="46">
        <f t="shared" si="6"/>
        <v>11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133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19</v>
      </c>
      <c r="F115" s="70"/>
      <c r="G115" s="46">
        <f t="shared" si="21"/>
        <v>19</v>
      </c>
      <c r="H115" s="77">
        <v>0</v>
      </c>
      <c r="I115" s="75">
        <v>0</v>
      </c>
      <c r="J115" s="46">
        <f t="shared" si="22"/>
        <v>18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12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41" si="28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6</v>
      </c>
      <c r="F141" s="70"/>
      <c r="G141" s="46">
        <f t="shared" si="21"/>
        <v>6</v>
      </c>
      <c r="H141" s="77">
        <v>0</v>
      </c>
      <c r="I141" s="75">
        <v>0</v>
      </c>
      <c r="J141" s="46">
        <f t="shared" si="22"/>
        <v>6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6</v>
      </c>
      <c r="F142" s="70"/>
      <c r="G142" s="46">
        <f t="shared" si="21"/>
        <v>6</v>
      </c>
      <c r="H142" s="77">
        <v>0</v>
      </c>
      <c r="I142" s="75">
        <v>0</v>
      </c>
      <c r="J142" s="46">
        <f t="shared" si="22"/>
        <v>6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ref="P142:P197" si="29">SUM(M142-O142)</f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1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61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8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07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18</v>
      </c>
      <c r="F205" s="70"/>
      <c r="G205" s="46">
        <f t="shared" si="30"/>
        <v>18</v>
      </c>
      <c r="H205" s="77">
        <v>0</v>
      </c>
      <c r="I205" s="75">
        <v>0</v>
      </c>
      <c r="J205" s="46">
        <f t="shared" si="31"/>
        <v>18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ref="P208:P262" si="40">SUM(M208-O208)</f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31</v>
      </c>
      <c r="F216" s="70"/>
      <c r="G216" s="46">
        <f t="shared" si="30"/>
        <v>31</v>
      </c>
      <c r="H216" s="77">
        <v>0</v>
      </c>
      <c r="I216" s="75">
        <v>0</v>
      </c>
      <c r="J216" s="46">
        <f t="shared" si="31"/>
        <v>31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61" si="41">E231+F231</f>
        <v>0</v>
      </c>
      <c r="H231" s="77">
        <v>0</v>
      </c>
      <c r="I231" s="75">
        <v>0</v>
      </c>
      <c r="J231" s="46">
        <f t="shared" ref="J231:J261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2</v>
      </c>
      <c r="F235" s="70"/>
      <c r="G235" s="46">
        <f t="shared" si="41"/>
        <v>2</v>
      </c>
      <c r="H235" s="77">
        <v>0</v>
      </c>
      <c r="I235" s="75">
        <v>0</v>
      </c>
      <c r="J235" s="46">
        <f t="shared" si="42"/>
        <v>2</v>
      </c>
      <c r="K235" s="71"/>
      <c r="L235" s="20">
        <v>50</v>
      </c>
      <c r="M235" s="64">
        <f t="shared" ref="M235:M252" si="43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1</v>
      </c>
      <c r="F236" s="70"/>
      <c r="G236" s="46">
        <f t="shared" si="41"/>
        <v>1</v>
      </c>
      <c r="H236" s="77">
        <v>0</v>
      </c>
      <c r="I236" s="75">
        <v>0</v>
      </c>
      <c r="J236" s="46">
        <f t="shared" si="42"/>
        <v>1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+'27'!J238</f>
        <v>5</v>
      </c>
      <c r="F238" s="70"/>
      <c r="G238" s="46">
        <f t="shared" si="41"/>
        <v>5</v>
      </c>
      <c r="H238" s="77">
        <v>0</v>
      </c>
      <c r="I238" s="75">
        <v>0</v>
      </c>
      <c r="J238" s="46">
        <f t="shared" si="42"/>
        <v>5</v>
      </c>
      <c r="K238" s="71"/>
      <c r="L238" s="20">
        <v>35</v>
      </c>
      <c r="M238" s="64">
        <f t="shared" si="43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+'27'!J239</f>
        <v>6</v>
      </c>
      <c r="F239" s="70"/>
      <c r="G239" s="46">
        <f t="shared" si="41"/>
        <v>6</v>
      </c>
      <c r="H239" s="77">
        <v>0</v>
      </c>
      <c r="I239" s="75">
        <v>0</v>
      </c>
      <c r="J239" s="46">
        <f t="shared" si="42"/>
        <v>6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+'27'!J240</f>
        <v>1</v>
      </c>
      <c r="F240" s="70"/>
      <c r="G240" s="46">
        <f t="shared" si="41"/>
        <v>1</v>
      </c>
      <c r="H240" s="77">
        <v>0</v>
      </c>
      <c r="I240" s="75">
        <v>0</v>
      </c>
      <c r="J240" s="46">
        <f t="shared" si="42"/>
        <v>1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+'27'!J241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22</v>
      </c>
      <c r="M241" s="64">
        <f t="shared" si="43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+'27'!J242</f>
        <v>2</v>
      </c>
      <c r="F242" s="70"/>
      <c r="G242" s="46">
        <f t="shared" si="41"/>
        <v>2</v>
      </c>
      <c r="H242" s="77">
        <v>0</v>
      </c>
      <c r="I242" s="75">
        <v>0</v>
      </c>
      <c r="J242" s="46">
        <f t="shared" si="42"/>
        <v>0</v>
      </c>
      <c r="K242" s="71">
        <v>2</v>
      </c>
      <c r="L242" s="20">
        <v>35</v>
      </c>
      <c r="M242" s="64">
        <f t="shared" si="43"/>
        <v>70</v>
      </c>
      <c r="N242" s="17" t="s">
        <v>16</v>
      </c>
      <c r="O242" s="18">
        <v>35</v>
      </c>
      <c r="P242" s="121">
        <f t="shared" si="40"/>
        <v>35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+'27'!J243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29</v>
      </c>
      <c r="M243" s="64">
        <f t="shared" si="43"/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52" si="45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+'27'!J244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+'27'!J245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+'27'!J246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5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+'27'!J247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5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+'27'!J248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45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+'27'!J249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45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+'27'!J250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+'27'!J251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20</v>
      </c>
      <c r="M251" s="64">
        <f t="shared" si="43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+'27'!J252</f>
        <v>4</v>
      </c>
      <c r="F252" s="70"/>
      <c r="G252" s="46">
        <f t="shared" si="41"/>
        <v>4</v>
      </c>
      <c r="H252" s="77">
        <v>0</v>
      </c>
      <c r="I252" s="75">
        <v>0</v>
      </c>
      <c r="J252" s="46">
        <f t="shared" si="42"/>
        <v>4</v>
      </c>
      <c r="K252" s="71"/>
      <c r="L252" s="20">
        <v>25</v>
      </c>
      <c r="M252" s="64">
        <f t="shared" si="43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+'27'!J253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+'27'!J254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34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+'27'!J257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19" ht="25.5" x14ac:dyDescent="0.55000000000000004">
      <c r="A258" s="10"/>
      <c r="B258" s="10"/>
      <c r="C258" s="19"/>
      <c r="D258" s="10"/>
      <c r="E258" s="63">
        <f>+'27'!J258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40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+'27'!J259</f>
        <v>0</v>
      </c>
      <c r="F259" s="70"/>
      <c r="G259" s="46">
        <f t="shared" si="41"/>
        <v>0</v>
      </c>
      <c r="H259" s="77">
        <v>0</v>
      </c>
      <c r="I259" s="75">
        <v>0</v>
      </c>
      <c r="J259" s="46">
        <f t="shared" si="42"/>
        <v>0</v>
      </c>
      <c r="K259" s="71"/>
      <c r="L259" s="20"/>
      <c r="M259" s="64">
        <f t="shared" si="34"/>
        <v>0</v>
      </c>
      <c r="N259" s="17" t="s">
        <v>16</v>
      </c>
      <c r="O259" s="18"/>
      <c r="P259" s="23">
        <f t="shared" si="40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>
        <f>+'27'!J260</f>
        <v>0</v>
      </c>
      <c r="F260" s="70"/>
      <c r="G260" s="46">
        <f t="shared" si="41"/>
        <v>0</v>
      </c>
      <c r="H260" s="77">
        <v>0</v>
      </c>
      <c r="I260" s="75">
        <v>0</v>
      </c>
      <c r="J260" s="46">
        <f t="shared" si="42"/>
        <v>0</v>
      </c>
      <c r="K260" s="71"/>
      <c r="L260" s="20"/>
      <c r="M260" s="64">
        <f t="shared" si="34"/>
        <v>0</v>
      </c>
      <c r="N260" s="17" t="s">
        <v>16</v>
      </c>
      <c r="O260" s="18"/>
      <c r="P260" s="23">
        <f t="shared" si="40"/>
        <v>0</v>
      </c>
      <c r="Q260" s="89"/>
      <c r="R260" s="43"/>
    </row>
    <row r="261" spans="1:19" ht="24" customHeight="1" x14ac:dyDescent="0.55000000000000004">
      <c r="A261" s="10"/>
      <c r="B261" s="10"/>
      <c r="C261" s="19"/>
      <c r="D261" s="10"/>
      <c r="E261" s="63">
        <f>+'27'!J261</f>
        <v>0</v>
      </c>
      <c r="F261" s="70"/>
      <c r="G261" s="46">
        <f t="shared" si="41"/>
        <v>0</v>
      </c>
      <c r="H261" s="77">
        <v>0</v>
      </c>
      <c r="I261" s="75">
        <v>0</v>
      </c>
      <c r="J261" s="46">
        <f t="shared" si="42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40"/>
        <v>0</v>
      </c>
      <c r="Q261" s="89"/>
      <c r="R261" s="43">
        <f t="shared" si="35"/>
        <v>0</v>
      </c>
    </row>
    <row r="262" spans="1:19" ht="25.5" x14ac:dyDescent="0.55000000000000004">
      <c r="A262" s="10"/>
      <c r="B262" s="10"/>
      <c r="C262" s="19"/>
      <c r="D262" s="10"/>
      <c r="E262" s="63">
        <f>+'27'!J262</f>
        <v>0</v>
      </c>
      <c r="F262" s="70"/>
      <c r="G262" s="46">
        <f t="shared" ref="G262" si="46">E262+F262</f>
        <v>0</v>
      </c>
      <c r="H262" s="77">
        <v>0</v>
      </c>
      <c r="I262" s="75">
        <v>0</v>
      </c>
      <c r="J262" s="46">
        <f t="shared" ref="J262" si="47">+G262-H262-K262-I262</f>
        <v>0</v>
      </c>
      <c r="K262" s="71"/>
      <c r="L262" s="20"/>
      <c r="M262" s="64">
        <f t="shared" ref="M262" si="48">+L262*K262</f>
        <v>0</v>
      </c>
      <c r="N262" s="17" t="s">
        <v>16</v>
      </c>
      <c r="O262" s="18"/>
      <c r="P262" s="23">
        <f t="shared" si="40"/>
        <v>0</v>
      </c>
      <c r="Q262" s="89"/>
      <c r="R262" s="43">
        <f t="shared" ref="R262" si="49">+K262*Q262</f>
        <v>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3" t="s">
        <v>213</v>
      </c>
      <c r="R263" s="74">
        <f>SUM(R5:R262)</f>
        <v>306.92999999999995</v>
      </c>
      <c r="S263" s="74"/>
    </row>
    <row r="264" spans="1:19" ht="25.5" customHeight="1" x14ac:dyDescent="0.5">
      <c r="A264" s="1"/>
      <c r="B264" s="118"/>
      <c r="C264" s="119"/>
      <c r="D264" s="118"/>
      <c r="E264" s="118"/>
      <c r="F264" s="118"/>
      <c r="G264" s="24"/>
      <c r="H264" s="25"/>
      <c r="I264" s="25"/>
      <c r="J264" s="24"/>
      <c r="K264" s="105" t="s">
        <v>212</v>
      </c>
      <c r="L264" s="106"/>
      <c r="M264" s="30">
        <f>+O263</f>
        <v>0</v>
      </c>
      <c r="N264" s="27"/>
      <c r="O264" s="29"/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K265" s="32"/>
      <c r="L265" s="94" t="s">
        <v>202</v>
      </c>
      <c r="M265" s="94"/>
      <c r="N265" s="33">
        <f>SUM(M5:M264)</f>
        <v>935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204</v>
      </c>
      <c r="M267" s="35"/>
      <c r="N267" s="36">
        <f>SUM(O267:AF267)</f>
        <v>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B270" s="118"/>
      <c r="C270" s="119"/>
      <c r="D270" s="118"/>
      <c r="E270" s="118"/>
      <c r="F270" s="118"/>
      <c r="G270" s="31"/>
      <c r="J270" s="31"/>
      <c r="L270" s="34" t="s">
        <v>207</v>
      </c>
      <c r="M270" s="35"/>
      <c r="N270" s="37">
        <f>SUM(O5:O263)</f>
        <v>385</v>
      </c>
    </row>
    <row r="271" spans="1:19" ht="25.5" x14ac:dyDescent="0.55000000000000004">
      <c r="A271" s="1"/>
      <c r="B271" s="118"/>
      <c r="C271" s="119"/>
      <c r="D271" s="118"/>
      <c r="E271" s="118"/>
      <c r="F271" s="118"/>
      <c r="G271" s="31"/>
      <c r="J271" s="31"/>
      <c r="L271" s="34" t="s">
        <v>208</v>
      </c>
      <c r="M271" s="35"/>
      <c r="N271" s="33">
        <f>N265-N266-N267-N269-N270</f>
        <v>550</v>
      </c>
    </row>
    <row r="272" spans="1:19" ht="25.5" x14ac:dyDescent="0.55000000000000004">
      <c r="A272" s="1"/>
      <c r="B272" s="118"/>
      <c r="C272" s="119"/>
      <c r="D272" s="118"/>
      <c r="E272" s="118"/>
      <c r="F272" s="118"/>
      <c r="G272" s="24"/>
      <c r="J272" s="31"/>
      <c r="L272" s="34" t="s">
        <v>209</v>
      </c>
      <c r="M272" s="35"/>
      <c r="N272" s="37">
        <v>550</v>
      </c>
    </row>
    <row r="273" spans="1:14" ht="25.5" x14ac:dyDescent="0.55000000000000004">
      <c r="A273" s="1"/>
      <c r="B273" s="118"/>
      <c r="C273" s="119"/>
      <c r="D273" s="118"/>
      <c r="E273" s="118"/>
      <c r="F273" s="118"/>
      <c r="G273" s="24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B274" s="118"/>
      <c r="C274" s="119"/>
      <c r="D274" s="118"/>
      <c r="E274" s="118"/>
      <c r="F274" s="118"/>
      <c r="G274" s="3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2" t="s">
        <v>271</v>
      </c>
      <c r="M276" s="2" t="s">
        <v>306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9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P193" sqref="P193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2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4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69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1</v>
      </c>
      <c r="F28" s="70">
        <v>1</v>
      </c>
      <c r="G28" s="46">
        <f t="shared" si="6"/>
        <v>2</v>
      </c>
      <c r="H28" s="77">
        <v>0</v>
      </c>
      <c r="I28" s="75">
        <v>0</v>
      </c>
      <c r="J28" s="46">
        <f t="shared" si="7"/>
        <v>0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5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5</v>
      </c>
      <c r="F29" s="70"/>
      <c r="G29" s="46">
        <f t="shared" si="6"/>
        <v>5</v>
      </c>
      <c r="H29" s="77">
        <v>0</v>
      </c>
      <c r="I29" s="75">
        <v>0</v>
      </c>
      <c r="J29" s="46">
        <f t="shared" si="7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1</v>
      </c>
      <c r="F31" s="70"/>
      <c r="G31" s="46">
        <f t="shared" si="6"/>
        <v>1</v>
      </c>
      <c r="H31" s="77">
        <v>0</v>
      </c>
      <c r="I31" s="75">
        <v>0</v>
      </c>
      <c r="J31" s="46">
        <f t="shared" si="7"/>
        <v>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+'28'!J37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7</v>
      </c>
      <c r="F39" s="70"/>
      <c r="G39" s="46">
        <f t="shared" si="6"/>
        <v>7</v>
      </c>
      <c r="H39" s="77">
        <v>0</v>
      </c>
      <c r="I39" s="75">
        <v>0</v>
      </c>
      <c r="J39" s="46">
        <f t="shared" si="7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3</v>
      </c>
      <c r="F40" s="70"/>
      <c r="G40" s="46">
        <f t="shared" si="6"/>
        <v>3</v>
      </c>
      <c r="H40" s="77">
        <v>0</v>
      </c>
      <c r="I40" s="75">
        <v>0</v>
      </c>
      <c r="J40" s="46">
        <f t="shared" si="7"/>
        <v>0</v>
      </c>
      <c r="K40" s="71">
        <v>3</v>
      </c>
      <c r="L40" s="15">
        <v>50</v>
      </c>
      <c r="M40" s="64">
        <f t="shared" si="2"/>
        <v>150</v>
      </c>
      <c r="N40" s="17" t="s">
        <v>16</v>
      </c>
      <c r="O40" s="18"/>
      <c r="P40" s="121">
        <f t="shared" si="5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11</v>
      </c>
      <c r="F41" s="70"/>
      <c r="G41" s="46">
        <f t="shared" si="6"/>
        <v>11</v>
      </c>
      <c r="H41" s="77">
        <v>0</v>
      </c>
      <c r="I41" s="75">
        <v>0</v>
      </c>
      <c r="J41" s="46">
        <f t="shared" si="7"/>
        <v>11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7"/>
        <v>2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>
        <v>25</v>
      </c>
      <c r="P46" s="121">
        <f t="shared" si="5"/>
        <v>25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1</v>
      </c>
      <c r="F47" s="70"/>
      <c r="G47" s="46">
        <f t="shared" si="6"/>
        <v>1</v>
      </c>
      <c r="H47" s="77">
        <v>0</v>
      </c>
      <c r="I47" s="75">
        <v>0</v>
      </c>
      <c r="J47" s="46">
        <f t="shared" si="7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>
        <v>25</v>
      </c>
      <c r="P47" s="121">
        <f t="shared" si="5"/>
        <v>25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1</v>
      </c>
      <c r="F48" s="70"/>
      <c r="G48" s="46">
        <f t="shared" si="6"/>
        <v>1</v>
      </c>
      <c r="H48" s="77">
        <v>0</v>
      </c>
      <c r="I48" s="75">
        <v>0</v>
      </c>
      <c r="J48" s="46">
        <f t="shared" si="7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21">
        <f t="shared" si="5"/>
        <v>25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5</v>
      </c>
      <c r="F49" s="70"/>
      <c r="G49" s="46">
        <f t="shared" si="6"/>
        <v>5</v>
      </c>
      <c r="H49" s="77">
        <v>0</v>
      </c>
      <c r="I49" s="75">
        <v>0</v>
      </c>
      <c r="J49" s="46">
        <f t="shared" si="7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21">
        <f t="shared" si="5"/>
        <v>25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5</v>
      </c>
      <c r="F50" s="70"/>
      <c r="G50" s="46">
        <f t="shared" si="6"/>
        <v>5</v>
      </c>
      <c r="H50" s="77">
        <v>0</v>
      </c>
      <c r="I50" s="75">
        <v>0</v>
      </c>
      <c r="J50" s="46">
        <f t="shared" si="7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5</v>
      </c>
      <c r="F52" s="70"/>
      <c r="G52" s="46">
        <f t="shared" si="6"/>
        <v>5</v>
      </c>
      <c r="H52" s="77">
        <v>0</v>
      </c>
      <c r="I52" s="75">
        <v>0</v>
      </c>
      <c r="J52" s="46">
        <f t="shared" si="7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2</v>
      </c>
      <c r="F64" s="70"/>
      <c r="G64" s="46">
        <f t="shared" si="6"/>
        <v>2</v>
      </c>
      <c r="H64" s="77">
        <v>0</v>
      </c>
      <c r="I64" s="75">
        <v>0</v>
      </c>
      <c r="J64" s="46">
        <f t="shared" si="7"/>
        <v>1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1">
        <f t="shared" si="5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0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11</v>
      </c>
      <c r="F74" s="70"/>
      <c r="G74" s="46">
        <f t="shared" si="6"/>
        <v>11</v>
      </c>
      <c r="H74" s="77">
        <v>0</v>
      </c>
      <c r="I74" s="75">
        <v>0</v>
      </c>
      <c r="J74" s="46">
        <f t="shared" si="7"/>
        <v>10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2</v>
      </c>
      <c r="F77" s="70"/>
      <c r="G77" s="46">
        <f t="shared" si="6"/>
        <v>2</v>
      </c>
      <c r="H77" s="77">
        <v>0</v>
      </c>
      <c r="I77" s="75">
        <v>0</v>
      </c>
      <c r="J77" s="46">
        <f t="shared" si="7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3</v>
      </c>
      <c r="F80" s="70"/>
      <c r="G80" s="46">
        <f t="shared" si="6"/>
        <v>3</v>
      </c>
      <c r="H80" s="77">
        <v>0</v>
      </c>
      <c r="I80" s="75">
        <v>0</v>
      </c>
      <c r="J80" s="46">
        <f t="shared" si="7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1441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18</v>
      </c>
      <c r="F115" s="70"/>
      <c r="G115" s="46">
        <f t="shared" si="21"/>
        <v>18</v>
      </c>
      <c r="H115" s="77">
        <v>0</v>
      </c>
      <c r="I115" s="75">
        <v>0</v>
      </c>
      <c r="J115" s="46">
        <f t="shared" si="22"/>
        <v>17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17</v>
      </c>
      <c r="K116" s="71">
        <v>2</v>
      </c>
      <c r="L116" s="22">
        <v>100</v>
      </c>
      <c r="M116" s="64">
        <f t="shared" si="9"/>
        <v>200</v>
      </c>
      <c r="N116" s="17" t="s">
        <v>16</v>
      </c>
      <c r="O116" s="18"/>
      <c r="P116" s="121">
        <f t="shared" si="8"/>
        <v>200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7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/>
      <c r="P131" s="121">
        <f t="shared" si="8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4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40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6</v>
      </c>
      <c r="F141" s="70"/>
      <c r="G141" s="46">
        <f t="shared" si="21"/>
        <v>6</v>
      </c>
      <c r="H141" s="77">
        <v>0</v>
      </c>
      <c r="I141" s="75">
        <v>0</v>
      </c>
      <c r="J141" s="46">
        <f t="shared" si="22"/>
        <v>6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ref="P141:P197" si="29">SUM(M141-O141)</f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6</v>
      </c>
      <c r="F142" s="70"/>
      <c r="G142" s="46">
        <f t="shared" si="21"/>
        <v>6</v>
      </c>
      <c r="H142" s="77">
        <v>0</v>
      </c>
      <c r="I142" s="75">
        <v>0</v>
      </c>
      <c r="J142" s="46">
        <f t="shared" si="22"/>
        <v>6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1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61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6</v>
      </c>
      <c r="K185" s="71">
        <v>2</v>
      </c>
      <c r="L185" s="20">
        <v>80</v>
      </c>
      <c r="M185" s="64">
        <f t="shared" si="34"/>
        <v>160</v>
      </c>
      <c r="N185" s="17" t="s">
        <v>16</v>
      </c>
      <c r="O185" s="18"/>
      <c r="P185" s="121">
        <f t="shared" si="29"/>
        <v>160</v>
      </c>
      <c r="Q185" s="89">
        <v>63</v>
      </c>
      <c r="R185" s="43">
        <f t="shared" si="35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4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62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18</v>
      </c>
      <c r="F205" s="70"/>
      <c r="G205" s="46">
        <f t="shared" si="30"/>
        <v>18</v>
      </c>
      <c r="H205" s="77">
        <v>0</v>
      </c>
      <c r="I205" s="75">
        <v>0</v>
      </c>
      <c r="J205" s="46">
        <f t="shared" si="31"/>
        <v>18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1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8"/>
        <v>120</v>
      </c>
      <c r="Q209" s="89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31</v>
      </c>
      <c r="F216" s="70"/>
      <c r="G216" s="46">
        <f t="shared" si="30"/>
        <v>31</v>
      </c>
      <c r="H216" s="77">
        <v>0</v>
      </c>
      <c r="I216" s="75">
        <v>0</v>
      </c>
      <c r="J216" s="46">
        <f t="shared" si="31"/>
        <v>31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60" si="40">E231+F231</f>
        <v>0</v>
      </c>
      <c r="H231" s="77">
        <v>0</v>
      </c>
      <c r="I231" s="75">
        <v>0</v>
      </c>
      <c r="J231" s="46">
        <f t="shared" ref="J231:J26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2</v>
      </c>
      <c r="F235" s="70"/>
      <c r="G235" s="46">
        <f t="shared" si="40"/>
        <v>2</v>
      </c>
      <c r="H235" s="77">
        <v>0</v>
      </c>
      <c r="I235" s="75">
        <v>0</v>
      </c>
      <c r="J235" s="46">
        <f t="shared" si="41"/>
        <v>2</v>
      </c>
      <c r="K235" s="71"/>
      <c r="L235" s="20">
        <v>50</v>
      </c>
      <c r="M235" s="64">
        <f t="shared" ref="M235:M260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1</v>
      </c>
      <c r="F236" s="70"/>
      <c r="G236" s="46">
        <f t="shared" si="40"/>
        <v>1</v>
      </c>
      <c r="H236" s="77">
        <v>0</v>
      </c>
      <c r="I236" s="75">
        <v>0</v>
      </c>
      <c r="J236" s="46">
        <f t="shared" si="41"/>
        <v>1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+'28'!J238</f>
        <v>5</v>
      </c>
      <c r="F238" s="70"/>
      <c r="G238" s="46">
        <f t="shared" si="40"/>
        <v>5</v>
      </c>
      <c r="H238" s="77">
        <v>0</v>
      </c>
      <c r="I238" s="75">
        <v>0</v>
      </c>
      <c r="J238" s="46">
        <f t="shared" si="41"/>
        <v>5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+'28'!J239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+'28'!J240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1"/>
        <v>1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22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29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2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20</v>
      </c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+'28'!J252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4</v>
      </c>
      <c r="K252" s="71"/>
      <c r="L252" s="20">
        <v>25</v>
      </c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+'28'!J253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42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+'28'!J254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16</v>
      </c>
      <c r="M254" s="64">
        <f t="shared" si="42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2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+'28'!J257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42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19" ht="25.5" x14ac:dyDescent="0.55000000000000004">
      <c r="A258" s="10"/>
      <c r="B258" s="10"/>
      <c r="C258" s="19"/>
      <c r="D258" s="10"/>
      <c r="E258" s="63">
        <f>+'28'!J258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42"/>
        <v>0</v>
      </c>
      <c r="N258" s="17" t="s">
        <v>16</v>
      </c>
      <c r="O258" s="18"/>
      <c r="P258" s="23">
        <f t="shared" si="38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+'28'!J259</f>
        <v>0</v>
      </c>
      <c r="F259" s="70"/>
      <c r="G259" s="46">
        <f t="shared" si="40"/>
        <v>0</v>
      </c>
      <c r="H259" s="77">
        <v>0</v>
      </c>
      <c r="I259" s="75">
        <v>0</v>
      </c>
      <c r="J259" s="46">
        <f t="shared" si="41"/>
        <v>0</v>
      </c>
      <c r="K259" s="71"/>
      <c r="L259" s="20"/>
      <c r="M259" s="64">
        <f t="shared" si="42"/>
        <v>0</v>
      </c>
      <c r="N259" s="17" t="s">
        <v>16</v>
      </c>
      <c r="O259" s="18"/>
      <c r="P259" s="23">
        <f t="shared" si="38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>
        <f>+'28'!J260</f>
        <v>0</v>
      </c>
      <c r="F260" s="70"/>
      <c r="G260" s="46">
        <f t="shared" si="40"/>
        <v>0</v>
      </c>
      <c r="H260" s="77">
        <v>0</v>
      </c>
      <c r="I260" s="75">
        <v>0</v>
      </c>
      <c r="J260" s="46">
        <f t="shared" si="41"/>
        <v>0</v>
      </c>
      <c r="K260" s="71"/>
      <c r="L260" s="20"/>
      <c r="M260" s="64">
        <f t="shared" si="42"/>
        <v>0</v>
      </c>
      <c r="N260" s="17" t="s">
        <v>16</v>
      </c>
      <c r="O260" s="18"/>
      <c r="P260" s="23">
        <f t="shared" si="38"/>
        <v>0</v>
      </c>
      <c r="Q260" s="89"/>
      <c r="R260" s="43"/>
    </row>
    <row r="261" spans="1:19" ht="24" customHeight="1" x14ac:dyDescent="0.55000000000000004">
      <c r="A261" s="10"/>
      <c r="B261" s="10"/>
      <c r="C261" s="19"/>
      <c r="D261" s="10"/>
      <c r="E261" s="63">
        <f>+'28'!J261</f>
        <v>0</v>
      </c>
      <c r="F261" s="70"/>
      <c r="G261" s="46">
        <f t="shared" ref="G261" si="45">E261+F261</f>
        <v>0</v>
      </c>
      <c r="H261" s="77">
        <v>0</v>
      </c>
      <c r="I261" s="75">
        <v>0</v>
      </c>
      <c r="J261" s="46">
        <f t="shared" ref="J261" si="46">+G261-H261-K261-I261</f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8"/>
        <v>0</v>
      </c>
      <c r="Q261" s="89"/>
      <c r="R261" s="43">
        <f t="shared" si="35"/>
        <v>0</v>
      </c>
    </row>
    <row r="262" spans="1:19" ht="25.5" x14ac:dyDescent="0.55000000000000004">
      <c r="A262" s="10"/>
      <c r="B262" s="10"/>
      <c r="C262" s="19"/>
      <c r="D262" s="10"/>
      <c r="E262" s="63">
        <f>+'28'!J262</f>
        <v>0</v>
      </c>
      <c r="F262" s="70"/>
      <c r="G262" s="46">
        <f t="shared" ref="G262" si="47">E262+F262</f>
        <v>0</v>
      </c>
      <c r="H262" s="77">
        <v>0</v>
      </c>
      <c r="I262" s="75">
        <v>0</v>
      </c>
      <c r="J262" s="46">
        <f t="shared" ref="J262" si="48">+G262-H262-K262-I262</f>
        <v>0</v>
      </c>
      <c r="K262" s="71"/>
      <c r="L262" s="20"/>
      <c r="M262" s="64">
        <f t="shared" ref="M262" si="49">+L262*K262</f>
        <v>0</v>
      </c>
      <c r="N262" s="17" t="s">
        <v>16</v>
      </c>
      <c r="O262" s="18"/>
      <c r="P262" s="23">
        <f t="shared" si="38"/>
        <v>0</v>
      </c>
      <c r="Q262" s="89"/>
      <c r="R262" s="43">
        <f t="shared" ref="R262" si="50">+K262*Q262</f>
        <v>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3" t="s">
        <v>213</v>
      </c>
      <c r="R263" s="74">
        <f>SUM(R5:R262)</f>
        <v>692.56</v>
      </c>
      <c r="S263" s="74"/>
    </row>
    <row r="264" spans="1:19" ht="25.5" customHeight="1" x14ac:dyDescent="0.5">
      <c r="A264" s="1"/>
      <c r="B264" s="118"/>
      <c r="C264" s="119"/>
      <c r="D264" s="118"/>
      <c r="E264" s="118"/>
      <c r="F264" s="118"/>
      <c r="G264" s="24"/>
      <c r="H264" s="25"/>
      <c r="I264" s="25"/>
      <c r="J264" s="24"/>
      <c r="K264" s="105" t="s">
        <v>212</v>
      </c>
      <c r="L264" s="106"/>
      <c r="M264" s="30">
        <f>+O263</f>
        <v>0</v>
      </c>
      <c r="N264" s="27"/>
      <c r="O264" s="29"/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K265" s="32"/>
      <c r="L265" s="94" t="s">
        <v>202</v>
      </c>
      <c r="M265" s="94"/>
      <c r="N265" s="33">
        <f>SUM(M5:M264)</f>
        <v>1650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204</v>
      </c>
      <c r="M267" s="35"/>
      <c r="N267" s="36">
        <f>SUM(O267:AF267)</f>
        <v>550</v>
      </c>
      <c r="O267" s="2">
        <v>150</v>
      </c>
      <c r="P267" s="2">
        <v>100</v>
      </c>
      <c r="Q267" s="2">
        <v>300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B270" s="118"/>
      <c r="C270" s="119"/>
      <c r="D270" s="118"/>
      <c r="E270" s="118"/>
      <c r="F270" s="118"/>
      <c r="G270" s="31"/>
      <c r="J270" s="31"/>
      <c r="L270" s="34" t="s">
        <v>207</v>
      </c>
      <c r="M270" s="35"/>
      <c r="N270" s="37">
        <f>SUM(O5:O263)</f>
        <v>100</v>
      </c>
    </row>
    <row r="271" spans="1:19" ht="25.5" x14ac:dyDescent="0.55000000000000004">
      <c r="A271" s="1"/>
      <c r="B271" s="118"/>
      <c r="C271" s="119"/>
      <c r="D271" s="118"/>
      <c r="E271" s="118"/>
      <c r="F271" s="118"/>
      <c r="G271" s="31"/>
      <c r="J271" s="31"/>
      <c r="L271" s="34" t="s">
        <v>208</v>
      </c>
      <c r="M271" s="35"/>
      <c r="N271" s="33">
        <f>N265-N266-N267-N269-N270</f>
        <v>1000</v>
      </c>
    </row>
    <row r="272" spans="1:19" ht="25.5" x14ac:dyDescent="0.55000000000000004">
      <c r="A272" s="1"/>
      <c r="B272" s="118"/>
      <c r="C272" s="119"/>
      <c r="D272" s="118"/>
      <c r="E272" s="118"/>
      <c r="F272" s="118"/>
      <c r="G272" s="24"/>
      <c r="J272" s="31"/>
      <c r="L272" s="34" t="s">
        <v>209</v>
      </c>
      <c r="M272" s="35"/>
      <c r="N272" s="37">
        <v>1000</v>
      </c>
    </row>
    <row r="273" spans="1:14" ht="25.5" x14ac:dyDescent="0.55000000000000004">
      <c r="A273" s="1"/>
      <c r="B273" s="118"/>
      <c r="C273" s="119"/>
      <c r="D273" s="118"/>
      <c r="E273" s="118"/>
      <c r="F273" s="118"/>
      <c r="G273" s="24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B274" s="118"/>
      <c r="C274" s="119"/>
      <c r="D274" s="118"/>
      <c r="E274" s="118"/>
      <c r="F274" s="118"/>
      <c r="G274" s="3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2" t="s">
        <v>271</v>
      </c>
      <c r="M276" s="2" t="s">
        <v>306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9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P272" sqref="P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45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1</v>
      </c>
      <c r="F31" s="70"/>
      <c r="G31" s="46">
        <f t="shared" si="5"/>
        <v>1</v>
      </c>
      <c r="H31" s="77">
        <v>0</v>
      </c>
      <c r="I31" s="75">
        <v>0</v>
      </c>
      <c r="J31" s="46">
        <f t="shared" si="6"/>
        <v>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23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11</v>
      </c>
      <c r="F41" s="70"/>
      <c r="G41" s="46">
        <f t="shared" si="5"/>
        <v>11</v>
      </c>
      <c r="H41" s="77">
        <v>0</v>
      </c>
      <c r="I41" s="75">
        <v>0</v>
      </c>
      <c r="J41" s="46">
        <f t="shared" si="6"/>
        <v>11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50</v>
      </c>
      <c r="P46" s="23">
        <f t="shared" ref="P46:P69" si="7">SUM(M46-O46)</f>
        <v>50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23">
        <f t="shared" si="7"/>
        <v>25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23">
        <f t="shared" si="7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10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17</v>
      </c>
      <c r="F115" s="70"/>
      <c r="G115" s="46">
        <f t="shared" si="21"/>
        <v>17</v>
      </c>
      <c r="H115" s="77">
        <v>0</v>
      </c>
      <c r="I115" s="75">
        <v>0</v>
      </c>
      <c r="J115" s="46">
        <f t="shared" si="22"/>
        <v>16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23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17</v>
      </c>
      <c r="F116" s="70"/>
      <c r="G116" s="46">
        <f t="shared" si="21"/>
        <v>17</v>
      </c>
      <c r="H116" s="77">
        <v>0</v>
      </c>
      <c r="I116" s="75">
        <v>0</v>
      </c>
      <c r="J116" s="46">
        <f t="shared" si="22"/>
        <v>16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23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7</v>
      </c>
      <c r="F131" s="70"/>
      <c r="G131" s="46">
        <f t="shared" si="21"/>
        <v>7</v>
      </c>
      <c r="H131" s="77">
        <v>0</v>
      </c>
      <c r="I131" s="75">
        <v>0</v>
      </c>
      <c r="J131" s="46">
        <f t="shared" si="22"/>
        <v>4</v>
      </c>
      <c r="K131" s="71">
        <v>3</v>
      </c>
      <c r="L131" s="22">
        <v>50</v>
      </c>
      <c r="M131" s="64">
        <f t="shared" si="9"/>
        <v>150</v>
      </c>
      <c r="N131" s="17" t="s">
        <v>16</v>
      </c>
      <c r="O131" s="18"/>
      <c r="P131" s="23">
        <f t="shared" si="8"/>
        <v>150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2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23">
        <f t="shared" si="8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40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6</v>
      </c>
      <c r="F141" s="70"/>
      <c r="G141" s="46">
        <f t="shared" si="21"/>
        <v>6</v>
      </c>
      <c r="H141" s="77">
        <v>0</v>
      </c>
      <c r="I141" s="75">
        <v>0</v>
      </c>
      <c r="J141" s="46">
        <f t="shared" si="22"/>
        <v>5</v>
      </c>
      <c r="K141" s="71">
        <v>1</v>
      </c>
      <c r="L141" s="20">
        <v>30</v>
      </c>
      <c r="M141" s="64">
        <f t="shared" si="9"/>
        <v>30</v>
      </c>
      <c r="N141" s="17" t="s">
        <v>16</v>
      </c>
      <c r="O141" s="18">
        <v>23</v>
      </c>
      <c r="P141" s="23">
        <f t="shared" ref="P141:P197" si="29">SUM(M141-O141)</f>
        <v>7</v>
      </c>
      <c r="Q141" s="89">
        <v>2.2200000000000002</v>
      </c>
      <c r="R141" s="43">
        <f t="shared" si="10"/>
        <v>2.2200000000000002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6</v>
      </c>
      <c r="F142" s="70"/>
      <c r="G142" s="46">
        <f t="shared" si="21"/>
        <v>6</v>
      </c>
      <c r="H142" s="77">
        <v>0</v>
      </c>
      <c r="I142" s="75">
        <v>0</v>
      </c>
      <c r="J142" s="46">
        <f t="shared" si="22"/>
        <v>4</v>
      </c>
      <c r="K142" s="71">
        <v>2</v>
      </c>
      <c r="L142" s="20">
        <v>10</v>
      </c>
      <c r="M142" s="64">
        <f t="shared" si="9"/>
        <v>20</v>
      </c>
      <c r="N142" s="17" t="s">
        <v>16</v>
      </c>
      <c r="O142" s="18">
        <v>6</v>
      </c>
      <c r="P142" s="23">
        <f t="shared" si="29"/>
        <v>14</v>
      </c>
      <c r="Q142" s="89">
        <v>2.17</v>
      </c>
      <c r="R142" s="43">
        <f t="shared" si="10"/>
        <v>4.34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61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6</v>
      </c>
      <c r="F185" s="70"/>
      <c r="G185" s="46">
        <f t="shared" si="30"/>
        <v>6</v>
      </c>
      <c r="H185" s="77">
        <v>0</v>
      </c>
      <c r="I185" s="75">
        <v>0</v>
      </c>
      <c r="J185" s="46">
        <f t="shared" si="31"/>
        <v>6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18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18</v>
      </c>
      <c r="F205" s="70"/>
      <c r="G205" s="46">
        <f t="shared" si="30"/>
        <v>18</v>
      </c>
      <c r="H205" s="77">
        <v>0</v>
      </c>
      <c r="I205" s="75">
        <v>0</v>
      </c>
      <c r="J205" s="46">
        <f t="shared" si="31"/>
        <v>18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0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>
        <v>20</v>
      </c>
      <c r="P209" s="23">
        <f t="shared" si="38"/>
        <v>100</v>
      </c>
      <c r="Q209" s="89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31</v>
      </c>
      <c r="F216" s="70"/>
      <c r="G216" s="46">
        <f t="shared" si="30"/>
        <v>31</v>
      </c>
      <c r="H216" s="77">
        <v>0</v>
      </c>
      <c r="I216" s="75">
        <v>0</v>
      </c>
      <c r="J216" s="46">
        <f t="shared" si="31"/>
        <v>31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ref="P219:P262" si="40">SUM(M219-O219)</f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270</v>
      </c>
      <c r="F224" s="70"/>
      <c r="G224" s="46">
        <f t="shared" si="30"/>
        <v>270</v>
      </c>
      <c r="H224" s="77">
        <v>0</v>
      </c>
      <c r="I224" s="75">
        <v>0</v>
      </c>
      <c r="J224" s="46">
        <f t="shared" si="31"/>
        <v>270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61" si="41">E231+F231</f>
        <v>0</v>
      </c>
      <c r="H231" s="77">
        <v>0</v>
      </c>
      <c r="I231" s="75">
        <v>0</v>
      </c>
      <c r="J231" s="46">
        <f t="shared" ref="J231:J261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2</v>
      </c>
      <c r="F235" s="70"/>
      <c r="G235" s="46">
        <f t="shared" si="41"/>
        <v>2</v>
      </c>
      <c r="H235" s="77">
        <v>0</v>
      </c>
      <c r="I235" s="75">
        <v>0</v>
      </c>
      <c r="J235" s="46">
        <f t="shared" si="42"/>
        <v>2</v>
      </c>
      <c r="K235" s="71"/>
      <c r="L235" s="20">
        <v>50</v>
      </c>
      <c r="M235" s="64">
        <f t="shared" ref="M235:M261" si="43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1</v>
      </c>
      <c r="F236" s="70"/>
      <c r="G236" s="46">
        <f t="shared" si="41"/>
        <v>1</v>
      </c>
      <c r="H236" s="77">
        <v>0</v>
      </c>
      <c r="I236" s="75">
        <v>0</v>
      </c>
      <c r="J236" s="46">
        <f t="shared" si="42"/>
        <v>1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+'29'!J238</f>
        <v>5</v>
      </c>
      <c r="F238" s="70"/>
      <c r="G238" s="46">
        <f t="shared" si="41"/>
        <v>5</v>
      </c>
      <c r="H238" s="77">
        <v>0</v>
      </c>
      <c r="I238" s="75">
        <v>0</v>
      </c>
      <c r="J238" s="46">
        <f t="shared" si="42"/>
        <v>5</v>
      </c>
      <c r="K238" s="71"/>
      <c r="L238" s="20">
        <v>35</v>
      </c>
      <c r="M238" s="64">
        <f t="shared" si="43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+'29'!J239</f>
        <v>6</v>
      </c>
      <c r="F239" s="70"/>
      <c r="G239" s="46">
        <f t="shared" si="41"/>
        <v>6</v>
      </c>
      <c r="H239" s="77">
        <v>0</v>
      </c>
      <c r="I239" s="75">
        <v>0</v>
      </c>
      <c r="J239" s="46">
        <f t="shared" si="42"/>
        <v>6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+'29'!J240</f>
        <v>1</v>
      </c>
      <c r="F240" s="70"/>
      <c r="G240" s="46">
        <f t="shared" si="41"/>
        <v>1</v>
      </c>
      <c r="H240" s="77">
        <v>0</v>
      </c>
      <c r="I240" s="75">
        <v>0</v>
      </c>
      <c r="J240" s="46">
        <f t="shared" si="42"/>
        <v>1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+'29'!J241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22</v>
      </c>
      <c r="M241" s="64">
        <f t="shared" si="43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+'29'!J242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+'29'!J243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29</v>
      </c>
      <c r="M243" s="64">
        <f t="shared" si="43"/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52" si="45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+'29'!J244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+'29'!J245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+'29'!J246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5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+'29'!J247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5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+'29'!J248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45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+'29'!J249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45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+'29'!J250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+'29'!J251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20</v>
      </c>
      <c r="M251" s="64">
        <f t="shared" si="43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+'29'!J252</f>
        <v>4</v>
      </c>
      <c r="F252" s="70"/>
      <c r="G252" s="46">
        <f t="shared" si="41"/>
        <v>4</v>
      </c>
      <c r="H252" s="77">
        <v>0</v>
      </c>
      <c r="I252" s="75">
        <v>0</v>
      </c>
      <c r="J252" s="46">
        <f t="shared" si="42"/>
        <v>4</v>
      </c>
      <c r="K252" s="71"/>
      <c r="L252" s="20">
        <v>25</v>
      </c>
      <c r="M252" s="64">
        <f t="shared" si="43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+'29'!J253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43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+'29'!J254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43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3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+'29'!J257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43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19" ht="25.5" x14ac:dyDescent="0.55000000000000004">
      <c r="A258" s="10"/>
      <c r="B258" s="10"/>
      <c r="C258" s="19"/>
      <c r="D258" s="10"/>
      <c r="E258" s="63">
        <f>+'29'!J258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43"/>
        <v>0</v>
      </c>
      <c r="N258" s="17" t="s">
        <v>16</v>
      </c>
      <c r="O258" s="18"/>
      <c r="P258" s="23">
        <f t="shared" si="40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+'29'!J259</f>
        <v>0</v>
      </c>
      <c r="F259" s="70"/>
      <c r="G259" s="46">
        <f t="shared" si="41"/>
        <v>0</v>
      </c>
      <c r="H259" s="77">
        <v>0</v>
      </c>
      <c r="I259" s="75">
        <v>0</v>
      </c>
      <c r="J259" s="46">
        <f t="shared" si="42"/>
        <v>0</v>
      </c>
      <c r="K259" s="71"/>
      <c r="L259" s="20"/>
      <c r="M259" s="64">
        <f t="shared" si="43"/>
        <v>0</v>
      </c>
      <c r="N259" s="17" t="s">
        <v>16</v>
      </c>
      <c r="O259" s="18"/>
      <c r="P259" s="23">
        <f t="shared" si="40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>
        <f>+'29'!J260</f>
        <v>0</v>
      </c>
      <c r="F260" s="70"/>
      <c r="G260" s="46">
        <f t="shared" si="41"/>
        <v>0</v>
      </c>
      <c r="H260" s="77">
        <v>0</v>
      </c>
      <c r="I260" s="75">
        <v>0</v>
      </c>
      <c r="J260" s="46">
        <f t="shared" si="42"/>
        <v>0</v>
      </c>
      <c r="K260" s="71"/>
      <c r="L260" s="20"/>
      <c r="M260" s="64">
        <f t="shared" si="43"/>
        <v>0</v>
      </c>
      <c r="N260" s="17" t="s">
        <v>16</v>
      </c>
      <c r="O260" s="18"/>
      <c r="P260" s="23">
        <f t="shared" si="40"/>
        <v>0</v>
      </c>
      <c r="Q260" s="89"/>
      <c r="R260" s="43"/>
    </row>
    <row r="261" spans="1:19" ht="24" customHeight="1" x14ac:dyDescent="0.55000000000000004">
      <c r="A261" s="10"/>
      <c r="B261" s="10"/>
      <c r="C261" s="19"/>
      <c r="D261" s="10"/>
      <c r="E261" s="63">
        <f>+'29'!J261</f>
        <v>0</v>
      </c>
      <c r="F261" s="70"/>
      <c r="G261" s="46">
        <f t="shared" si="41"/>
        <v>0</v>
      </c>
      <c r="H261" s="77">
        <v>0</v>
      </c>
      <c r="I261" s="75">
        <v>0</v>
      </c>
      <c r="J261" s="46">
        <f t="shared" si="42"/>
        <v>0</v>
      </c>
      <c r="K261" s="71"/>
      <c r="L261" s="20"/>
      <c r="M261" s="64">
        <f t="shared" si="43"/>
        <v>0</v>
      </c>
      <c r="N261" s="17" t="s">
        <v>16</v>
      </c>
      <c r="O261" s="18"/>
      <c r="P261" s="23">
        <f t="shared" si="40"/>
        <v>0</v>
      </c>
      <c r="Q261" s="89"/>
      <c r="R261" s="43">
        <f t="shared" si="35"/>
        <v>0</v>
      </c>
    </row>
    <row r="262" spans="1:19" ht="25.5" x14ac:dyDescent="0.55000000000000004">
      <c r="A262" s="10"/>
      <c r="B262" s="10"/>
      <c r="C262" s="19"/>
      <c r="D262" s="10"/>
      <c r="E262" s="63">
        <f>+'29'!J262</f>
        <v>0</v>
      </c>
      <c r="F262" s="70"/>
      <c r="G262" s="46">
        <f t="shared" ref="G262" si="46">E262+F262</f>
        <v>0</v>
      </c>
      <c r="H262" s="77">
        <v>0</v>
      </c>
      <c r="I262" s="75">
        <v>0</v>
      </c>
      <c r="J262" s="46">
        <f t="shared" ref="J262" si="47">+G262-H262-K262-I262</f>
        <v>0</v>
      </c>
      <c r="K262" s="71"/>
      <c r="L262" s="20"/>
      <c r="M262" s="64">
        <f t="shared" ref="M262" si="48">+L262*K262</f>
        <v>0</v>
      </c>
      <c r="N262" s="17" t="s">
        <v>16</v>
      </c>
      <c r="O262" s="18"/>
      <c r="P262" s="23">
        <f t="shared" si="40"/>
        <v>0</v>
      </c>
      <c r="Q262" s="89"/>
      <c r="R262" s="43">
        <f t="shared" ref="R262" si="49">+K262*Q262</f>
        <v>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3" t="s">
        <v>213</v>
      </c>
      <c r="R263" s="74">
        <f>SUM(R5:R262)</f>
        <v>354.94</v>
      </c>
      <c r="S263" s="74"/>
    </row>
    <row r="264" spans="1:19" ht="25.5" customHeight="1" x14ac:dyDescent="0.5">
      <c r="A264" s="1"/>
      <c r="B264" s="118"/>
      <c r="C264" s="119"/>
      <c r="D264" s="118"/>
      <c r="E264" s="118"/>
      <c r="F264" s="118"/>
      <c r="G264" s="24"/>
      <c r="H264" s="25"/>
      <c r="I264" s="25"/>
      <c r="J264" s="24"/>
      <c r="K264" s="105" t="s">
        <v>212</v>
      </c>
      <c r="L264" s="106"/>
      <c r="M264" s="30">
        <f>+O263</f>
        <v>0</v>
      </c>
      <c r="N264" s="27"/>
      <c r="O264" s="29"/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K265" s="32"/>
      <c r="L265" s="94" t="s">
        <v>202</v>
      </c>
      <c r="M265" s="94"/>
      <c r="N265" s="33">
        <f>SUM(M5:M264)</f>
        <v>930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204</v>
      </c>
      <c r="M267" s="35"/>
      <c r="N267" s="36">
        <f>SUM(O267:AF267)</f>
        <v>25</v>
      </c>
      <c r="O267" s="2">
        <v>25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B270" s="118"/>
      <c r="C270" s="119"/>
      <c r="D270" s="118"/>
      <c r="E270" s="118"/>
      <c r="F270" s="118"/>
      <c r="G270" s="31"/>
      <c r="J270" s="31"/>
      <c r="L270" s="34" t="s">
        <v>207</v>
      </c>
      <c r="M270" s="35"/>
      <c r="N270" s="37">
        <f>SUM(O5:O263)</f>
        <v>124</v>
      </c>
    </row>
    <row r="271" spans="1:19" ht="25.5" x14ac:dyDescent="0.55000000000000004">
      <c r="A271" s="1"/>
      <c r="B271" s="118"/>
      <c r="C271" s="119"/>
      <c r="D271" s="118"/>
      <c r="E271" s="118"/>
      <c r="F271" s="118"/>
      <c r="G271" s="31"/>
      <c r="J271" s="31"/>
      <c r="L271" s="34" t="s">
        <v>208</v>
      </c>
      <c r="M271" s="35"/>
      <c r="N271" s="33">
        <f>N265-N266-N267-N269-N270</f>
        <v>781</v>
      </c>
    </row>
    <row r="272" spans="1:19" ht="25.5" x14ac:dyDescent="0.55000000000000004">
      <c r="A272" s="1"/>
      <c r="B272" s="118"/>
      <c r="C272" s="119"/>
      <c r="D272" s="118"/>
      <c r="E272" s="118"/>
      <c r="F272" s="118"/>
      <c r="G272" s="24"/>
      <c r="J272" s="31"/>
      <c r="L272" s="34" t="s">
        <v>209</v>
      </c>
      <c r="M272" s="35"/>
      <c r="N272" s="37">
        <v>781</v>
      </c>
    </row>
    <row r="273" spans="1:14" ht="25.5" x14ac:dyDescent="0.55000000000000004">
      <c r="A273" s="1"/>
      <c r="B273" s="118"/>
      <c r="C273" s="119"/>
      <c r="D273" s="118"/>
      <c r="E273" s="118"/>
      <c r="F273" s="118"/>
      <c r="G273" s="24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B274" s="118"/>
      <c r="C274" s="119"/>
      <c r="D274" s="118"/>
      <c r="E274" s="118"/>
      <c r="F274" s="118"/>
      <c r="G274" s="3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2" t="s">
        <v>271</v>
      </c>
      <c r="M276" s="2" t="s">
        <v>306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9"/>
  <sheetViews>
    <sheetView zoomScale="80" zoomScaleNormal="80" workbookViewId="0">
      <pane xSplit="10" ySplit="4" topLeftCell="K5" activePane="bottomRight" state="frozen"/>
      <selection activeCell="C263" sqref="C263"/>
      <selection pane="topRight" activeCell="C263" sqref="C263"/>
      <selection pane="bottomLeft" activeCell="C263" sqref="C263"/>
      <selection pane="bottomRight" activeCell="P41" sqref="P41:P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2" t="s">
        <v>1445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5</v>
      </c>
      <c r="F29" s="70"/>
      <c r="G29" s="46">
        <f t="shared" si="5"/>
        <v>5</v>
      </c>
      <c r="H29" s="77">
        <v>0</v>
      </c>
      <c r="I29" s="75">
        <v>0</v>
      </c>
      <c r="J29" s="46">
        <f t="shared" si="6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1</v>
      </c>
      <c r="F31" s="70"/>
      <c r="G31" s="46">
        <f t="shared" si="5"/>
        <v>1</v>
      </c>
      <c r="H31" s="77">
        <v>0</v>
      </c>
      <c r="I31" s="75">
        <v>0</v>
      </c>
      <c r="J31" s="46">
        <f t="shared" si="6"/>
        <v>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1435</v>
      </c>
      <c r="D37" s="10" t="s">
        <v>433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1434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+'30'!J39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+'30'!J41</f>
        <v>11</v>
      </c>
      <c r="F41" s="70"/>
      <c r="G41" s="46">
        <f t="shared" si="5"/>
        <v>11</v>
      </c>
      <c r="H41" s="77">
        <v>0</v>
      </c>
      <c r="I41" s="75">
        <v>0</v>
      </c>
      <c r="J41" s="46">
        <f t="shared" si="6"/>
        <v>8</v>
      </c>
      <c r="K41" s="71">
        <v>3</v>
      </c>
      <c r="L41" s="15">
        <v>50</v>
      </c>
      <c r="M41" s="64">
        <f t="shared" si="2"/>
        <v>150</v>
      </c>
      <c r="N41" s="17" t="s">
        <v>16</v>
      </c>
      <c r="O41" s="18">
        <v>75</v>
      </c>
      <c r="P41" s="121">
        <f t="shared" si="3"/>
        <v>75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+'30'!J48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+'30'!J49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+'30'!J50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+'30'!J52</f>
        <v>5</v>
      </c>
      <c r="F52" s="70"/>
      <c r="G52" s="46">
        <f t="shared" si="5"/>
        <v>5</v>
      </c>
      <c r="H52" s="77">
        <v>0</v>
      </c>
      <c r="I52" s="75">
        <v>0</v>
      </c>
      <c r="J52" s="46">
        <f t="shared" si="6"/>
        <v>5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+'30'!J56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+'30'!J59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+'30'!J64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0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>
        <v>25</v>
      </c>
      <c r="P64" s="121">
        <f t="shared" si="3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+'30'!J65</f>
        <v>0</v>
      </c>
      <c r="F65" s="70">
        <v>1</v>
      </c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+'30'!J66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+'30'!J74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6</v>
      </c>
      <c r="K74" s="71">
        <v>4</v>
      </c>
      <c r="L74" s="21">
        <v>50</v>
      </c>
      <c r="M74" s="64">
        <f t="shared" si="2"/>
        <v>200</v>
      </c>
      <c r="N74" s="17" t="s">
        <v>16</v>
      </c>
      <c r="O74" s="18">
        <v>100</v>
      </c>
      <c r="P74" s="121">
        <f t="shared" si="7"/>
        <v>100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+'30'!J80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1</v>
      </c>
      <c r="K80" s="71">
        <v>2</v>
      </c>
      <c r="L80" s="15">
        <v>55</v>
      </c>
      <c r="M80" s="64">
        <f t="shared" si="2"/>
        <v>110</v>
      </c>
      <c r="N80" s="17" t="s">
        <v>16</v>
      </c>
      <c r="O80" s="18">
        <v>60</v>
      </c>
      <c r="P80" s="121">
        <f t="shared" si="7"/>
        <v>50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+'30'!J81</f>
        <v>0</v>
      </c>
      <c r="F81" s="70">
        <v>1</v>
      </c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30</v>
      </c>
      <c r="P81" s="121">
        <f t="shared" si="7"/>
        <v>25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+'30'!J112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+'30'!J113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+'30'!J115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+'30'!J116</f>
        <v>16</v>
      </c>
      <c r="F116" s="70"/>
      <c r="G116" s="46">
        <f t="shared" si="20"/>
        <v>16</v>
      </c>
      <c r="H116" s="77">
        <v>0</v>
      </c>
      <c r="I116" s="75">
        <v>0</v>
      </c>
      <c r="J116" s="46">
        <f t="shared" si="21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+'30'!J117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+'30'!J131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4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+'30'!J133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+'30'!J141</f>
        <v>5</v>
      </c>
      <c r="F141" s="70"/>
      <c r="G141" s="46">
        <f t="shared" si="20"/>
        <v>5</v>
      </c>
      <c r="H141" s="77">
        <v>0</v>
      </c>
      <c r="I141" s="75">
        <v>0</v>
      </c>
      <c r="J141" s="46">
        <f t="shared" si="21"/>
        <v>5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+'30'!J142</f>
        <v>4</v>
      </c>
      <c r="F142" s="70"/>
      <c r="G142" s="46">
        <f t="shared" si="20"/>
        <v>4</v>
      </c>
      <c r="H142" s="77">
        <v>0</v>
      </c>
      <c r="I142" s="75">
        <v>0</v>
      </c>
      <c r="J142" s="46">
        <f t="shared" si="21"/>
        <v>4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1434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+'30'!J162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+'30'!J163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+'30'!J164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+'30'!J165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+'30'!J166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+'30'!J167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+'30'!J168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+'30'!J169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+'30'!J170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+'30'!J171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+'30'!J172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+'30'!J174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+'30'!J175</f>
        <v>1</v>
      </c>
      <c r="F175" s="70"/>
      <c r="G175" s="46">
        <f t="shared" si="28"/>
        <v>1</v>
      </c>
      <c r="H175" s="77">
        <v>0</v>
      </c>
      <c r="I175" s="75">
        <v>0</v>
      </c>
      <c r="J175" s="46">
        <f t="shared" si="29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+'30'!J176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+'30'!J177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+'30'!J178</f>
        <v>3</v>
      </c>
      <c r="F178" s="70"/>
      <c r="G178" s="46">
        <f t="shared" si="28"/>
        <v>3</v>
      </c>
      <c r="H178" s="77">
        <v>0</v>
      </c>
      <c r="I178" s="75">
        <v>0</v>
      </c>
      <c r="J178" s="46">
        <f t="shared" si="29"/>
        <v>3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+'30'!J179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+'30'!J180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+'30'!J181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+'30'!J182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+'30'!J183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+'30'!J184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+'30'!J185</f>
        <v>6</v>
      </c>
      <c r="F185" s="70"/>
      <c r="G185" s="46">
        <f t="shared" si="28"/>
        <v>6</v>
      </c>
      <c r="H185" s="77">
        <v>0</v>
      </c>
      <c r="I185" s="75">
        <v>0</v>
      </c>
      <c r="J185" s="46">
        <f t="shared" si="29"/>
        <v>6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+'30'!J186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+'30'!J188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+'30'!J190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+'30'!J191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+'30'!J192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+'30'!J193</f>
        <v>4</v>
      </c>
      <c r="F193" s="70"/>
      <c r="G193" s="46">
        <f t="shared" si="28"/>
        <v>4</v>
      </c>
      <c r="H193" s="77">
        <v>0</v>
      </c>
      <c r="I193" s="75">
        <v>0</v>
      </c>
      <c r="J193" s="46">
        <f t="shared" si="29"/>
        <v>4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+'30'!J194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+'30'!J195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+'30'!J196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+'30'!J197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+'30'!J198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62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+'30'!J199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+'30'!J200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+'30'!J201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+'30'!J202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+'30'!J203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+'30'!J204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+'30'!J205</f>
        <v>18</v>
      </c>
      <c r="F205" s="70"/>
      <c r="G205" s="46">
        <f t="shared" si="28"/>
        <v>18</v>
      </c>
      <c r="H205" s="77">
        <v>0</v>
      </c>
      <c r="I205" s="75">
        <v>0</v>
      </c>
      <c r="J205" s="46">
        <f t="shared" si="29"/>
        <v>18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+'30'!J206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+'30'!J208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+'30'!J209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+'30'!J210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+'30'!J211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+'30'!J212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+'30'!J213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+'30'!J214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+'30'!J215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+'30'!J216</f>
        <v>31</v>
      </c>
      <c r="F216" s="70"/>
      <c r="G216" s="46">
        <f t="shared" si="28"/>
        <v>31</v>
      </c>
      <c r="H216" s="77">
        <v>0</v>
      </c>
      <c r="I216" s="75">
        <v>0</v>
      </c>
      <c r="J216" s="46">
        <f t="shared" si="29"/>
        <v>31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+'30'!J217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+'30'!J218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+'30'!J219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+'30'!J220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+'30'!J221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+'30'!J222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+'30'!J223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+'30'!J224</f>
        <v>270</v>
      </c>
      <c r="F224" s="70"/>
      <c r="G224" s="46">
        <f t="shared" si="28"/>
        <v>270</v>
      </c>
      <c r="H224" s="77">
        <v>0</v>
      </c>
      <c r="I224" s="75">
        <v>0</v>
      </c>
      <c r="J224" s="46">
        <f t="shared" si="29"/>
        <v>270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+'30'!J225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+'30'!J226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+'30'!J227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+'30'!J228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+'30'!J229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+'30'!J230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+'30'!J231</f>
        <v>0</v>
      </c>
      <c r="F231" s="70"/>
      <c r="G231" s="46">
        <f t="shared" ref="G231:G261" si="38">E231+F231</f>
        <v>0</v>
      </c>
      <c r="H231" s="77">
        <v>0</v>
      </c>
      <c r="I231" s="75">
        <v>0</v>
      </c>
      <c r="J231" s="46">
        <f t="shared" ref="J231:J26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+'30'!J232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+'30'!J233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+'30'!J234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+'30'!J235</f>
        <v>2</v>
      </c>
      <c r="F235" s="70"/>
      <c r="G235" s="46">
        <f t="shared" si="38"/>
        <v>2</v>
      </c>
      <c r="H235" s="77">
        <v>0</v>
      </c>
      <c r="I235" s="75">
        <v>0</v>
      </c>
      <c r="J235" s="46">
        <f t="shared" si="39"/>
        <v>2</v>
      </c>
      <c r="K235" s="71"/>
      <c r="L235" s="20">
        <v>50</v>
      </c>
      <c r="M235" s="64">
        <f t="shared" ref="M235:M261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2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+'30'!J236</f>
        <v>1</v>
      </c>
      <c r="F236" s="70"/>
      <c r="G236" s="46">
        <f t="shared" si="38"/>
        <v>1</v>
      </c>
      <c r="H236" s="77">
        <v>0</v>
      </c>
      <c r="I236" s="75">
        <v>0</v>
      </c>
      <c r="J236" s="46">
        <f t="shared" si="39"/>
        <v>1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+'30'!J237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+'30'!J238</f>
        <v>5</v>
      </c>
      <c r="F238" s="70"/>
      <c r="G238" s="46">
        <f t="shared" si="38"/>
        <v>5</v>
      </c>
      <c r="H238" s="77">
        <v>0</v>
      </c>
      <c r="I238" s="75">
        <v>0</v>
      </c>
      <c r="J238" s="46">
        <f t="shared" si="39"/>
        <v>5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+'30'!J239</f>
        <v>6</v>
      </c>
      <c r="F239" s="70"/>
      <c r="G239" s="46">
        <f t="shared" si="38"/>
        <v>6</v>
      </c>
      <c r="H239" s="77">
        <v>0</v>
      </c>
      <c r="I239" s="75">
        <v>0</v>
      </c>
      <c r="J239" s="46">
        <f t="shared" si="39"/>
        <v>6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1427</v>
      </c>
      <c r="D240" s="10" t="s">
        <v>433</v>
      </c>
      <c r="E240" s="63">
        <f>+'30'!J240</f>
        <v>1</v>
      </c>
      <c r="F240" s="70"/>
      <c r="G240" s="46">
        <f t="shared" si="38"/>
        <v>1</v>
      </c>
      <c r="H240" s="77">
        <v>0</v>
      </c>
      <c r="I240" s="75">
        <v>0</v>
      </c>
      <c r="J240" s="46">
        <f t="shared" si="39"/>
        <v>1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20059796</v>
      </c>
      <c r="C241" s="19" t="s">
        <v>1428</v>
      </c>
      <c r="D241" s="10" t="s">
        <v>433</v>
      </c>
      <c r="E241" s="63">
        <f>+'30'!J241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20060974</v>
      </c>
      <c r="C242" s="19" t="s">
        <v>1429</v>
      </c>
      <c r="D242" s="10" t="s">
        <v>433</v>
      </c>
      <c r="E242" s="63">
        <f>+'30'!J242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20060764</v>
      </c>
      <c r="C243" s="19" t="s">
        <v>1430</v>
      </c>
      <c r="D243" s="10" t="s">
        <v>433</v>
      </c>
      <c r="E243" s="63">
        <f>+'30'!J243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si="40"/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52" si="42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1431</v>
      </c>
      <c r="D244" s="10" t="s">
        <v>433</v>
      </c>
      <c r="E244" s="63">
        <f>+'30'!J244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0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1432</v>
      </c>
      <c r="D245" s="10" t="s">
        <v>433</v>
      </c>
      <c r="E245" s="63">
        <f>+'30'!J245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0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1113222</v>
      </c>
      <c r="C246" s="19" t="s">
        <v>1436</v>
      </c>
      <c r="D246" s="10" t="s">
        <v>433</v>
      </c>
      <c r="E246" s="63">
        <f>+'30'!J246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0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8" ht="25.5" x14ac:dyDescent="0.55000000000000004">
      <c r="A247" s="10"/>
      <c r="B247" s="10">
        <v>20059799</v>
      </c>
      <c r="C247" s="19" t="s">
        <v>1437</v>
      </c>
      <c r="D247" s="10" t="s">
        <v>433</v>
      </c>
      <c r="E247" s="63">
        <f>+'30'!J247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2"/>
        <v>0</v>
      </c>
    </row>
    <row r="248" spans="1:18" ht="25.5" x14ac:dyDescent="0.55000000000000004">
      <c r="A248" s="10"/>
      <c r="B248" s="10">
        <v>20060434</v>
      </c>
      <c r="C248" s="19" t="s">
        <v>1438</v>
      </c>
      <c r="D248" s="10" t="s">
        <v>433</v>
      </c>
      <c r="E248" s="63">
        <f>+'30'!J248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42"/>
        <v>0</v>
      </c>
    </row>
    <row r="249" spans="1:18" ht="25.5" x14ac:dyDescent="0.55000000000000004">
      <c r="A249" s="10"/>
      <c r="B249" s="10">
        <v>20060765</v>
      </c>
      <c r="C249" s="19" t="s">
        <v>1439</v>
      </c>
      <c r="D249" s="10" t="s">
        <v>433</v>
      </c>
      <c r="E249" s="63">
        <f>+'30'!J249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2"/>
        <v>0</v>
      </c>
    </row>
    <row r="250" spans="1:18" ht="24" customHeight="1" x14ac:dyDescent="0.55000000000000004">
      <c r="A250" s="10"/>
      <c r="B250" s="10">
        <v>20060976</v>
      </c>
      <c r="C250" s="19" t="s">
        <v>1440</v>
      </c>
      <c r="D250" s="10" t="s">
        <v>433</v>
      </c>
      <c r="E250" s="63">
        <f>+'30'!J250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40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>
        <v>1004070</v>
      </c>
      <c r="C251" s="19" t="s">
        <v>145</v>
      </c>
      <c r="D251" s="10" t="s">
        <v>433</v>
      </c>
      <c r="E251" s="63">
        <f>+'30'!J251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20</v>
      </c>
      <c r="M251" s="64">
        <f t="shared" si="40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>
        <v>1113223</v>
      </c>
      <c r="C252" s="19" t="s">
        <v>1446</v>
      </c>
      <c r="D252" s="10" t="s">
        <v>433</v>
      </c>
      <c r="E252" s="63">
        <f>+'30'!J252</f>
        <v>4</v>
      </c>
      <c r="F252" s="70"/>
      <c r="G252" s="46">
        <f t="shared" si="38"/>
        <v>4</v>
      </c>
      <c r="H252" s="77">
        <v>0</v>
      </c>
      <c r="I252" s="75">
        <v>0</v>
      </c>
      <c r="J252" s="46">
        <f t="shared" si="39"/>
        <v>4</v>
      </c>
      <c r="K252" s="71"/>
      <c r="L252" s="20">
        <v>25</v>
      </c>
      <c r="M252" s="64">
        <f t="shared" si="40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>
        <v>20060978</v>
      </c>
      <c r="C253" s="19" t="s">
        <v>1447</v>
      </c>
      <c r="D253" s="10" t="s">
        <v>433</v>
      </c>
      <c r="E253" s="63">
        <f>+'30'!J253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>
        <v>15</v>
      </c>
      <c r="M253" s="64">
        <f t="shared" si="40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1449</v>
      </c>
      <c r="D254" s="10" t="s">
        <v>433</v>
      </c>
      <c r="E254" s="63">
        <f>+'30'!J254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>
        <v>16</v>
      </c>
      <c r="M254" s="64">
        <f t="shared" si="40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40"/>
        <v>0</v>
      </c>
      <c r="N255" s="17" t="s">
        <v>16</v>
      </c>
      <c r="O255" s="18"/>
      <c r="P255" s="23">
        <f t="shared" si="36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40"/>
        <v>0</v>
      </c>
      <c r="N256" s="17" t="s">
        <v>16</v>
      </c>
      <c r="O256" s="18"/>
      <c r="P256" s="23">
        <f t="shared" si="36"/>
        <v>0</v>
      </c>
      <c r="Q256" s="89"/>
      <c r="R256" s="43"/>
    </row>
    <row r="257" spans="1:19" ht="24" customHeight="1" x14ac:dyDescent="0.55000000000000004">
      <c r="A257" s="10"/>
      <c r="B257" s="10"/>
      <c r="C257" s="19"/>
      <c r="D257" s="10"/>
      <c r="E257" s="63">
        <f>+'30'!J257</f>
        <v>0</v>
      </c>
      <c r="F257" s="70"/>
      <c r="G257" s="46">
        <f t="shared" si="38"/>
        <v>0</v>
      </c>
      <c r="H257" s="77">
        <v>0</v>
      </c>
      <c r="I257" s="75">
        <v>0</v>
      </c>
      <c r="J257" s="46">
        <f t="shared" si="39"/>
        <v>0</v>
      </c>
      <c r="K257" s="71"/>
      <c r="L257" s="20"/>
      <c r="M257" s="64">
        <f t="shared" si="40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3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+'30'!J258</f>
        <v>0</v>
      </c>
      <c r="F258" s="70"/>
      <c r="G258" s="46">
        <f t="shared" si="38"/>
        <v>0</v>
      </c>
      <c r="H258" s="77">
        <v>0</v>
      </c>
      <c r="I258" s="75">
        <v>0</v>
      </c>
      <c r="J258" s="46">
        <f t="shared" si="39"/>
        <v>0</v>
      </c>
      <c r="K258" s="71"/>
      <c r="L258" s="20"/>
      <c r="M258" s="64">
        <f t="shared" si="40"/>
        <v>0</v>
      </c>
      <c r="N258" s="17" t="s">
        <v>16</v>
      </c>
      <c r="O258" s="18"/>
      <c r="P258" s="23">
        <f t="shared" si="36"/>
        <v>0</v>
      </c>
      <c r="Q258" s="89"/>
      <c r="R258" s="43"/>
    </row>
    <row r="259" spans="1:19" ht="24" customHeight="1" x14ac:dyDescent="0.55000000000000004">
      <c r="A259" s="10"/>
      <c r="B259" s="10"/>
      <c r="C259" s="19"/>
      <c r="D259" s="10"/>
      <c r="E259" s="63">
        <f>+'30'!J259</f>
        <v>0</v>
      </c>
      <c r="F259" s="70"/>
      <c r="G259" s="46">
        <f t="shared" si="38"/>
        <v>0</v>
      </c>
      <c r="H259" s="77">
        <v>0</v>
      </c>
      <c r="I259" s="75">
        <v>0</v>
      </c>
      <c r="J259" s="46">
        <f t="shared" si="39"/>
        <v>0</v>
      </c>
      <c r="K259" s="71"/>
      <c r="L259" s="20"/>
      <c r="M259" s="64">
        <f t="shared" si="40"/>
        <v>0</v>
      </c>
      <c r="N259" s="17" t="s">
        <v>16</v>
      </c>
      <c r="O259" s="18"/>
      <c r="P259" s="23">
        <f t="shared" si="36"/>
        <v>0</v>
      </c>
      <c r="Q259" s="89"/>
      <c r="R259" s="43"/>
    </row>
    <row r="260" spans="1:19" ht="24" customHeight="1" x14ac:dyDescent="0.55000000000000004">
      <c r="A260" s="10"/>
      <c r="B260" s="10"/>
      <c r="C260" s="19"/>
      <c r="D260" s="10"/>
      <c r="E260" s="63">
        <f>+'30'!J260</f>
        <v>0</v>
      </c>
      <c r="F260" s="70"/>
      <c r="G260" s="46">
        <f t="shared" si="38"/>
        <v>0</v>
      </c>
      <c r="H260" s="77">
        <v>0</v>
      </c>
      <c r="I260" s="75">
        <v>0</v>
      </c>
      <c r="J260" s="46">
        <f t="shared" si="39"/>
        <v>0</v>
      </c>
      <c r="K260" s="71"/>
      <c r="L260" s="20"/>
      <c r="M260" s="64">
        <f t="shared" si="40"/>
        <v>0</v>
      </c>
      <c r="N260" s="17" t="s">
        <v>16</v>
      </c>
      <c r="O260" s="18"/>
      <c r="P260" s="23">
        <f t="shared" si="36"/>
        <v>0</v>
      </c>
      <c r="Q260" s="89"/>
      <c r="R260" s="43"/>
    </row>
    <row r="261" spans="1:19" ht="24" customHeight="1" x14ac:dyDescent="0.55000000000000004">
      <c r="A261" s="10"/>
      <c r="B261" s="10"/>
      <c r="C261" s="19"/>
      <c r="D261" s="10"/>
      <c r="E261" s="63">
        <f>+'30'!J261</f>
        <v>0</v>
      </c>
      <c r="F261" s="70"/>
      <c r="G261" s="46">
        <f t="shared" si="38"/>
        <v>0</v>
      </c>
      <c r="H261" s="77"/>
      <c r="I261" s="75">
        <v>0</v>
      </c>
      <c r="J261" s="46">
        <f t="shared" si="39"/>
        <v>0</v>
      </c>
      <c r="K261" s="71"/>
      <c r="L261" s="20"/>
      <c r="M261" s="64">
        <f t="shared" si="40"/>
        <v>0</v>
      </c>
      <c r="N261" s="17" t="s">
        <v>16</v>
      </c>
      <c r="O261" s="18"/>
      <c r="P261" s="23">
        <f t="shared" si="36"/>
        <v>0</v>
      </c>
      <c r="Q261" s="89"/>
      <c r="R261" s="43"/>
    </row>
    <row r="262" spans="1:19" ht="25.5" x14ac:dyDescent="0.55000000000000004">
      <c r="A262" s="10"/>
      <c r="B262" s="10"/>
      <c r="C262" s="19"/>
      <c r="D262" s="10"/>
      <c r="E262" s="63">
        <f>+'30'!J262</f>
        <v>0</v>
      </c>
      <c r="F262" s="70"/>
      <c r="G262" s="46">
        <f t="shared" ref="G262" si="43">E262+F262</f>
        <v>0</v>
      </c>
      <c r="H262" s="77">
        <v>0</v>
      </c>
      <c r="I262" s="75">
        <v>0</v>
      </c>
      <c r="J262" s="46">
        <f t="shared" ref="J262" si="44">+G262-H262-K262-I262</f>
        <v>0</v>
      </c>
      <c r="K262" s="71"/>
      <c r="L262" s="20"/>
      <c r="M262" s="64">
        <f t="shared" ref="M262" si="45">+L262*K262</f>
        <v>0</v>
      </c>
      <c r="N262" s="17" t="s">
        <v>16</v>
      </c>
      <c r="O262" s="18"/>
      <c r="P262" s="23">
        <f t="shared" si="36"/>
        <v>0</v>
      </c>
      <c r="Q262" s="89"/>
      <c r="R262" s="43">
        <f t="shared" ref="R262" si="46">+K262*Q262</f>
        <v>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3" t="s">
        <v>213</v>
      </c>
      <c r="R263" s="74">
        <f>SUM(R5:R262)</f>
        <v>224.20000000000002</v>
      </c>
      <c r="S263" s="74"/>
    </row>
    <row r="264" spans="1:19" ht="25.5" customHeight="1" x14ac:dyDescent="0.5">
      <c r="A264" s="1"/>
      <c r="B264" s="118"/>
      <c r="C264" s="119"/>
      <c r="D264" s="118"/>
      <c r="E264" s="118"/>
      <c r="F264" s="118"/>
      <c r="G264" s="24"/>
      <c r="H264" s="25"/>
      <c r="I264" s="25"/>
      <c r="J264" s="24"/>
      <c r="K264" s="105" t="s">
        <v>212</v>
      </c>
      <c r="L264" s="106"/>
      <c r="M264" s="30">
        <f>+O263</f>
        <v>0</v>
      </c>
      <c r="N264" s="27"/>
      <c r="O264" s="29"/>
    </row>
    <row r="265" spans="1:19" ht="25.5" x14ac:dyDescent="0.55000000000000004">
      <c r="A265" s="1"/>
      <c r="B265" s="118"/>
      <c r="C265" s="119"/>
      <c r="D265" s="118"/>
      <c r="E265" s="118"/>
      <c r="F265" s="118"/>
      <c r="G265" s="31"/>
      <c r="J265" s="31"/>
      <c r="K265" s="32"/>
      <c r="L265" s="94" t="s">
        <v>202</v>
      </c>
      <c r="M265" s="94"/>
      <c r="N265" s="33">
        <f>SUM(M5:M264)</f>
        <v>665</v>
      </c>
    </row>
    <row r="266" spans="1:19" ht="25.5" x14ac:dyDescent="0.55000000000000004">
      <c r="A266" s="1"/>
      <c r="B266" s="118"/>
      <c r="C266" s="119"/>
      <c r="D266" s="118"/>
      <c r="E266" s="118"/>
      <c r="F266" s="118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B267" s="118"/>
      <c r="C267" s="119"/>
      <c r="D267" s="118"/>
      <c r="E267" s="118"/>
      <c r="F267" s="118"/>
      <c r="G267" s="31"/>
      <c r="J267" s="31"/>
      <c r="L267" s="34" t="s">
        <v>204</v>
      </c>
      <c r="M267" s="35"/>
      <c r="N267" s="36">
        <f>SUM(O267:AF267)</f>
        <v>0</v>
      </c>
    </row>
    <row r="268" spans="1:19" ht="25.5" x14ac:dyDescent="0.55000000000000004">
      <c r="A268" s="1"/>
      <c r="B268" s="118"/>
      <c r="C268" s="119"/>
      <c r="D268" s="118"/>
      <c r="E268" s="118"/>
      <c r="F268" s="118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B269" s="118"/>
      <c r="C269" s="119"/>
      <c r="D269" s="118"/>
      <c r="E269" s="118"/>
      <c r="F269" s="118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B270" s="118"/>
      <c r="C270" s="119"/>
      <c r="D270" s="118"/>
      <c r="E270" s="118"/>
      <c r="F270" s="118"/>
      <c r="G270" s="31"/>
      <c r="J270" s="31"/>
      <c r="L270" s="34" t="s">
        <v>207</v>
      </c>
      <c r="M270" s="35"/>
      <c r="N270" s="37">
        <f>SUM(O5:O263)</f>
        <v>340</v>
      </c>
    </row>
    <row r="271" spans="1:19" ht="25.5" x14ac:dyDescent="0.55000000000000004">
      <c r="A271" s="1"/>
      <c r="B271" s="118"/>
      <c r="C271" s="119"/>
      <c r="D271" s="118"/>
      <c r="E271" s="118"/>
      <c r="F271" s="118"/>
      <c r="G271" s="31"/>
      <c r="J271" s="31"/>
      <c r="L271" s="34" t="s">
        <v>208</v>
      </c>
      <c r="M271" s="35"/>
      <c r="N271" s="33">
        <f>N265-N266-N267-N269-N270</f>
        <v>325</v>
      </c>
    </row>
    <row r="272" spans="1:19" ht="25.5" x14ac:dyDescent="0.55000000000000004">
      <c r="A272" s="1"/>
      <c r="B272" s="118"/>
      <c r="C272" s="119"/>
      <c r="D272" s="118"/>
      <c r="E272" s="118"/>
      <c r="F272" s="118"/>
      <c r="G272" s="24"/>
      <c r="J272" s="31"/>
      <c r="L272" s="34" t="s">
        <v>209</v>
      </c>
      <c r="M272" s="35"/>
      <c r="N272" s="37">
        <v>325</v>
      </c>
    </row>
    <row r="273" spans="1:14" ht="25.5" x14ac:dyDescent="0.55000000000000004">
      <c r="A273" s="1"/>
      <c r="B273" s="118"/>
      <c r="C273" s="119"/>
      <c r="D273" s="118"/>
      <c r="E273" s="118"/>
      <c r="F273" s="118"/>
      <c r="G273" s="24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B274" s="118"/>
      <c r="C274" s="119"/>
      <c r="D274" s="118"/>
      <c r="E274" s="118"/>
      <c r="F274" s="118"/>
      <c r="G274" s="3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2" t="s">
        <v>271</v>
      </c>
      <c r="M276" s="2" t="s">
        <v>306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1" t="s">
        <v>242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O2" s="192" t="s">
        <v>0</v>
      </c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6" s="5" customFormat="1" ht="26.25" x14ac:dyDescent="0.55000000000000004">
      <c r="A3" s="193" t="s">
        <v>1</v>
      </c>
      <c r="B3" s="193" t="s">
        <v>2</v>
      </c>
      <c r="C3" s="194" t="s">
        <v>3</v>
      </c>
      <c r="D3" s="194" t="s">
        <v>4</v>
      </c>
      <c r="E3" s="194" t="s">
        <v>5</v>
      </c>
      <c r="F3" s="4" t="s">
        <v>6</v>
      </c>
      <c r="G3" s="196" t="s">
        <v>7</v>
      </c>
      <c r="H3" s="198" t="s">
        <v>8</v>
      </c>
      <c r="I3" s="199"/>
      <c r="J3" s="200"/>
      <c r="K3" s="201" t="s">
        <v>9</v>
      </c>
      <c r="L3" s="188" t="s">
        <v>10</v>
      </c>
      <c r="O3" s="193" t="s">
        <v>1</v>
      </c>
      <c r="P3" s="193" t="s">
        <v>2</v>
      </c>
      <c r="Q3" s="194" t="s">
        <v>3</v>
      </c>
      <c r="R3" s="194" t="s">
        <v>4</v>
      </c>
      <c r="S3" s="194" t="s">
        <v>5</v>
      </c>
      <c r="T3" s="4" t="s">
        <v>6</v>
      </c>
      <c r="U3" s="196" t="s">
        <v>7</v>
      </c>
      <c r="V3" s="198" t="s">
        <v>8</v>
      </c>
      <c r="W3" s="199"/>
      <c r="X3" s="200"/>
      <c r="Y3" s="201" t="s">
        <v>9</v>
      </c>
      <c r="Z3" s="188" t="s">
        <v>10</v>
      </c>
    </row>
    <row r="4" spans="1:26" s="5" customFormat="1" ht="27" thickBot="1" x14ac:dyDescent="0.6">
      <c r="A4" s="193"/>
      <c r="B4" s="193"/>
      <c r="C4" s="195"/>
      <c r="D4" s="195"/>
      <c r="E4" s="195"/>
      <c r="F4" s="6" t="s">
        <v>11</v>
      </c>
      <c r="G4" s="197"/>
      <c r="H4" s="7" t="s">
        <v>12</v>
      </c>
      <c r="I4" s="8" t="s">
        <v>13</v>
      </c>
      <c r="J4" s="9" t="s">
        <v>14</v>
      </c>
      <c r="K4" s="202"/>
      <c r="L4" s="188"/>
      <c r="O4" s="193"/>
      <c r="P4" s="193"/>
      <c r="Q4" s="195"/>
      <c r="R4" s="195"/>
      <c r="S4" s="195"/>
      <c r="T4" s="6" t="s">
        <v>11</v>
      </c>
      <c r="U4" s="197"/>
      <c r="V4" s="7" t="s">
        <v>12</v>
      </c>
      <c r="W4" s="8" t="s">
        <v>13</v>
      </c>
      <c r="X4" s="9" t="s">
        <v>14</v>
      </c>
      <c r="Y4" s="202"/>
      <c r="Z4" s="18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3" t="s">
        <v>119</v>
      </c>
      <c r="Q107" s="204"/>
      <c r="R107" s="204"/>
      <c r="S107" s="204"/>
      <c r="T107" s="204"/>
      <c r="U107" s="204"/>
      <c r="V107" s="204"/>
      <c r="W107" s="20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8" t="s">
        <v>213</v>
      </c>
      <c r="N205" s="20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2" t="s">
        <v>212</v>
      </c>
      <c r="I206" s="18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9" t="s">
        <v>202</v>
      </c>
      <c r="J207" s="20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6" t="s">
        <v>203</v>
      </c>
      <c r="J208" s="20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6" t="s">
        <v>205</v>
      </c>
      <c r="J210" s="207"/>
      <c r="K210" s="36">
        <v>0</v>
      </c>
    </row>
    <row r="211" spans="1:11" ht="25.5" x14ac:dyDescent="0.55000000000000004">
      <c r="A211" s="1"/>
      <c r="C211" s="31"/>
      <c r="E211" s="31"/>
      <c r="G211" s="31"/>
      <c r="I211" s="206" t="s">
        <v>206</v>
      </c>
      <c r="J211" s="207"/>
      <c r="K211" s="36">
        <v>0</v>
      </c>
    </row>
    <row r="212" spans="1:11" ht="25.5" x14ac:dyDescent="0.55000000000000004">
      <c r="A212" s="1"/>
      <c r="C212" s="31"/>
      <c r="E212" s="31"/>
      <c r="G212" s="31"/>
      <c r="I212" s="206" t="s">
        <v>207</v>
      </c>
      <c r="J212" s="20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6" t="s">
        <v>208</v>
      </c>
      <c r="J213" s="20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6" t="s">
        <v>209</v>
      </c>
      <c r="J214" s="207"/>
      <c r="K214" s="37">
        <v>0</v>
      </c>
    </row>
    <row r="215" spans="1:11" ht="25.5" x14ac:dyDescent="0.55000000000000004">
      <c r="A215" s="1"/>
      <c r="C215" s="31"/>
      <c r="E215" s="31"/>
      <c r="G215" s="31"/>
      <c r="I215" s="206" t="s">
        <v>210</v>
      </c>
      <c r="J215" s="207"/>
      <c r="K215" s="33">
        <f>+K214-K213</f>
        <v>0</v>
      </c>
    </row>
    <row r="216" spans="1:11" ht="25.5" x14ac:dyDescent="0.55000000000000004">
      <c r="G216" s="2"/>
      <c r="I216" s="206" t="s">
        <v>211</v>
      </c>
      <c r="J216" s="20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2025-10-31T07:05:29Z</cp:lastPrinted>
  <dcterms:created xsi:type="dcterms:W3CDTF">2023-12-01T06:41:03Z</dcterms:created>
  <dcterms:modified xsi:type="dcterms:W3CDTF">2025-10-31T09:51:59Z</dcterms:modified>
</cp:coreProperties>
</file>