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A397D93A-AC90-4508-97E6-EBB6ACF4AD9E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'30'!$A$1:$S$272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8" l="1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P94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5" i="107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6" i="106"/>
  <c r="E7" i="106"/>
  <c r="E8" i="106"/>
  <c r="E9" i="106"/>
  <c r="E10" i="106"/>
  <c r="E11" i="106"/>
  <c r="E12" i="106"/>
  <c r="E13" i="106"/>
  <c r="E14" i="106"/>
  <c r="E15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5" i="105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5" i="104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5" i="103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5" i="102"/>
  <c r="E6" i="101" l="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G252" i="101" s="1"/>
  <c r="J252" i="101" s="1"/>
  <c r="E253" i="101"/>
  <c r="G253" i="101" s="1"/>
  <c r="J253" i="101" s="1"/>
  <c r="E254" i="101"/>
  <c r="E255" i="101"/>
  <c r="E256" i="101"/>
  <c r="E257" i="101"/>
  <c r="G257" i="101" s="1"/>
  <c r="J257" i="101" s="1"/>
  <c r="E258" i="101"/>
  <c r="E259" i="101"/>
  <c r="E5" i="101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G246" i="100" s="1"/>
  <c r="J246" i="100" s="1"/>
  <c r="E247" i="100"/>
  <c r="E248" i="100"/>
  <c r="E249" i="100"/>
  <c r="E250" i="100"/>
  <c r="E251" i="100"/>
  <c r="E252" i="100"/>
  <c r="E253" i="100"/>
  <c r="E254" i="100"/>
  <c r="G254" i="100" s="1"/>
  <c r="J254" i="100" s="1"/>
  <c r="E255" i="100"/>
  <c r="E256" i="100"/>
  <c r="E257" i="100"/>
  <c r="E258" i="100"/>
  <c r="E259" i="100"/>
  <c r="E6" i="100"/>
  <c r="E7" i="100"/>
  <c r="E8" i="100"/>
  <c r="E9" i="100"/>
  <c r="E10" i="100"/>
  <c r="E11" i="100"/>
  <c r="E12" i="100"/>
  <c r="E13" i="100"/>
  <c r="E14" i="100"/>
  <c r="E5" i="100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6" i="99"/>
  <c r="E7" i="99"/>
  <c r="E8" i="99"/>
  <c r="E9" i="99"/>
  <c r="E10" i="99"/>
  <c r="E11" i="99"/>
  <c r="E12" i="99"/>
  <c r="E13" i="99"/>
  <c r="E14" i="99"/>
  <c r="E15" i="99"/>
  <c r="E5" i="99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P251" i="8" s="1"/>
  <c r="K252" i="8"/>
  <c r="K253" i="8"/>
  <c r="K254" i="8"/>
  <c r="P254" i="8" s="1"/>
  <c r="K255" i="8"/>
  <c r="P255" i="8" s="1"/>
  <c r="K256" i="8"/>
  <c r="P256" i="8" s="1"/>
  <c r="K257" i="8"/>
  <c r="K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G6" i="8"/>
  <c r="G7" i="8"/>
  <c r="G10" i="8"/>
  <c r="G11" i="8"/>
  <c r="G13" i="8"/>
  <c r="G19" i="8"/>
  <c r="G21" i="8"/>
  <c r="G27" i="8"/>
  <c r="G29" i="8"/>
  <c r="G31" i="8"/>
  <c r="G33" i="8"/>
  <c r="G35" i="8"/>
  <c r="G37" i="8"/>
  <c r="G39" i="8"/>
  <c r="G41" i="8"/>
  <c r="G43" i="8"/>
  <c r="G45" i="8"/>
  <c r="G48" i="8"/>
  <c r="G49" i="8"/>
  <c r="G51" i="8"/>
  <c r="G53" i="8"/>
  <c r="G57" i="8"/>
  <c r="G58" i="8"/>
  <c r="G59" i="8"/>
  <c r="G61" i="8"/>
  <c r="G64" i="8"/>
  <c r="G67" i="8"/>
  <c r="G69" i="8"/>
  <c r="G71" i="8"/>
  <c r="G74" i="8"/>
  <c r="G75" i="8"/>
  <c r="G77" i="8"/>
  <c r="G78" i="8"/>
  <c r="G83" i="8"/>
  <c r="G85" i="8"/>
  <c r="G91" i="8"/>
  <c r="G93" i="8"/>
  <c r="G99" i="8"/>
  <c r="G101" i="8"/>
  <c r="G102" i="8"/>
  <c r="G107" i="8"/>
  <c r="G109" i="8"/>
  <c r="G115" i="8"/>
  <c r="G116" i="8"/>
  <c r="G117" i="8"/>
  <c r="G123" i="8"/>
  <c r="G125" i="8"/>
  <c r="G131" i="8"/>
  <c r="G133" i="8"/>
  <c r="G135" i="8"/>
  <c r="G139" i="8"/>
  <c r="G141" i="8"/>
  <c r="G145" i="8"/>
  <c r="G147" i="8"/>
  <c r="G149" i="8"/>
  <c r="G154" i="8"/>
  <c r="G155" i="8"/>
  <c r="G157" i="8"/>
  <c r="G163" i="8"/>
  <c r="G165" i="8"/>
  <c r="G168" i="8"/>
  <c r="G171" i="8"/>
  <c r="G173" i="8"/>
  <c r="G175" i="8"/>
  <c r="G179" i="8"/>
  <c r="G181" i="8"/>
  <c r="G187" i="8"/>
  <c r="G189" i="8"/>
  <c r="G191" i="8"/>
  <c r="G195" i="8"/>
  <c r="G197" i="8"/>
  <c r="G203" i="8"/>
  <c r="G205" i="8"/>
  <c r="G211" i="8"/>
  <c r="G213" i="8"/>
  <c r="G219" i="8"/>
  <c r="G221" i="8"/>
  <c r="G223" i="8"/>
  <c r="G227" i="8"/>
  <c r="G229" i="8"/>
  <c r="G233" i="8"/>
  <c r="G235" i="8"/>
  <c r="G237" i="8"/>
  <c r="G243" i="8"/>
  <c r="G245" i="8"/>
  <c r="G248" i="8"/>
  <c r="G251" i="8"/>
  <c r="G253" i="8"/>
  <c r="G256" i="8"/>
  <c r="G259" i="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G251" i="98" s="1"/>
  <c r="J251" i="98" s="1"/>
  <c r="E252" i="98"/>
  <c r="E253" i="98"/>
  <c r="E254" i="98"/>
  <c r="E255" i="98"/>
  <c r="E256" i="98"/>
  <c r="E257" i="98"/>
  <c r="E258" i="98"/>
  <c r="E259" i="98"/>
  <c r="E5" i="98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6" i="97"/>
  <c r="E7" i="97"/>
  <c r="E8" i="97"/>
  <c r="E9" i="97"/>
  <c r="E10" i="97"/>
  <c r="E11" i="97"/>
  <c r="E12" i="97"/>
  <c r="E13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G253" i="96" s="1"/>
  <c r="J253" i="96" s="1"/>
  <c r="E254" i="96"/>
  <c r="E255" i="96"/>
  <c r="E256" i="96"/>
  <c r="E257" i="96"/>
  <c r="E258" i="96"/>
  <c r="E259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G253" i="95" s="1"/>
  <c r="J253" i="95" s="1"/>
  <c r="E254" i="95"/>
  <c r="E255" i="95"/>
  <c r="E256" i="95"/>
  <c r="E257" i="95"/>
  <c r="E258" i="95"/>
  <c r="E259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G253" i="94" s="1"/>
  <c r="J253" i="94" s="1"/>
  <c r="E254" i="94"/>
  <c r="E255" i="94"/>
  <c r="E256" i="94"/>
  <c r="E257" i="94"/>
  <c r="E258" i="94"/>
  <c r="E259" i="94"/>
  <c r="E5" i="94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G251" i="93" s="1"/>
  <c r="J251" i="93" s="1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G253" i="92" s="1"/>
  <c r="J253" i="92" s="1"/>
  <c r="E254" i="92"/>
  <c r="E255" i="92"/>
  <c r="E256" i="92"/>
  <c r="E257" i="92"/>
  <c r="E258" i="92"/>
  <c r="E259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G251" i="91" s="1"/>
  <c r="J251" i="91" s="1"/>
  <c r="E252" i="91"/>
  <c r="E253" i="91"/>
  <c r="E254" i="91"/>
  <c r="E255" i="91"/>
  <c r="E256" i="91"/>
  <c r="E257" i="91"/>
  <c r="E258" i="91"/>
  <c r="E259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G251" i="90" s="1"/>
  <c r="J251" i="90" s="1"/>
  <c r="E252" i="90"/>
  <c r="E253" i="90"/>
  <c r="E254" i="90"/>
  <c r="E255" i="90"/>
  <c r="E256" i="90"/>
  <c r="E257" i="90"/>
  <c r="E258" i="90"/>
  <c r="E259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G252" i="89" s="1"/>
  <c r="J252" i="89" s="1"/>
  <c r="E253" i="89"/>
  <c r="G253" i="89" s="1"/>
  <c r="J253" i="89" s="1"/>
  <c r="E254" i="89"/>
  <c r="E255" i="89"/>
  <c r="E256" i="89"/>
  <c r="E257" i="89"/>
  <c r="E258" i="89"/>
  <c r="E259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G253" i="88" s="1"/>
  <c r="J253" i="88" s="1"/>
  <c r="E254" i="88"/>
  <c r="E255" i="88"/>
  <c r="E256" i="88"/>
  <c r="E257" i="88"/>
  <c r="E258" i="88"/>
  <c r="E259" i="88"/>
  <c r="E5" i="88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G253" i="86" s="1"/>
  <c r="J253" i="86" s="1"/>
  <c r="E254" i="86"/>
  <c r="E255" i="86"/>
  <c r="E256" i="86"/>
  <c r="E257" i="86"/>
  <c r="E258" i="86"/>
  <c r="E259" i="86"/>
  <c r="E5" i="86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G248" i="85" s="1"/>
  <c r="J248" i="85" s="1"/>
  <c r="E249" i="85"/>
  <c r="E250" i="85"/>
  <c r="E251" i="85"/>
  <c r="E252" i="85"/>
  <c r="E253" i="85"/>
  <c r="E254" i="85"/>
  <c r="E255" i="85"/>
  <c r="E256" i="85"/>
  <c r="G256" i="85" s="1"/>
  <c r="J256" i="85" s="1"/>
  <c r="E257" i="85"/>
  <c r="E258" i="85"/>
  <c r="E259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G251" i="84" s="1"/>
  <c r="J251" i="84" s="1"/>
  <c r="E252" i="84"/>
  <c r="E253" i="84"/>
  <c r="G253" i="84" s="1"/>
  <c r="J253" i="84" s="1"/>
  <c r="E254" i="84"/>
  <c r="E255" i="84"/>
  <c r="E256" i="84"/>
  <c r="E257" i="84"/>
  <c r="E258" i="84"/>
  <c r="E259" i="84"/>
  <c r="E5" i="84"/>
  <c r="P5" i="83"/>
  <c r="P6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G253" i="83" s="1"/>
  <c r="J253" i="83" s="1"/>
  <c r="E254" i="83"/>
  <c r="E255" i="83"/>
  <c r="E256" i="83"/>
  <c r="E257" i="83"/>
  <c r="E258" i="83"/>
  <c r="E259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G253" i="82" s="1"/>
  <c r="J253" i="82" s="1"/>
  <c r="E254" i="82"/>
  <c r="E255" i="82"/>
  <c r="E256" i="82"/>
  <c r="E257" i="82"/>
  <c r="E258" i="82"/>
  <c r="E259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G253" i="81" s="1"/>
  <c r="J253" i="81" s="1"/>
  <c r="E254" i="81"/>
  <c r="E255" i="81"/>
  <c r="E256" i="81"/>
  <c r="E257" i="81"/>
  <c r="E258" i="81"/>
  <c r="E259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G253" i="80" s="1"/>
  <c r="J253" i="80" s="1"/>
  <c r="E254" i="80"/>
  <c r="E255" i="80"/>
  <c r="E256" i="80"/>
  <c r="E257" i="80"/>
  <c r="E258" i="80"/>
  <c r="E259" i="80"/>
  <c r="E5" i="80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G252" i="79" s="1"/>
  <c r="J252" i="79" s="1"/>
  <c r="E253" i="79"/>
  <c r="E254" i="79"/>
  <c r="G254" i="79" s="1"/>
  <c r="J254" i="79" s="1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5" i="79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E252" i="78"/>
  <c r="E253" i="78"/>
  <c r="E254" i="78"/>
  <c r="G254" i="78" s="1"/>
  <c r="J254" i="78" s="1"/>
  <c r="E255" i="78"/>
  <c r="E256" i="78"/>
  <c r="E257" i="78"/>
  <c r="E258" i="78"/>
  <c r="E259" i="78"/>
  <c r="E6" i="78"/>
  <c r="E7" i="78"/>
  <c r="E8" i="78"/>
  <c r="E9" i="78"/>
  <c r="E10" i="78"/>
  <c r="E11" i="78"/>
  <c r="E12" i="78"/>
  <c r="E13" i="78"/>
  <c r="E14" i="78"/>
  <c r="E5" i="78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9" i="77"/>
  <c r="E251" i="77"/>
  <c r="G251" i="77" s="1"/>
  <c r="J251" i="77" s="1"/>
  <c r="E252" i="77"/>
  <c r="E253" i="77"/>
  <c r="E254" i="77"/>
  <c r="E255" i="77"/>
  <c r="E256" i="77"/>
  <c r="E257" i="77"/>
  <c r="E258" i="77"/>
  <c r="E5" i="77"/>
  <c r="P250" i="8"/>
  <c r="G251" i="89"/>
  <c r="J251" i="89" s="1"/>
  <c r="G251" i="92"/>
  <c r="J251" i="92" s="1"/>
  <c r="G251" i="94"/>
  <c r="J251" i="94" s="1"/>
  <c r="G251" i="95"/>
  <c r="J251" i="95" s="1"/>
  <c r="G251" i="96"/>
  <c r="J251" i="96" s="1"/>
  <c r="G251" i="97"/>
  <c r="J251" i="97" s="1"/>
  <c r="G251" i="99"/>
  <c r="J251" i="99" s="1"/>
  <c r="G251" i="100"/>
  <c r="J251" i="100" s="1"/>
  <c r="G251" i="101"/>
  <c r="J251" i="101" s="1"/>
  <c r="G251" i="102"/>
  <c r="J251" i="102" s="1"/>
  <c r="G251" i="103"/>
  <c r="J251" i="103" s="1"/>
  <c r="G251" i="104"/>
  <c r="J251" i="104" s="1"/>
  <c r="G251" i="105"/>
  <c r="J251" i="105" s="1"/>
  <c r="G251" i="106"/>
  <c r="J251" i="106" s="1"/>
  <c r="G251" i="107"/>
  <c r="J251" i="107" s="1"/>
  <c r="G251" i="88"/>
  <c r="J251" i="88" s="1"/>
  <c r="P249" i="8"/>
  <c r="P257" i="8"/>
  <c r="R250" i="79"/>
  <c r="R251" i="79"/>
  <c r="R252" i="79"/>
  <c r="R253" i="79"/>
  <c r="R254" i="79"/>
  <c r="R255" i="79"/>
  <c r="R256" i="79"/>
  <c r="R250" i="80"/>
  <c r="R251" i="80"/>
  <c r="R252" i="80"/>
  <c r="R253" i="80"/>
  <c r="R254" i="80"/>
  <c r="R255" i="80"/>
  <c r="R256" i="80"/>
  <c r="R250" i="81"/>
  <c r="R251" i="81"/>
  <c r="R252" i="81"/>
  <c r="R253" i="81"/>
  <c r="R254" i="81"/>
  <c r="R255" i="81"/>
  <c r="R256" i="81"/>
  <c r="R250" i="82"/>
  <c r="R251" i="82"/>
  <c r="R252" i="82"/>
  <c r="R253" i="82"/>
  <c r="R254" i="82"/>
  <c r="R255" i="82"/>
  <c r="R256" i="82"/>
  <c r="R250" i="83"/>
  <c r="R251" i="83"/>
  <c r="R252" i="83"/>
  <c r="R253" i="83"/>
  <c r="R254" i="83"/>
  <c r="R255" i="83"/>
  <c r="R256" i="83"/>
  <c r="R250" i="84"/>
  <c r="R251" i="84"/>
  <c r="R252" i="84"/>
  <c r="R253" i="84"/>
  <c r="R254" i="84"/>
  <c r="R255" i="84"/>
  <c r="R256" i="84"/>
  <c r="R250" i="85"/>
  <c r="R251" i="85"/>
  <c r="R252" i="85"/>
  <c r="R253" i="85"/>
  <c r="R254" i="85"/>
  <c r="R255" i="85"/>
  <c r="R256" i="85"/>
  <c r="R250" i="86"/>
  <c r="R251" i="86"/>
  <c r="R252" i="86"/>
  <c r="R253" i="86"/>
  <c r="R254" i="86"/>
  <c r="R255" i="86"/>
  <c r="R256" i="86"/>
  <c r="R250" i="87"/>
  <c r="R251" i="87"/>
  <c r="R252" i="87"/>
  <c r="R253" i="87"/>
  <c r="R254" i="87"/>
  <c r="R255" i="87"/>
  <c r="R256" i="87"/>
  <c r="R250" i="88"/>
  <c r="R251" i="88"/>
  <c r="R252" i="88"/>
  <c r="R253" i="88"/>
  <c r="R254" i="88"/>
  <c r="R255" i="88"/>
  <c r="R256" i="88"/>
  <c r="R250" i="89"/>
  <c r="R251" i="89"/>
  <c r="R252" i="89"/>
  <c r="R253" i="89"/>
  <c r="R254" i="89"/>
  <c r="R255" i="89"/>
  <c r="R256" i="89"/>
  <c r="R250" i="90"/>
  <c r="R251" i="90"/>
  <c r="R252" i="90"/>
  <c r="R253" i="90"/>
  <c r="R254" i="90"/>
  <c r="R255" i="90"/>
  <c r="R256" i="90"/>
  <c r="R250" i="91"/>
  <c r="R251" i="91"/>
  <c r="R252" i="91"/>
  <c r="R253" i="91"/>
  <c r="R254" i="91"/>
  <c r="R255" i="91"/>
  <c r="R256" i="91"/>
  <c r="R250" i="92"/>
  <c r="R251" i="92"/>
  <c r="R252" i="92"/>
  <c r="R253" i="92"/>
  <c r="R254" i="92"/>
  <c r="R255" i="92"/>
  <c r="R256" i="92"/>
  <c r="R250" i="93"/>
  <c r="R251" i="93"/>
  <c r="R252" i="93"/>
  <c r="R253" i="93"/>
  <c r="R254" i="93"/>
  <c r="R255" i="93"/>
  <c r="R256" i="93"/>
  <c r="R250" i="94"/>
  <c r="R251" i="94"/>
  <c r="R252" i="94"/>
  <c r="R253" i="94"/>
  <c r="R254" i="94"/>
  <c r="R255" i="94"/>
  <c r="R256" i="94"/>
  <c r="R250" i="95"/>
  <c r="R251" i="95"/>
  <c r="R252" i="95"/>
  <c r="R253" i="95"/>
  <c r="R254" i="95"/>
  <c r="R255" i="95"/>
  <c r="R256" i="95"/>
  <c r="R250" i="96"/>
  <c r="R251" i="96"/>
  <c r="R252" i="96"/>
  <c r="R253" i="96"/>
  <c r="R254" i="96"/>
  <c r="R255" i="96"/>
  <c r="R256" i="96"/>
  <c r="R250" i="97"/>
  <c r="R251" i="97"/>
  <c r="R252" i="97"/>
  <c r="R253" i="97"/>
  <c r="R254" i="97"/>
  <c r="R255" i="97"/>
  <c r="R256" i="97"/>
  <c r="R250" i="98"/>
  <c r="R251" i="98"/>
  <c r="R252" i="98"/>
  <c r="R253" i="98"/>
  <c r="R254" i="98"/>
  <c r="R255" i="98"/>
  <c r="R256" i="98"/>
  <c r="R250" i="99"/>
  <c r="R251" i="99"/>
  <c r="R252" i="99"/>
  <c r="R253" i="99"/>
  <c r="R254" i="99"/>
  <c r="R255" i="99"/>
  <c r="R256" i="99"/>
  <c r="R250" i="100"/>
  <c r="R251" i="100"/>
  <c r="R252" i="100"/>
  <c r="R253" i="100"/>
  <c r="R254" i="100"/>
  <c r="R255" i="100"/>
  <c r="R256" i="100"/>
  <c r="R250" i="101"/>
  <c r="R251" i="101"/>
  <c r="R252" i="101"/>
  <c r="R253" i="101"/>
  <c r="R254" i="101"/>
  <c r="R255" i="101"/>
  <c r="R256" i="101"/>
  <c r="R250" i="102"/>
  <c r="R251" i="102"/>
  <c r="R252" i="102"/>
  <c r="R253" i="102"/>
  <c r="R254" i="102"/>
  <c r="R255" i="102"/>
  <c r="R256" i="102"/>
  <c r="R250" i="103"/>
  <c r="R251" i="103"/>
  <c r="R252" i="103"/>
  <c r="R253" i="103"/>
  <c r="R254" i="103"/>
  <c r="R255" i="103"/>
  <c r="R256" i="103"/>
  <c r="R250" i="104"/>
  <c r="R251" i="104"/>
  <c r="R252" i="104"/>
  <c r="R253" i="104"/>
  <c r="R254" i="104"/>
  <c r="R255" i="104"/>
  <c r="R256" i="104"/>
  <c r="R250" i="105"/>
  <c r="R251" i="105"/>
  <c r="R252" i="105"/>
  <c r="R253" i="105"/>
  <c r="R254" i="105"/>
  <c r="R255" i="105"/>
  <c r="R256" i="105"/>
  <c r="R250" i="106"/>
  <c r="R251" i="106"/>
  <c r="R252" i="106"/>
  <c r="R253" i="106"/>
  <c r="R254" i="106"/>
  <c r="R255" i="106"/>
  <c r="R256" i="106"/>
  <c r="R250" i="107"/>
  <c r="R251" i="107"/>
  <c r="R252" i="107"/>
  <c r="R253" i="107"/>
  <c r="R254" i="107"/>
  <c r="R255" i="107"/>
  <c r="R256" i="107"/>
  <c r="R250" i="78"/>
  <c r="R251" i="78"/>
  <c r="R252" i="78"/>
  <c r="R253" i="78"/>
  <c r="R254" i="78"/>
  <c r="R255" i="78"/>
  <c r="R256" i="78"/>
  <c r="P250" i="94"/>
  <c r="P251" i="95"/>
  <c r="P254" i="100"/>
  <c r="P250" i="105"/>
  <c r="P250" i="107"/>
  <c r="M249" i="79"/>
  <c r="M250" i="79"/>
  <c r="P250" i="79" s="1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M249" i="80"/>
  <c r="M250" i="80"/>
  <c r="P250" i="80" s="1"/>
  <c r="M251" i="80"/>
  <c r="P251" i="80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M249" i="81"/>
  <c r="M250" i="81"/>
  <c r="P250" i="81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M249" i="82"/>
  <c r="M250" i="82"/>
  <c r="P250" i="82" s="1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M249" i="83"/>
  <c r="M250" i="83"/>
  <c r="P250" i="83" s="1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M249" i="84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M249" i="85"/>
  <c r="M250" i="85"/>
  <c r="P250" i="85" s="1"/>
  <c r="M251" i="85"/>
  <c r="P251" i="85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M249" i="86"/>
  <c r="M250" i="86"/>
  <c r="P250" i="86" s="1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M249" i="87"/>
  <c r="M250" i="87"/>
  <c r="P250" i="87" s="1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M249" i="88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M249" i="89"/>
  <c r="M250" i="89"/>
  <c r="P250" i="89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M249" i="90"/>
  <c r="M250" i="90"/>
  <c r="P250" i="90" s="1"/>
  <c r="M251" i="90"/>
  <c r="P251" i="90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M249" i="9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M249" i="92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M249" i="93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M249" i="94"/>
  <c r="M250" i="94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M249" i="95"/>
  <c r="M250" i="95"/>
  <c r="P250" i="95" s="1"/>
  <c r="M251" i="95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M249" i="96"/>
  <c r="M250" i="96"/>
  <c r="P250" i="96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M249" i="97"/>
  <c r="M250" i="97"/>
  <c r="P250" i="97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M249" i="98"/>
  <c r="M250" i="98"/>
  <c r="P250" i="98" s="1"/>
  <c r="M251" i="98"/>
  <c r="P251" i="98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M249" i="99"/>
  <c r="M250" i="99"/>
  <c r="M251" i="99"/>
  <c r="M252" i="99"/>
  <c r="P252" i="99" s="1"/>
  <c r="M253" i="99"/>
  <c r="M254" i="99"/>
  <c r="M255" i="99"/>
  <c r="M256" i="99"/>
  <c r="M257" i="99"/>
  <c r="M249" i="100"/>
  <c r="M250" i="100"/>
  <c r="P250" i="100" s="1"/>
  <c r="M251" i="100"/>
  <c r="P251" i="100" s="1"/>
  <c r="M252" i="100"/>
  <c r="P252" i="100" s="1"/>
  <c r="M253" i="100"/>
  <c r="P253" i="100" s="1"/>
  <c r="M254" i="100"/>
  <c r="M255" i="100"/>
  <c r="P255" i="100" s="1"/>
  <c r="M256" i="100"/>
  <c r="P256" i="100" s="1"/>
  <c r="M257" i="100"/>
  <c r="M249" i="101"/>
  <c r="M250" i="101"/>
  <c r="P250" i="101" s="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M249" i="102"/>
  <c r="M250" i="102"/>
  <c r="P250" i="102" s="1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M249" i="103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M249" i="104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M249" i="105"/>
  <c r="M250" i="105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M249" i="106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M249" i="107"/>
  <c r="M250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M249" i="78"/>
  <c r="M250" i="78"/>
  <c r="P250" i="78" s="1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G249" i="80"/>
  <c r="J249" i="80" s="1"/>
  <c r="G257" i="80"/>
  <c r="J257" i="80" s="1"/>
  <c r="G252" i="81"/>
  <c r="J252" i="81" s="1"/>
  <c r="G255" i="82"/>
  <c r="J255" i="82" s="1"/>
  <c r="G247" i="87"/>
  <c r="J247" i="87" s="1"/>
  <c r="G254" i="87"/>
  <c r="J254" i="87" s="1"/>
  <c r="G249" i="88"/>
  <c r="J249" i="88" s="1"/>
  <c r="G257" i="88"/>
  <c r="J257" i="88" s="1"/>
  <c r="G255" i="90"/>
  <c r="J255" i="90" s="1"/>
  <c r="G247" i="92"/>
  <c r="J247" i="92" s="1"/>
  <c r="G256" i="93"/>
  <c r="J256" i="93" s="1"/>
  <c r="E259" i="93"/>
  <c r="G254" i="95"/>
  <c r="J254" i="95" s="1"/>
  <c r="G249" i="96"/>
  <c r="J249" i="96" s="1"/>
  <c r="G257" i="96"/>
  <c r="J257" i="96" s="1"/>
  <c r="G252" i="97"/>
  <c r="J252" i="97" s="1"/>
  <c r="G255" i="98"/>
  <c r="J255" i="98" s="1"/>
  <c r="G247" i="100"/>
  <c r="J247" i="100" s="1"/>
  <c r="G253" i="100"/>
  <c r="J253" i="100" s="1"/>
  <c r="G256" i="101"/>
  <c r="J256" i="101" s="1"/>
  <c r="G254" i="103"/>
  <c r="J254" i="103" s="1"/>
  <c r="G249" i="104"/>
  <c r="J249" i="104" s="1"/>
  <c r="G257" i="104"/>
  <c r="J257" i="104" s="1"/>
  <c r="G252" i="105"/>
  <c r="J252" i="105" s="1"/>
  <c r="G255" i="106"/>
  <c r="J255" i="106" s="1"/>
  <c r="G247" i="78"/>
  <c r="J247" i="78" s="1"/>
  <c r="G253" i="78"/>
  <c r="J253" i="78" s="1"/>
  <c r="G249" i="79"/>
  <c r="J249" i="79" s="1"/>
  <c r="G251" i="79"/>
  <c r="J251" i="79" s="1"/>
  <c r="G253" i="79"/>
  <c r="J253" i="79" s="1"/>
  <c r="G255" i="79"/>
  <c r="J255" i="79" s="1"/>
  <c r="G256" i="79"/>
  <c r="J256" i="79" s="1"/>
  <c r="G257" i="79"/>
  <c r="J257" i="79" s="1"/>
  <c r="G251" i="80"/>
  <c r="J251" i="80" s="1"/>
  <c r="G252" i="80"/>
  <c r="J252" i="80" s="1"/>
  <c r="G254" i="80"/>
  <c r="J254" i="80" s="1"/>
  <c r="G255" i="80"/>
  <c r="J255" i="80" s="1"/>
  <c r="G256" i="80"/>
  <c r="J256" i="80" s="1"/>
  <c r="G249" i="81"/>
  <c r="J249" i="81" s="1"/>
  <c r="G251" i="81"/>
  <c r="J251" i="81" s="1"/>
  <c r="G254" i="81"/>
  <c r="J254" i="81" s="1"/>
  <c r="G255" i="81"/>
  <c r="J255" i="81" s="1"/>
  <c r="G256" i="81"/>
  <c r="J256" i="81" s="1"/>
  <c r="G257" i="81"/>
  <c r="J257" i="81" s="1"/>
  <c r="G249" i="82"/>
  <c r="J249" i="82" s="1"/>
  <c r="G251" i="82"/>
  <c r="J251" i="82" s="1"/>
  <c r="G252" i="82"/>
  <c r="J252" i="82" s="1"/>
  <c r="G254" i="82"/>
  <c r="J254" i="82" s="1"/>
  <c r="G256" i="82"/>
  <c r="J256" i="82" s="1"/>
  <c r="G257" i="82"/>
  <c r="J257" i="82" s="1"/>
  <c r="G249" i="83"/>
  <c r="J249" i="83" s="1"/>
  <c r="G251" i="83"/>
  <c r="J251" i="83" s="1"/>
  <c r="G252" i="83"/>
  <c r="J252" i="83" s="1"/>
  <c r="G254" i="83"/>
  <c r="J254" i="83" s="1"/>
  <c r="G255" i="83"/>
  <c r="J255" i="83" s="1"/>
  <c r="G256" i="83"/>
  <c r="J256" i="83" s="1"/>
  <c r="G257" i="83"/>
  <c r="J257" i="83" s="1"/>
  <c r="G249" i="84"/>
  <c r="J249" i="84" s="1"/>
  <c r="G252" i="84"/>
  <c r="J252" i="84" s="1"/>
  <c r="G254" i="84"/>
  <c r="J254" i="84" s="1"/>
  <c r="G255" i="84"/>
  <c r="J255" i="84" s="1"/>
  <c r="G256" i="84"/>
  <c r="J256" i="84" s="1"/>
  <c r="G257" i="84"/>
  <c r="J257" i="84" s="1"/>
  <c r="G249" i="85"/>
  <c r="J249" i="85" s="1"/>
  <c r="G251" i="85"/>
  <c r="J251" i="85" s="1"/>
  <c r="G252" i="85"/>
  <c r="J252" i="85" s="1"/>
  <c r="G253" i="85"/>
  <c r="J253" i="85" s="1"/>
  <c r="G254" i="85"/>
  <c r="J254" i="85" s="1"/>
  <c r="G255" i="85"/>
  <c r="J255" i="85" s="1"/>
  <c r="G257" i="85"/>
  <c r="J257" i="85" s="1"/>
  <c r="G249" i="86"/>
  <c r="J249" i="86" s="1"/>
  <c r="G251" i="86"/>
  <c r="J251" i="86" s="1"/>
  <c r="G252" i="86"/>
  <c r="J252" i="86" s="1"/>
  <c r="G254" i="86"/>
  <c r="J254" i="86" s="1"/>
  <c r="G255" i="86"/>
  <c r="J255" i="86" s="1"/>
  <c r="G256" i="86"/>
  <c r="J256" i="86" s="1"/>
  <c r="G257" i="86"/>
  <c r="J257" i="86" s="1"/>
  <c r="G249" i="87"/>
  <c r="J249" i="87" s="1"/>
  <c r="G251" i="87"/>
  <c r="J251" i="87" s="1"/>
  <c r="G252" i="87"/>
  <c r="J252" i="87" s="1"/>
  <c r="G253" i="87"/>
  <c r="J253" i="87" s="1"/>
  <c r="G255" i="87"/>
  <c r="J255" i="87" s="1"/>
  <c r="G256" i="87"/>
  <c r="J256" i="87" s="1"/>
  <c r="G257" i="87"/>
  <c r="J257" i="87" s="1"/>
  <c r="G252" i="88"/>
  <c r="J252" i="88" s="1"/>
  <c r="G254" i="88"/>
  <c r="J254" i="88" s="1"/>
  <c r="G255" i="88"/>
  <c r="J255" i="88" s="1"/>
  <c r="G256" i="88"/>
  <c r="J256" i="88" s="1"/>
  <c r="G249" i="89"/>
  <c r="J249" i="89" s="1"/>
  <c r="G254" i="89"/>
  <c r="J254" i="89" s="1"/>
  <c r="G255" i="89"/>
  <c r="J255" i="89" s="1"/>
  <c r="G256" i="89"/>
  <c r="J256" i="89" s="1"/>
  <c r="G257" i="89"/>
  <c r="J257" i="89" s="1"/>
  <c r="G249" i="90"/>
  <c r="J249" i="90" s="1"/>
  <c r="G252" i="90"/>
  <c r="J252" i="90" s="1"/>
  <c r="G253" i="90"/>
  <c r="J253" i="90" s="1"/>
  <c r="G254" i="90"/>
  <c r="J254" i="90" s="1"/>
  <c r="G256" i="90"/>
  <c r="J256" i="90" s="1"/>
  <c r="G257" i="90"/>
  <c r="J257" i="90" s="1"/>
  <c r="G249" i="91"/>
  <c r="J249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7" i="91"/>
  <c r="J257" i="91" s="1"/>
  <c r="G249" i="92"/>
  <c r="J249" i="92" s="1"/>
  <c r="G252" i="92"/>
  <c r="J252" i="92" s="1"/>
  <c r="G254" i="92"/>
  <c r="J254" i="92" s="1"/>
  <c r="G255" i="92"/>
  <c r="J255" i="92" s="1"/>
  <c r="G256" i="92"/>
  <c r="J256" i="92" s="1"/>
  <c r="G257" i="92"/>
  <c r="J257" i="92" s="1"/>
  <c r="G249" i="93"/>
  <c r="J249" i="93" s="1"/>
  <c r="G252" i="93"/>
  <c r="J252" i="93" s="1"/>
  <c r="G253" i="93"/>
  <c r="J253" i="93" s="1"/>
  <c r="G254" i="93"/>
  <c r="J254" i="93" s="1"/>
  <c r="G255" i="93"/>
  <c r="J255" i="93" s="1"/>
  <c r="G257" i="93"/>
  <c r="J257" i="93" s="1"/>
  <c r="G249" i="94"/>
  <c r="J249" i="94" s="1"/>
  <c r="G252" i="94"/>
  <c r="J252" i="94" s="1"/>
  <c r="G254" i="94"/>
  <c r="J254" i="94" s="1"/>
  <c r="G255" i="94"/>
  <c r="J255" i="94" s="1"/>
  <c r="G256" i="94"/>
  <c r="J256" i="94" s="1"/>
  <c r="G257" i="94"/>
  <c r="J257" i="94" s="1"/>
  <c r="G249" i="95"/>
  <c r="J249" i="95" s="1"/>
  <c r="G252" i="95"/>
  <c r="J252" i="95" s="1"/>
  <c r="G255" i="95"/>
  <c r="J255" i="95" s="1"/>
  <c r="G256" i="95"/>
  <c r="J256" i="95" s="1"/>
  <c r="G257" i="95"/>
  <c r="J257" i="95" s="1"/>
  <c r="G252" i="96"/>
  <c r="J252" i="96" s="1"/>
  <c r="G254" i="96"/>
  <c r="J254" i="96" s="1"/>
  <c r="G255" i="96"/>
  <c r="J255" i="96" s="1"/>
  <c r="G256" i="96"/>
  <c r="J256" i="96" s="1"/>
  <c r="G249" i="97"/>
  <c r="J249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49" i="98"/>
  <c r="J249" i="98" s="1"/>
  <c r="G252" i="98"/>
  <c r="J252" i="98" s="1"/>
  <c r="G253" i="98"/>
  <c r="J253" i="98" s="1"/>
  <c r="G254" i="98"/>
  <c r="J254" i="98" s="1"/>
  <c r="G256" i="98"/>
  <c r="J256" i="98" s="1"/>
  <c r="G257" i="98"/>
  <c r="J257" i="98" s="1"/>
  <c r="G249" i="99"/>
  <c r="J249" i="99" s="1"/>
  <c r="G252" i="99"/>
  <c r="J252" i="99" s="1"/>
  <c r="G253" i="99"/>
  <c r="J253" i="99" s="1"/>
  <c r="G254" i="99"/>
  <c r="J254" i="99" s="1"/>
  <c r="G255" i="99"/>
  <c r="J255" i="99" s="1"/>
  <c r="G256" i="99"/>
  <c r="J256" i="99" s="1"/>
  <c r="G257" i="99"/>
  <c r="J257" i="99" s="1"/>
  <c r="G249" i="100"/>
  <c r="J249" i="100" s="1"/>
  <c r="G252" i="100"/>
  <c r="J252" i="100" s="1"/>
  <c r="G255" i="100"/>
  <c r="J255" i="100" s="1"/>
  <c r="G256" i="100"/>
  <c r="J256" i="100" s="1"/>
  <c r="G257" i="100"/>
  <c r="J257" i="100" s="1"/>
  <c r="G249" i="101"/>
  <c r="J249" i="101" s="1"/>
  <c r="G254" i="101"/>
  <c r="J254" i="101" s="1"/>
  <c r="G255" i="101"/>
  <c r="J255" i="101" s="1"/>
  <c r="G249" i="102"/>
  <c r="J249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49" i="103"/>
  <c r="J249" i="103" s="1"/>
  <c r="G252" i="103"/>
  <c r="J252" i="103" s="1"/>
  <c r="G253" i="103"/>
  <c r="J253" i="103" s="1"/>
  <c r="G255" i="103"/>
  <c r="J255" i="103" s="1"/>
  <c r="G256" i="103"/>
  <c r="J256" i="103" s="1"/>
  <c r="G257" i="103"/>
  <c r="J257" i="103" s="1"/>
  <c r="G252" i="104"/>
  <c r="J252" i="104" s="1"/>
  <c r="G253" i="104"/>
  <c r="J253" i="104" s="1"/>
  <c r="G254" i="104"/>
  <c r="J254" i="104" s="1"/>
  <c r="G255" i="104"/>
  <c r="J255" i="104" s="1"/>
  <c r="G256" i="104"/>
  <c r="J256" i="104" s="1"/>
  <c r="G249" i="105"/>
  <c r="J249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49" i="106"/>
  <c r="J249" i="106" s="1"/>
  <c r="G252" i="106"/>
  <c r="J252" i="106" s="1"/>
  <c r="G253" i="106"/>
  <c r="J253" i="106" s="1"/>
  <c r="G254" i="106"/>
  <c r="J254" i="106" s="1"/>
  <c r="G256" i="106"/>
  <c r="J256" i="106" s="1"/>
  <c r="G257" i="106"/>
  <c r="J257" i="106" s="1"/>
  <c r="G249" i="107"/>
  <c r="J249" i="107" s="1"/>
  <c r="G252" i="107"/>
  <c r="J252" i="107" s="1"/>
  <c r="G253" i="107"/>
  <c r="J253" i="107" s="1"/>
  <c r="G254" i="107"/>
  <c r="J254" i="107" s="1"/>
  <c r="G255" i="107"/>
  <c r="J255" i="107" s="1"/>
  <c r="G256" i="107"/>
  <c r="J256" i="107" s="1"/>
  <c r="G257" i="107"/>
  <c r="J257" i="107" s="1"/>
  <c r="G249" i="78"/>
  <c r="J249" i="78" s="1"/>
  <c r="G251" i="78"/>
  <c r="J251" i="78" s="1"/>
  <c r="G252" i="78"/>
  <c r="J252" i="78" s="1"/>
  <c r="G255" i="78"/>
  <c r="J255" i="78" s="1"/>
  <c r="G256" i="78"/>
  <c r="J256" i="78" s="1"/>
  <c r="G257" i="78"/>
  <c r="J257" i="78" s="1"/>
  <c r="G246" i="79"/>
  <c r="J246" i="79" s="1"/>
  <c r="G246" i="80"/>
  <c r="J246" i="80" s="1"/>
  <c r="G246" i="81"/>
  <c r="J246" i="81" s="1"/>
  <c r="G246" i="82"/>
  <c r="J246" i="82" s="1"/>
  <c r="G246" i="83"/>
  <c r="J246" i="83" s="1"/>
  <c r="G246" i="84"/>
  <c r="J246" i="84" s="1"/>
  <c r="G246" i="85"/>
  <c r="J246" i="85" s="1"/>
  <c r="G246" i="86"/>
  <c r="J246" i="86" s="1"/>
  <c r="G246" i="87"/>
  <c r="J246" i="87" s="1"/>
  <c r="G246" i="88"/>
  <c r="J246" i="88" s="1"/>
  <c r="G246" i="89"/>
  <c r="J246" i="89" s="1"/>
  <c r="G246" i="90"/>
  <c r="J246" i="90" s="1"/>
  <c r="G246" i="91"/>
  <c r="J246" i="91" s="1"/>
  <c r="G246" i="92"/>
  <c r="J246" i="92" s="1"/>
  <c r="G246" i="93"/>
  <c r="J246" i="93" s="1"/>
  <c r="G246" i="94"/>
  <c r="J246" i="94" s="1"/>
  <c r="G246" i="95"/>
  <c r="J246" i="95" s="1"/>
  <c r="G246" i="96"/>
  <c r="J246" i="96" s="1"/>
  <c r="G246" i="97"/>
  <c r="J246" i="97" s="1"/>
  <c r="G246" i="98"/>
  <c r="J246" i="98" s="1"/>
  <c r="G246" i="99"/>
  <c r="J246" i="99" s="1"/>
  <c r="G246" i="101"/>
  <c r="J246" i="101" s="1"/>
  <c r="G246" i="102"/>
  <c r="J246" i="102" s="1"/>
  <c r="G246" i="103"/>
  <c r="J246" i="103" s="1"/>
  <c r="G246" i="104"/>
  <c r="J246" i="104" s="1"/>
  <c r="G246" i="105"/>
  <c r="J246" i="105" s="1"/>
  <c r="G246" i="106"/>
  <c r="J246" i="106" s="1"/>
  <c r="G246" i="107"/>
  <c r="J246" i="107" s="1"/>
  <c r="R250" i="77"/>
  <c r="R251" i="77"/>
  <c r="R252" i="77"/>
  <c r="R253" i="77"/>
  <c r="R254" i="77"/>
  <c r="R255" i="77"/>
  <c r="R256" i="77"/>
  <c r="R257" i="77"/>
  <c r="M249" i="77"/>
  <c r="M250" i="77"/>
  <c r="P250" i="77" s="1"/>
  <c r="M251" i="77"/>
  <c r="P251" i="77" s="1"/>
  <c r="M252" i="77"/>
  <c r="P252" i="77" s="1"/>
  <c r="M253" i="77"/>
  <c r="P253" i="77" s="1"/>
  <c r="M254" i="77"/>
  <c r="P254" i="77" s="1"/>
  <c r="M255" i="77"/>
  <c r="P255" i="77" s="1"/>
  <c r="M256" i="77"/>
  <c r="P256" i="77" s="1"/>
  <c r="G249" i="77"/>
  <c r="J249" i="77" s="1"/>
  <c r="G252" i="77"/>
  <c r="J252" i="77" s="1"/>
  <c r="G253" i="77"/>
  <c r="J253" i="77" s="1"/>
  <c r="G254" i="77"/>
  <c r="J254" i="77" s="1"/>
  <c r="G255" i="77"/>
  <c r="J255" i="77" s="1"/>
  <c r="G256" i="77"/>
  <c r="J256" i="77" s="1"/>
  <c r="G246" i="77"/>
  <c r="J246" i="77" s="1"/>
  <c r="R251" i="74"/>
  <c r="R252" i="74"/>
  <c r="R253" i="74"/>
  <c r="R254" i="74"/>
  <c r="R255" i="74"/>
  <c r="R256" i="74"/>
  <c r="R257" i="74"/>
  <c r="P251" i="74"/>
  <c r="P252" i="74"/>
  <c r="P253" i="74"/>
  <c r="P254" i="74"/>
  <c r="P255" i="74"/>
  <c r="P256" i="74"/>
  <c r="P257" i="74"/>
  <c r="M250" i="74"/>
  <c r="M251" i="74"/>
  <c r="M252" i="74"/>
  <c r="M253" i="74"/>
  <c r="M254" i="74"/>
  <c r="M255" i="74"/>
  <c r="M256" i="74"/>
  <c r="M257" i="74"/>
  <c r="J249" i="74"/>
  <c r="J251" i="74"/>
  <c r="J252" i="74"/>
  <c r="J253" i="74"/>
  <c r="J254" i="74"/>
  <c r="J255" i="74"/>
  <c r="J256" i="74"/>
  <c r="J257" i="74"/>
  <c r="G249" i="74"/>
  <c r="G250" i="74"/>
  <c r="J250" i="74" s="1"/>
  <c r="G251" i="74"/>
  <c r="G252" i="74"/>
  <c r="G253" i="74"/>
  <c r="G254" i="74"/>
  <c r="G255" i="74"/>
  <c r="G256" i="74"/>
  <c r="G246" i="74"/>
  <c r="J246" i="74" s="1"/>
  <c r="G247" i="74"/>
  <c r="J247" i="74" s="1"/>
  <c r="G247" i="95" s="1"/>
  <c r="J247" i="95" s="1"/>
  <c r="G248" i="74"/>
  <c r="J248" i="74" s="1"/>
  <c r="G248" i="82" s="1"/>
  <c r="J248" i="82" s="1"/>
  <c r="P258" i="8"/>
  <c r="M250" i="8" l="1"/>
  <c r="M254" i="8"/>
  <c r="J252" i="8"/>
  <c r="J244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08" i="8"/>
  <c r="J100" i="8"/>
  <c r="J92" i="8"/>
  <c r="J84" i="8"/>
  <c r="J76" i="8"/>
  <c r="J68" i="8"/>
  <c r="J36" i="8"/>
  <c r="J28" i="8"/>
  <c r="J20" i="8"/>
  <c r="J12" i="8"/>
  <c r="M249" i="8"/>
  <c r="M256" i="8"/>
  <c r="M255" i="8"/>
  <c r="J258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46" i="8"/>
  <c r="J138" i="8"/>
  <c r="J130" i="8"/>
  <c r="J122" i="8"/>
  <c r="J114" i="8"/>
  <c r="J106" i="8"/>
  <c r="J98" i="8"/>
  <c r="J90" i="8"/>
  <c r="J82" i="8"/>
  <c r="J66" i="8"/>
  <c r="J50" i="8"/>
  <c r="J42" i="8"/>
  <c r="M257" i="8"/>
  <c r="M253" i="8"/>
  <c r="M251" i="8"/>
  <c r="J240" i="8"/>
  <c r="J232" i="8"/>
  <c r="J224" i="8"/>
  <c r="J216" i="8"/>
  <c r="J208" i="8"/>
  <c r="J200" i="8"/>
  <c r="J192" i="8"/>
  <c r="J184" i="8"/>
  <c r="J176" i="8"/>
  <c r="J160" i="8"/>
  <c r="J152" i="8"/>
  <c r="J144" i="8"/>
  <c r="J136" i="8"/>
  <c r="J128" i="8"/>
  <c r="J120" i="8"/>
  <c r="J112" i="8"/>
  <c r="J104" i="8"/>
  <c r="J96" i="8"/>
  <c r="J88" i="8"/>
  <c r="J80" i="8"/>
  <c r="J72" i="8"/>
  <c r="J56" i="8"/>
  <c r="J40" i="8"/>
  <c r="J32" i="8"/>
  <c r="J24" i="8"/>
  <c r="J16" i="8"/>
  <c r="J8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94" i="8"/>
  <c r="J86" i="8"/>
  <c r="J70" i="8"/>
  <c r="J62" i="8"/>
  <c r="J54" i="8"/>
  <c r="J46" i="8"/>
  <c r="J38" i="8"/>
  <c r="J30" i="8"/>
  <c r="J22" i="8"/>
  <c r="J14" i="8"/>
  <c r="G54" i="8"/>
  <c r="J153" i="8"/>
  <c r="J137" i="8"/>
  <c r="J129" i="8"/>
  <c r="J121" i="8"/>
  <c r="J113" i="8"/>
  <c r="J105" i="8"/>
  <c r="J97" i="8"/>
  <c r="J89" i="8"/>
  <c r="J81" i="8"/>
  <c r="J73" i="8"/>
  <c r="J65" i="8"/>
  <c r="J25" i="8"/>
  <c r="J17" i="8"/>
  <c r="J9" i="8"/>
  <c r="J49" i="8"/>
  <c r="J255" i="8"/>
  <c r="J247" i="8"/>
  <c r="J239" i="8"/>
  <c r="J231" i="8"/>
  <c r="J215" i="8"/>
  <c r="J207" i="8"/>
  <c r="J199" i="8"/>
  <c r="J183" i="8"/>
  <c r="J167" i="8"/>
  <c r="J159" i="8"/>
  <c r="J151" i="8"/>
  <c r="J143" i="8"/>
  <c r="J127" i="8"/>
  <c r="J119" i="8"/>
  <c r="J111" i="8"/>
  <c r="J103" i="8"/>
  <c r="J95" i="8"/>
  <c r="J87" i="8"/>
  <c r="J79" i="8"/>
  <c r="J71" i="8"/>
  <c r="J63" i="8"/>
  <c r="J55" i="8"/>
  <c r="J47" i="8"/>
  <c r="J23" i="8"/>
  <c r="J15" i="8"/>
  <c r="J7" i="8"/>
  <c r="G42" i="8"/>
  <c r="G17" i="8"/>
  <c r="G228" i="8"/>
  <c r="G196" i="8"/>
  <c r="G164" i="8"/>
  <c r="G132" i="8"/>
  <c r="G22" i="8"/>
  <c r="J145" i="8"/>
  <c r="G220" i="8"/>
  <c r="G254" i="8"/>
  <c r="G222" i="8"/>
  <c r="G190" i="8"/>
  <c r="G158" i="8"/>
  <c r="G126" i="8"/>
  <c r="J78" i="8"/>
  <c r="G188" i="8"/>
  <c r="G156" i="8"/>
  <c r="G246" i="8"/>
  <c r="G214" i="8"/>
  <c r="G182" i="8"/>
  <c r="G150" i="8"/>
  <c r="G118" i="8"/>
  <c r="G244" i="8"/>
  <c r="G212" i="8"/>
  <c r="G180" i="8"/>
  <c r="G148" i="8"/>
  <c r="G50" i="8"/>
  <c r="G252" i="8"/>
  <c r="G124" i="8"/>
  <c r="J257" i="8"/>
  <c r="J249" i="8"/>
  <c r="J241" i="8"/>
  <c r="J225" i="8"/>
  <c r="J217" i="8"/>
  <c r="J209" i="8"/>
  <c r="J201" i="8"/>
  <c r="J193" i="8"/>
  <c r="J185" i="8"/>
  <c r="J177" i="8"/>
  <c r="J169" i="8"/>
  <c r="J161" i="8"/>
  <c r="G238" i="8"/>
  <c r="G206" i="8"/>
  <c r="G174" i="8"/>
  <c r="G142" i="8"/>
  <c r="G73" i="8"/>
  <c r="G236" i="8"/>
  <c r="G204" i="8"/>
  <c r="G172" i="8"/>
  <c r="G140" i="8"/>
  <c r="G230" i="8"/>
  <c r="G198" i="8"/>
  <c r="G166" i="8"/>
  <c r="G134" i="8"/>
  <c r="G63" i="8"/>
  <c r="G28" i="8"/>
  <c r="G32" i="8"/>
  <c r="J256" i="8"/>
  <c r="J168" i="8"/>
  <c r="P251" i="99"/>
  <c r="G108" i="8"/>
  <c r="G100" i="8"/>
  <c r="G92" i="8"/>
  <c r="G84" i="8"/>
  <c r="G72" i="8"/>
  <c r="G62" i="8"/>
  <c r="G20" i="8"/>
  <c r="G9" i="8"/>
  <c r="G30" i="8"/>
  <c r="G8" i="8"/>
  <c r="J233" i="8"/>
  <c r="J6" i="8"/>
  <c r="P250" i="99"/>
  <c r="G114" i="8"/>
  <c r="G106" i="8"/>
  <c r="G98" i="8"/>
  <c r="G90" i="8"/>
  <c r="G82" i="8"/>
  <c r="G70" i="8"/>
  <c r="G40" i="8"/>
  <c r="J223" i="8"/>
  <c r="J135" i="8"/>
  <c r="J33" i="8"/>
  <c r="M252" i="8"/>
  <c r="P256" i="99"/>
  <c r="G60" i="8"/>
  <c r="J60" i="8"/>
  <c r="J52" i="8"/>
  <c r="G52" i="8"/>
  <c r="G44" i="8"/>
  <c r="J44" i="8"/>
  <c r="G258" i="8"/>
  <c r="G250" i="8"/>
  <c r="G242" i="8"/>
  <c r="G234" i="8"/>
  <c r="G226" i="8"/>
  <c r="G218" i="8"/>
  <c r="G210" i="8"/>
  <c r="G202" i="8"/>
  <c r="G194" i="8"/>
  <c r="G186" i="8"/>
  <c r="G178" i="8"/>
  <c r="G170" i="8"/>
  <c r="G162" i="8"/>
  <c r="G146" i="8"/>
  <c r="G138" i="8"/>
  <c r="G130" i="8"/>
  <c r="G122" i="8"/>
  <c r="G113" i="8"/>
  <c r="G105" i="8"/>
  <c r="G97" i="8"/>
  <c r="G89" i="8"/>
  <c r="G79" i="8"/>
  <c r="G38" i="8"/>
  <c r="G16" i="8"/>
  <c r="P255" i="99"/>
  <c r="G257" i="8"/>
  <c r="G249" i="8"/>
  <c r="G241" i="8"/>
  <c r="G225" i="8"/>
  <c r="G217" i="8"/>
  <c r="G209" i="8"/>
  <c r="G201" i="8"/>
  <c r="G193" i="8"/>
  <c r="G185" i="8"/>
  <c r="G177" i="8"/>
  <c r="G169" i="8"/>
  <c r="G161" i="8"/>
  <c r="G153" i="8"/>
  <c r="G137" i="8"/>
  <c r="G129" i="8"/>
  <c r="G121" i="8"/>
  <c r="G112" i="8"/>
  <c r="G104" i="8"/>
  <c r="G96" i="8"/>
  <c r="G88" i="8"/>
  <c r="G68" i="8"/>
  <c r="G36" i="8"/>
  <c r="G25" i="8"/>
  <c r="G15" i="8"/>
  <c r="J10" i="8"/>
  <c r="P254" i="99"/>
  <c r="J34" i="8"/>
  <c r="G34" i="8"/>
  <c r="G26" i="8"/>
  <c r="J26" i="8"/>
  <c r="G18" i="8"/>
  <c r="J18" i="8"/>
  <c r="G240" i="8"/>
  <c r="G232" i="8"/>
  <c r="G224" i="8"/>
  <c r="G216" i="8"/>
  <c r="G208" i="8"/>
  <c r="G200" i="8"/>
  <c r="G192" i="8"/>
  <c r="G184" i="8"/>
  <c r="G176" i="8"/>
  <c r="G160" i="8"/>
  <c r="G152" i="8"/>
  <c r="G144" i="8"/>
  <c r="G136" i="8"/>
  <c r="G128" i="8"/>
  <c r="G120" i="8"/>
  <c r="G111" i="8"/>
  <c r="G103" i="8"/>
  <c r="G95" i="8"/>
  <c r="G87" i="8"/>
  <c r="G76" i="8"/>
  <c r="G56" i="8"/>
  <c r="G47" i="8"/>
  <c r="G24" i="8"/>
  <c r="G14" i="8"/>
  <c r="J191" i="8"/>
  <c r="J102" i="8"/>
  <c r="P253" i="99"/>
  <c r="G255" i="8"/>
  <c r="G247" i="8"/>
  <c r="G239" i="8"/>
  <c r="G231" i="8"/>
  <c r="G215" i="8"/>
  <c r="G207" i="8"/>
  <c r="G199" i="8"/>
  <c r="G183" i="8"/>
  <c r="G167" i="8"/>
  <c r="G159" i="8"/>
  <c r="G151" i="8"/>
  <c r="G143" i="8"/>
  <c r="G127" i="8"/>
  <c r="G119" i="8"/>
  <c r="G110" i="8"/>
  <c r="G94" i="8"/>
  <c r="G86" i="8"/>
  <c r="G66" i="8"/>
  <c r="G55" i="8"/>
  <c r="G46" i="8"/>
  <c r="G23" i="8"/>
  <c r="G12" i="8"/>
  <c r="J253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69" i="8"/>
  <c r="J61" i="8"/>
  <c r="J53" i="8"/>
  <c r="J45" i="8"/>
  <c r="J37" i="8"/>
  <c r="J29" i="8"/>
  <c r="J21" i="8"/>
  <c r="J13" i="8"/>
  <c r="J116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23" i="8"/>
  <c r="J107" i="8"/>
  <c r="J99" i="8"/>
  <c r="J91" i="8"/>
  <c r="J83" i="8"/>
  <c r="J75" i="8"/>
  <c r="J67" i="8"/>
  <c r="J59" i="8"/>
  <c r="J51" i="8"/>
  <c r="J43" i="8"/>
  <c r="J35" i="8"/>
  <c r="J27" i="8"/>
  <c r="J19" i="8"/>
  <c r="J11" i="8"/>
  <c r="J154" i="8"/>
  <c r="J58" i="8"/>
  <c r="J57" i="8"/>
  <c r="J248" i="8"/>
  <c r="J48" i="8"/>
  <c r="J175" i="8"/>
  <c r="J31" i="8"/>
  <c r="J115" i="8"/>
  <c r="J39" i="8"/>
  <c r="J41" i="8"/>
  <c r="J131" i="8"/>
  <c r="J77" i="8"/>
  <c r="J74" i="8"/>
  <c r="J64" i="8"/>
  <c r="G65" i="8"/>
  <c r="G81" i="8"/>
  <c r="G80" i="8"/>
  <c r="P253" i="8"/>
  <c r="G250" i="80"/>
  <c r="J250" i="80" s="1"/>
  <c r="G250" i="85"/>
  <c r="J250" i="85" s="1"/>
  <c r="G250" i="91"/>
  <c r="J250" i="91" s="1"/>
  <c r="G250" i="102"/>
  <c r="J250" i="102" s="1"/>
  <c r="G250" i="106"/>
  <c r="J250" i="106" s="1"/>
  <c r="G250" i="87"/>
  <c r="J250" i="87" s="1"/>
  <c r="G250" i="83"/>
  <c r="J250" i="83" s="1"/>
  <c r="G250" i="95"/>
  <c r="J250" i="95" s="1"/>
  <c r="G250" i="99"/>
  <c r="J250" i="99" s="1"/>
  <c r="E250" i="77"/>
  <c r="G250" i="77" s="1"/>
  <c r="J250" i="77" s="1"/>
  <c r="G250" i="88"/>
  <c r="J250" i="88" s="1"/>
  <c r="G250" i="103"/>
  <c r="J250" i="103" s="1"/>
  <c r="G250" i="107"/>
  <c r="J250" i="107" s="1"/>
  <c r="G250" i="81"/>
  <c r="J250" i="81" s="1"/>
  <c r="G250" i="86"/>
  <c r="J250" i="86" s="1"/>
  <c r="G250" i="92"/>
  <c r="J250" i="92" s="1"/>
  <c r="G250" i="96"/>
  <c r="J250" i="96" s="1"/>
  <c r="G250" i="94"/>
  <c r="J250" i="94" s="1"/>
  <c r="G250" i="84"/>
  <c r="J250" i="84" s="1"/>
  <c r="G250" i="89"/>
  <c r="J250" i="89" s="1"/>
  <c r="G250" i="100"/>
  <c r="J250" i="100" s="1"/>
  <c r="G250" i="104"/>
  <c r="J250" i="104" s="1"/>
  <c r="G250" i="79"/>
  <c r="J250" i="79" s="1"/>
  <c r="G250" i="93"/>
  <c r="J250" i="93" s="1"/>
  <c r="G250" i="97"/>
  <c r="J250" i="97" s="1"/>
  <c r="G250" i="78"/>
  <c r="J250" i="78" s="1"/>
  <c r="G250" i="82"/>
  <c r="J250" i="82" s="1"/>
  <c r="G250" i="90"/>
  <c r="J250" i="90" s="1"/>
  <c r="G250" i="101"/>
  <c r="J250" i="101" s="1"/>
  <c r="G250" i="105"/>
  <c r="J250" i="105" s="1"/>
  <c r="G250" i="98"/>
  <c r="J250" i="98" s="1"/>
  <c r="G247" i="105"/>
  <c r="J247" i="105" s="1"/>
  <c r="G247" i="97"/>
  <c r="J247" i="97" s="1"/>
  <c r="G247" i="89"/>
  <c r="J247" i="89" s="1"/>
  <c r="G247" i="85"/>
  <c r="J247" i="85" s="1"/>
  <c r="G247" i="83"/>
  <c r="J247" i="83" s="1"/>
  <c r="G247" i="81"/>
  <c r="J247" i="81" s="1"/>
  <c r="G247" i="79"/>
  <c r="J247" i="79" s="1"/>
  <c r="G247" i="102"/>
  <c r="J247" i="102" s="1"/>
  <c r="G247" i="94"/>
  <c r="J247" i="94" s="1"/>
  <c r="G247" i="107"/>
  <c r="J247" i="107" s="1"/>
  <c r="G247" i="99"/>
  <c r="J247" i="99" s="1"/>
  <c r="G247" i="91"/>
  <c r="J247" i="91" s="1"/>
  <c r="G247" i="104"/>
  <c r="J247" i="104" s="1"/>
  <c r="G247" i="96"/>
  <c r="J247" i="96" s="1"/>
  <c r="G247" i="88"/>
  <c r="J247" i="88" s="1"/>
  <c r="G247" i="86"/>
  <c r="J247" i="86" s="1"/>
  <c r="G247" i="101"/>
  <c r="J247" i="101" s="1"/>
  <c r="G247" i="93"/>
  <c r="J247" i="93" s="1"/>
  <c r="G247" i="84"/>
  <c r="J247" i="84" s="1"/>
  <c r="G247" i="82"/>
  <c r="J247" i="82" s="1"/>
  <c r="G247" i="80"/>
  <c r="J247" i="80" s="1"/>
  <c r="G247" i="106"/>
  <c r="J247" i="106" s="1"/>
  <c r="G247" i="98"/>
  <c r="J247" i="98" s="1"/>
  <c r="G247" i="90"/>
  <c r="J247" i="90" s="1"/>
  <c r="E247" i="77"/>
  <c r="G247" i="77" s="1"/>
  <c r="J247" i="77" s="1"/>
  <c r="G247" i="103"/>
  <c r="J247" i="103" s="1"/>
  <c r="G248" i="78"/>
  <c r="J248" i="78" s="1"/>
  <c r="G248" i="106"/>
  <c r="J248" i="106" s="1"/>
  <c r="G248" i="104"/>
  <c r="J248" i="104" s="1"/>
  <c r="G248" i="102"/>
  <c r="J248" i="102" s="1"/>
  <c r="G248" i="100"/>
  <c r="J248" i="100" s="1"/>
  <c r="G248" i="98"/>
  <c r="J248" i="98" s="1"/>
  <c r="G248" i="96"/>
  <c r="J248" i="96" s="1"/>
  <c r="G248" i="94"/>
  <c r="J248" i="94" s="1"/>
  <c r="G248" i="92"/>
  <c r="J248" i="92" s="1"/>
  <c r="G248" i="90"/>
  <c r="J248" i="90" s="1"/>
  <c r="G248" i="88"/>
  <c r="J248" i="88" s="1"/>
  <c r="G248" i="80"/>
  <c r="J248" i="80" s="1"/>
  <c r="G248" i="83"/>
  <c r="J248" i="83" s="1"/>
  <c r="G248" i="86"/>
  <c r="J248" i="86" s="1"/>
  <c r="G248" i="81"/>
  <c r="J248" i="81" s="1"/>
  <c r="G248" i="107"/>
  <c r="J248" i="107" s="1"/>
  <c r="G248" i="105"/>
  <c r="J248" i="105" s="1"/>
  <c r="G248" i="103"/>
  <c r="J248" i="103" s="1"/>
  <c r="G248" i="101"/>
  <c r="J248" i="101" s="1"/>
  <c r="G248" i="99"/>
  <c r="J248" i="99" s="1"/>
  <c r="G248" i="97"/>
  <c r="J248" i="97" s="1"/>
  <c r="G248" i="95"/>
  <c r="J248" i="95" s="1"/>
  <c r="G248" i="93"/>
  <c r="J248" i="93" s="1"/>
  <c r="G248" i="91"/>
  <c r="J248" i="91" s="1"/>
  <c r="G248" i="89"/>
  <c r="J248" i="89" s="1"/>
  <c r="G248" i="84"/>
  <c r="J248" i="84" s="1"/>
  <c r="E248" i="77"/>
  <c r="G248" i="77" s="1"/>
  <c r="J248" i="77" s="1"/>
  <c r="G248" i="87"/>
  <c r="J248" i="87" s="1"/>
  <c r="G248" i="79"/>
  <c r="J248" i="79" s="1"/>
  <c r="P252" i="8"/>
  <c r="P241" i="8"/>
  <c r="P244" i="8"/>
  <c r="P245" i="8"/>
  <c r="P246" i="8"/>
  <c r="P247" i="8"/>
  <c r="P102" i="8"/>
  <c r="P174" i="8"/>
  <c r="P235" i="8"/>
  <c r="P236" i="8"/>
  <c r="P237" i="8"/>
  <c r="P238" i="8"/>
  <c r="P240" i="8"/>
  <c r="K259" i="8"/>
  <c r="P259" i="8" s="1"/>
  <c r="G259" i="84"/>
  <c r="J259" i="84" s="1"/>
  <c r="G259" i="85" s="1"/>
  <c r="J259" i="85" s="1"/>
  <c r="G257" i="74"/>
  <c r="G258" i="74"/>
  <c r="J258" i="74" s="1"/>
  <c r="G237" i="74"/>
  <c r="J237" i="74" s="1"/>
  <c r="G238" i="74"/>
  <c r="J238" i="74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P239" i="8"/>
  <c r="P243" i="8"/>
  <c r="M156" i="87"/>
  <c r="M156" i="88"/>
  <c r="M156" i="89"/>
  <c r="M156" i="90"/>
  <c r="M156" i="91"/>
  <c r="M156" i="92"/>
  <c r="M156" i="93"/>
  <c r="M156" i="94"/>
  <c r="M156" i="95"/>
  <c r="M156" i="96"/>
  <c r="M156" i="97"/>
  <c r="M156" i="98"/>
  <c r="M156" i="99"/>
  <c r="M156" i="100"/>
  <c r="M156" i="101"/>
  <c r="M156" i="102"/>
  <c r="M156" i="103"/>
  <c r="P156" i="103" s="1"/>
  <c r="M156" i="104"/>
  <c r="M156" i="105"/>
  <c r="M156" i="106"/>
  <c r="P156" i="106" s="1"/>
  <c r="M156" i="107"/>
  <c r="G156" i="107"/>
  <c r="J156" i="107" s="1"/>
  <c r="M156" i="86"/>
  <c r="P156" i="86" s="1"/>
  <c r="G239" i="107"/>
  <c r="J239" i="107" s="1"/>
  <c r="G238" i="107"/>
  <c r="J238" i="107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8" i="106"/>
  <c r="M31" i="95"/>
  <c r="P31" i="95" s="1"/>
  <c r="M32" i="95"/>
  <c r="P32" i="95" s="1"/>
  <c r="M33" i="95"/>
  <c r="M34" i="95"/>
  <c r="M35" i="95"/>
  <c r="M36" i="95"/>
  <c r="M37" i="95"/>
  <c r="M38" i="95"/>
  <c r="M39" i="95"/>
  <c r="M40" i="95"/>
  <c r="M41" i="95"/>
  <c r="M42" i="95"/>
  <c r="M43" i="95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M167" i="95"/>
  <c r="M168" i="95"/>
  <c r="M169" i="95"/>
  <c r="M170" i="95"/>
  <c r="M171" i="95"/>
  <c r="M172" i="95"/>
  <c r="M173" i="95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M196" i="95"/>
  <c r="M197" i="95"/>
  <c r="M198" i="95"/>
  <c r="M199" i="95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P239" i="95" s="1"/>
  <c r="M240" i="95"/>
  <c r="M241" i="95"/>
  <c r="P241" i="95" s="1"/>
  <c r="M242" i="95"/>
  <c r="M243" i="95"/>
  <c r="M244" i="95"/>
  <c r="M245" i="95"/>
  <c r="M246" i="95"/>
  <c r="M247" i="95"/>
  <c r="M248" i="95"/>
  <c r="M258" i="95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M26" i="95"/>
  <c r="M27" i="95"/>
  <c r="P27" i="95" s="1"/>
  <c r="M28" i="95"/>
  <c r="P28" i="95" s="1"/>
  <c r="M29" i="95"/>
  <c r="P29" i="95" s="1"/>
  <c r="M30" i="95"/>
  <c r="P30" i="95" s="1"/>
  <c r="G259" i="80"/>
  <c r="J259" i="80" s="1"/>
  <c r="G259" i="81"/>
  <c r="J259" i="81" s="1"/>
  <c r="G259" i="82" s="1"/>
  <c r="J259" i="82" s="1"/>
  <c r="G259" i="83" s="1"/>
  <c r="J259" i="83" s="1"/>
  <c r="G258" i="86"/>
  <c r="J258" i="86" s="1"/>
  <c r="G258" i="87" s="1"/>
  <c r="J258" i="87" s="1"/>
  <c r="G258" i="88" s="1"/>
  <c r="J258" i="88" s="1"/>
  <c r="G258" i="89" s="1"/>
  <c r="J258" i="89" s="1"/>
  <c r="G258" i="90" s="1"/>
  <c r="J258" i="90" s="1"/>
  <c r="G259" i="86"/>
  <c r="J259" i="86" s="1"/>
  <c r="G259" i="87" s="1"/>
  <c r="J259" i="87" s="1"/>
  <c r="G259" i="88"/>
  <c r="J259" i="88" s="1"/>
  <c r="G259" i="89"/>
  <c r="J259" i="89" s="1"/>
  <c r="G259" i="90"/>
  <c r="J259" i="90" s="1"/>
  <c r="G258" i="91"/>
  <c r="J258" i="91" s="1"/>
  <c r="G258" i="92" s="1"/>
  <c r="J258" i="92" s="1"/>
  <c r="G258" i="93" s="1"/>
  <c r="J258" i="93" s="1"/>
  <c r="G258" i="94" s="1"/>
  <c r="J258" i="94" s="1"/>
  <c r="G258" i="95" s="1"/>
  <c r="J258" i="95" s="1"/>
  <c r="G258" i="96" s="1"/>
  <c r="J258" i="96" s="1"/>
  <c r="G258" i="97" s="1"/>
  <c r="J258" i="97" s="1"/>
  <c r="G258" i="98" s="1"/>
  <c r="J258" i="98" s="1"/>
  <c r="G258" i="99" s="1"/>
  <c r="J258" i="99" s="1"/>
  <c r="G258" i="100" s="1"/>
  <c r="J258" i="100" s="1"/>
  <c r="G258" i="101" s="1"/>
  <c r="J258" i="101" s="1"/>
  <c r="G258" i="102" s="1"/>
  <c r="J258" i="102" s="1"/>
  <c r="G259" i="91"/>
  <c r="J259" i="91" s="1"/>
  <c r="G259" i="92" s="1"/>
  <c r="J259" i="92" s="1"/>
  <c r="G259" i="93" s="1"/>
  <c r="J259" i="93" s="1"/>
  <c r="G259" i="94" s="1"/>
  <c r="J259" i="94" s="1"/>
  <c r="G259" i="95" s="1"/>
  <c r="J259" i="95" s="1"/>
  <c r="G259" i="96" s="1"/>
  <c r="J259" i="96" s="1"/>
  <c r="G259" i="97" s="1"/>
  <c r="J259" i="97" s="1"/>
  <c r="G259" i="98" s="1"/>
  <c r="J259" i="98" s="1"/>
  <c r="G259" i="99" s="1"/>
  <c r="J259" i="99" s="1"/>
  <c r="G259" i="100" s="1"/>
  <c r="J259" i="100" s="1"/>
  <c r="G259" i="101" s="1"/>
  <c r="J259" i="101" s="1"/>
  <c r="G259" i="102" s="1"/>
  <c r="J259" i="102" s="1"/>
  <c r="G259" i="79"/>
  <c r="J259" i="79" s="1"/>
  <c r="J259" i="74"/>
  <c r="G259" i="74"/>
  <c r="H259" i="8"/>
  <c r="P94" i="106"/>
  <c r="P94" i="105"/>
  <c r="P94" i="104"/>
  <c r="P94" i="102"/>
  <c r="P94" i="99"/>
  <c r="P94" i="101"/>
  <c r="M94" i="103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9" i="74"/>
  <c r="M259" i="74"/>
  <c r="P259" i="74" s="1"/>
  <c r="R258" i="74"/>
  <c r="M258" i="74"/>
  <c r="P258" i="74" s="1"/>
  <c r="R250" i="74"/>
  <c r="P250" i="74"/>
  <c r="R249" i="74"/>
  <c r="M249" i="74"/>
  <c r="P249" i="74" s="1"/>
  <c r="R258" i="77"/>
  <c r="M258" i="77"/>
  <c r="M257" i="77"/>
  <c r="P257" i="77" s="1"/>
  <c r="R249" i="77"/>
  <c r="R259" i="78"/>
  <c r="M259" i="78"/>
  <c r="P259" i="78" s="1"/>
  <c r="R258" i="78"/>
  <c r="M258" i="78"/>
  <c r="R257" i="78"/>
  <c r="P257" i="78"/>
  <c r="R249" i="78"/>
  <c r="P249" i="78"/>
  <c r="R259" i="79"/>
  <c r="M259" i="79"/>
  <c r="P259" i="79" s="1"/>
  <c r="R258" i="79"/>
  <c r="M258" i="79"/>
  <c r="P258" i="79" s="1"/>
  <c r="R257" i="79"/>
  <c r="P257" i="79"/>
  <c r="R249" i="79"/>
  <c r="P249" i="79"/>
  <c r="R259" i="80"/>
  <c r="M259" i="80"/>
  <c r="P259" i="80" s="1"/>
  <c r="R258" i="80"/>
  <c r="M258" i="80"/>
  <c r="P258" i="80" s="1"/>
  <c r="R257" i="80"/>
  <c r="P257" i="80"/>
  <c r="R249" i="80"/>
  <c r="P249" i="80"/>
  <c r="R259" i="81"/>
  <c r="M259" i="81"/>
  <c r="P259" i="81" s="1"/>
  <c r="R258" i="81"/>
  <c r="M258" i="81"/>
  <c r="P258" i="81" s="1"/>
  <c r="R257" i="81"/>
  <c r="P257" i="81"/>
  <c r="R249" i="81"/>
  <c r="P249" i="81"/>
  <c r="R259" i="82"/>
  <c r="M259" i="82"/>
  <c r="P259" i="82" s="1"/>
  <c r="R258" i="82"/>
  <c r="M258" i="82"/>
  <c r="P258" i="82" s="1"/>
  <c r="R257" i="82"/>
  <c r="P257" i="82"/>
  <c r="R249" i="82"/>
  <c r="P249" i="82"/>
  <c r="R259" i="83"/>
  <c r="M259" i="83"/>
  <c r="P259" i="83" s="1"/>
  <c r="R258" i="83"/>
  <c r="M258" i="83"/>
  <c r="P258" i="83" s="1"/>
  <c r="R257" i="83"/>
  <c r="P257" i="83"/>
  <c r="R249" i="83"/>
  <c r="P249" i="83"/>
  <c r="R259" i="84"/>
  <c r="M259" i="84"/>
  <c r="P259" i="84" s="1"/>
  <c r="R258" i="84"/>
  <c r="M258" i="84"/>
  <c r="P258" i="84" s="1"/>
  <c r="R257" i="84"/>
  <c r="P257" i="84"/>
  <c r="R249" i="84"/>
  <c r="P249" i="84"/>
  <c r="R259" i="85"/>
  <c r="M259" i="85"/>
  <c r="P259" i="85" s="1"/>
  <c r="R258" i="85"/>
  <c r="M258" i="85"/>
  <c r="P258" i="85" s="1"/>
  <c r="R257" i="85"/>
  <c r="P257" i="85"/>
  <c r="R249" i="85"/>
  <c r="P249" i="85"/>
  <c r="R259" i="86"/>
  <c r="M259" i="86"/>
  <c r="P259" i="86" s="1"/>
  <c r="R258" i="86"/>
  <c r="M258" i="86"/>
  <c r="P258" i="86" s="1"/>
  <c r="R257" i="86"/>
  <c r="P257" i="86"/>
  <c r="R249" i="86"/>
  <c r="P249" i="86"/>
  <c r="R259" i="87"/>
  <c r="M259" i="87"/>
  <c r="P259" i="87" s="1"/>
  <c r="R258" i="87"/>
  <c r="M258" i="87"/>
  <c r="P258" i="87" s="1"/>
  <c r="R257" i="87"/>
  <c r="P257" i="87"/>
  <c r="R249" i="87"/>
  <c r="P249" i="87"/>
  <c r="R259" i="88"/>
  <c r="M259" i="88"/>
  <c r="P259" i="88" s="1"/>
  <c r="R258" i="88"/>
  <c r="M258" i="88"/>
  <c r="P258" i="88" s="1"/>
  <c r="R257" i="88"/>
  <c r="P257" i="88"/>
  <c r="R249" i="88"/>
  <c r="P249" i="88"/>
  <c r="R259" i="89"/>
  <c r="M259" i="89"/>
  <c r="P259" i="89" s="1"/>
  <c r="R258" i="89"/>
  <c r="M258" i="89"/>
  <c r="P258" i="89" s="1"/>
  <c r="R257" i="89"/>
  <c r="P257" i="89"/>
  <c r="R249" i="89"/>
  <c r="P249" i="89"/>
  <c r="R259" i="90"/>
  <c r="M259" i="90"/>
  <c r="P259" i="90" s="1"/>
  <c r="R258" i="90"/>
  <c r="M258" i="90"/>
  <c r="P258" i="90" s="1"/>
  <c r="R257" i="90"/>
  <c r="P257" i="90"/>
  <c r="R249" i="90"/>
  <c r="P249" i="90"/>
  <c r="R259" i="91"/>
  <c r="M259" i="91"/>
  <c r="P259" i="91" s="1"/>
  <c r="R258" i="91"/>
  <c r="M258" i="91"/>
  <c r="P258" i="91" s="1"/>
  <c r="R257" i="91"/>
  <c r="P257" i="91"/>
  <c r="R249" i="91"/>
  <c r="P249" i="91"/>
  <c r="R259" i="92"/>
  <c r="M259" i="92"/>
  <c r="P259" i="92" s="1"/>
  <c r="R258" i="92"/>
  <c r="M258" i="92"/>
  <c r="R257" i="92"/>
  <c r="R249" i="92"/>
  <c r="P249" i="92"/>
  <c r="R259" i="93"/>
  <c r="M259" i="93"/>
  <c r="P259" i="93" s="1"/>
  <c r="R258" i="93"/>
  <c r="M258" i="93"/>
  <c r="P258" i="93" s="1"/>
  <c r="R257" i="93"/>
  <c r="P257" i="93"/>
  <c r="R249" i="93"/>
  <c r="P249" i="93"/>
  <c r="R259" i="94"/>
  <c r="M259" i="94"/>
  <c r="P259" i="94" s="1"/>
  <c r="R258" i="94"/>
  <c r="M258" i="94"/>
  <c r="P258" i="94" s="1"/>
  <c r="R257" i="94"/>
  <c r="P257" i="94"/>
  <c r="R249" i="94"/>
  <c r="P249" i="94"/>
  <c r="R259" i="95"/>
  <c r="R258" i="95"/>
  <c r="R257" i="95"/>
  <c r="R249" i="95"/>
  <c r="R259" i="96"/>
  <c r="M259" i="96"/>
  <c r="P259" i="96" s="1"/>
  <c r="R258" i="96"/>
  <c r="M258" i="96"/>
  <c r="P258" i="96" s="1"/>
  <c r="R257" i="96"/>
  <c r="P257" i="96"/>
  <c r="R249" i="96"/>
  <c r="P249" i="96"/>
  <c r="R259" i="97"/>
  <c r="M259" i="97"/>
  <c r="P259" i="97" s="1"/>
  <c r="R258" i="97"/>
  <c r="M258" i="97"/>
  <c r="P258" i="97" s="1"/>
  <c r="R257" i="97"/>
  <c r="P257" i="97"/>
  <c r="R249" i="97"/>
  <c r="P249" i="97"/>
  <c r="R259" i="98"/>
  <c r="M259" i="98"/>
  <c r="P259" i="98" s="1"/>
  <c r="R258" i="98"/>
  <c r="M258" i="98"/>
  <c r="P258" i="98" s="1"/>
  <c r="R257" i="98"/>
  <c r="P257" i="98"/>
  <c r="R249" i="98"/>
  <c r="P249" i="98"/>
  <c r="R259" i="99"/>
  <c r="M259" i="99"/>
  <c r="R258" i="99"/>
  <c r="M258" i="99"/>
  <c r="R257" i="99"/>
  <c r="P257" i="99"/>
  <c r="R249" i="99"/>
  <c r="P249" i="99"/>
  <c r="R259" i="100"/>
  <c r="M259" i="100"/>
  <c r="P259" i="100" s="1"/>
  <c r="R258" i="100"/>
  <c r="M258" i="100"/>
  <c r="P258" i="100" s="1"/>
  <c r="R257" i="100"/>
  <c r="P257" i="100"/>
  <c r="R249" i="100"/>
  <c r="P249" i="100"/>
  <c r="R259" i="101"/>
  <c r="M259" i="101"/>
  <c r="P259" i="101" s="1"/>
  <c r="R258" i="101"/>
  <c r="M258" i="101"/>
  <c r="P258" i="101" s="1"/>
  <c r="R257" i="101"/>
  <c r="P257" i="101"/>
  <c r="R249" i="101"/>
  <c r="P249" i="101"/>
  <c r="R259" i="102"/>
  <c r="M259" i="102"/>
  <c r="P259" i="102" s="1"/>
  <c r="R258" i="102"/>
  <c r="M258" i="102"/>
  <c r="P258" i="102" s="1"/>
  <c r="R257" i="102"/>
  <c r="P257" i="102"/>
  <c r="R249" i="102"/>
  <c r="P249" i="102"/>
  <c r="R259" i="103"/>
  <c r="M259" i="103"/>
  <c r="P259" i="103" s="1"/>
  <c r="R258" i="103"/>
  <c r="M258" i="103"/>
  <c r="P258" i="103" s="1"/>
  <c r="R257" i="103"/>
  <c r="P257" i="103"/>
  <c r="R249" i="103"/>
  <c r="P249" i="103"/>
  <c r="R259" i="104"/>
  <c r="M259" i="104"/>
  <c r="P259" i="104" s="1"/>
  <c r="R258" i="104"/>
  <c r="M258" i="104"/>
  <c r="P258" i="104" s="1"/>
  <c r="R257" i="104"/>
  <c r="P257" i="104"/>
  <c r="R249" i="104"/>
  <c r="P249" i="104"/>
  <c r="R259" i="105"/>
  <c r="M259" i="105"/>
  <c r="P259" i="105" s="1"/>
  <c r="R258" i="105"/>
  <c r="M258" i="105"/>
  <c r="P258" i="105" s="1"/>
  <c r="R257" i="105"/>
  <c r="P257" i="105"/>
  <c r="R249" i="105"/>
  <c r="P249" i="105"/>
  <c r="R260" i="106"/>
  <c r="M260" i="106"/>
  <c r="R258" i="106"/>
  <c r="M258" i="106"/>
  <c r="P258" i="106" s="1"/>
  <c r="R257" i="106"/>
  <c r="P257" i="106"/>
  <c r="R249" i="106"/>
  <c r="P249" i="106"/>
  <c r="R259" i="107"/>
  <c r="M259" i="107"/>
  <c r="P259" i="107" s="1"/>
  <c r="R258" i="107"/>
  <c r="M258" i="107"/>
  <c r="P258" i="107" s="1"/>
  <c r="R257" i="107"/>
  <c r="P257" i="107"/>
  <c r="R249" i="107"/>
  <c r="P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R244" i="92"/>
  <c r="M244" i="92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R240" i="92"/>
  <c r="M240" i="92"/>
  <c r="P240" i="92" s="1"/>
  <c r="R239" i="92"/>
  <c r="M239" i="92"/>
  <c r="R238" i="92"/>
  <c r="M238" i="92"/>
  <c r="R237" i="92"/>
  <c r="M237" i="92"/>
  <c r="R236" i="92"/>
  <c r="M236" i="92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P94" i="103" l="1"/>
  <c r="M94" i="8"/>
  <c r="P102" i="99"/>
  <c r="M102" i="8"/>
  <c r="P174" i="99"/>
  <c r="M174" i="8"/>
  <c r="P235" i="99"/>
  <c r="M235" i="8"/>
  <c r="P239" i="99"/>
  <c r="M239" i="8"/>
  <c r="P258" i="99"/>
  <c r="M258" i="8"/>
  <c r="P242" i="99"/>
  <c r="M242" i="8"/>
  <c r="P246" i="99"/>
  <c r="M246" i="8"/>
  <c r="P236" i="99"/>
  <c r="M236" i="8"/>
  <c r="P240" i="99"/>
  <c r="M240" i="8"/>
  <c r="P259" i="99"/>
  <c r="M259" i="8"/>
  <c r="P243" i="99"/>
  <c r="M243" i="8"/>
  <c r="P237" i="99"/>
  <c r="M237" i="8"/>
  <c r="P241" i="99"/>
  <c r="M241" i="8"/>
  <c r="P87" i="99"/>
  <c r="M87" i="8"/>
  <c r="P244" i="99"/>
  <c r="M244" i="8"/>
  <c r="P156" i="99"/>
  <c r="M156" i="8"/>
  <c r="P245" i="99"/>
  <c r="M245" i="8"/>
  <c r="P238" i="99"/>
  <c r="M238" i="8"/>
  <c r="P247" i="99"/>
  <c r="M247" i="8"/>
  <c r="P88" i="99"/>
  <c r="M88" i="8"/>
  <c r="P260" i="106"/>
  <c r="P258" i="77"/>
  <c r="P249" i="77"/>
  <c r="G244" i="77"/>
  <c r="J244" i="77" s="1"/>
  <c r="G244" i="78" s="1"/>
  <c r="J244" i="78" s="1"/>
  <c r="G244" i="79" s="1"/>
  <c r="J244" i="79" s="1"/>
  <c r="G244" i="80" s="1"/>
  <c r="J244" i="80" s="1"/>
  <c r="G244" i="81" s="1"/>
  <c r="J244" i="81" s="1"/>
  <c r="G244" i="82" s="1"/>
  <c r="J244" i="82" s="1"/>
  <c r="G244" i="83" s="1"/>
  <c r="J244" i="83" s="1"/>
  <c r="G244" i="84" s="1"/>
  <c r="J244" i="84" s="1"/>
  <c r="G244" i="85" s="1"/>
  <c r="J244" i="85" s="1"/>
  <c r="G244" i="86" s="1"/>
  <c r="J244" i="86" s="1"/>
  <c r="G244" i="87" s="1"/>
  <c r="J244" i="87" s="1"/>
  <c r="G244" i="88" s="1"/>
  <c r="J244" i="88" s="1"/>
  <c r="G244" i="89" s="1"/>
  <c r="J244" i="89" s="1"/>
  <c r="G244" i="90" s="1"/>
  <c r="J244" i="90" s="1"/>
  <c r="G244" i="91" s="1"/>
  <c r="J244" i="91" s="1"/>
  <c r="G244" i="92" s="1"/>
  <c r="J244" i="92" s="1"/>
  <c r="G244" i="93" s="1"/>
  <c r="J244" i="93" s="1"/>
  <c r="G244" i="94" s="1"/>
  <c r="J244" i="94" s="1"/>
  <c r="G244" i="95" s="1"/>
  <c r="J244" i="95" s="1"/>
  <c r="G244" i="96" s="1"/>
  <c r="J244" i="96" s="1"/>
  <c r="G244" i="97" s="1"/>
  <c r="J244" i="97" s="1"/>
  <c r="G244" i="98" s="1"/>
  <c r="J244" i="98" s="1"/>
  <c r="G244" i="99" s="1"/>
  <c r="J244" i="99" s="1"/>
  <c r="G244" i="100" s="1"/>
  <c r="J244" i="100" s="1"/>
  <c r="G244" i="101" s="1"/>
  <c r="J244" i="101" s="1"/>
  <c r="G244" i="102" s="1"/>
  <c r="J244" i="102" s="1"/>
  <c r="G244" i="103" s="1"/>
  <c r="J244" i="103" s="1"/>
  <c r="G244" i="104" s="1"/>
  <c r="J244" i="104" s="1"/>
  <c r="G244" i="105" s="1"/>
  <c r="J244" i="105" s="1"/>
  <c r="G244" i="106" s="1"/>
  <c r="J244" i="106" s="1"/>
  <c r="G257" i="77"/>
  <c r="J257" i="77" s="1"/>
  <c r="G258" i="78" s="1"/>
  <c r="J258" i="78" s="1"/>
  <c r="G258" i="79" s="1"/>
  <c r="J258" i="79" s="1"/>
  <c r="G258" i="80" s="1"/>
  <c r="J258" i="80" s="1"/>
  <c r="G258" i="81" s="1"/>
  <c r="J258" i="81" s="1"/>
  <c r="G258" i="82" s="1"/>
  <c r="J258" i="82" s="1"/>
  <c r="G258" i="83" s="1"/>
  <c r="J258" i="83" s="1"/>
  <c r="G258" i="84" s="1"/>
  <c r="J258" i="84" s="1"/>
  <c r="G258" i="85" s="1"/>
  <c r="J258" i="85" s="1"/>
  <c r="G258" i="77"/>
  <c r="J258" i="77" s="1"/>
  <c r="G259" i="78" s="1"/>
  <c r="J259" i="78" s="1"/>
  <c r="G231" i="77"/>
  <c r="J231" i="77" s="1"/>
  <c r="G231" i="78" s="1"/>
  <c r="J231" i="78" s="1"/>
  <c r="G231" i="79" s="1"/>
  <c r="J231" i="79" s="1"/>
  <c r="G231" i="80" s="1"/>
  <c r="J231" i="80" s="1"/>
  <c r="G231" i="81" s="1"/>
  <c r="J231" i="81" s="1"/>
  <c r="G231" i="82" s="1"/>
  <c r="J231" i="82" s="1"/>
  <c r="G231" i="83" s="1"/>
  <c r="J231" i="83" s="1"/>
  <c r="G231" i="84" s="1"/>
  <c r="J231" i="84" s="1"/>
  <c r="G231" i="85" s="1"/>
  <c r="J231" i="85" s="1"/>
  <c r="G231" i="86" s="1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31" i="94" s="1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G231" i="101" s="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G241" i="77"/>
  <c r="J241" i="77" s="1"/>
  <c r="G241" i="78" s="1"/>
  <c r="J241" i="78" s="1"/>
  <c r="G241" i="79" s="1"/>
  <c r="J241" i="79" s="1"/>
  <c r="G241" i="80" s="1"/>
  <c r="J241" i="80" s="1"/>
  <c r="G241" i="81" s="1"/>
  <c r="J241" i="81" s="1"/>
  <c r="G241" i="82" s="1"/>
  <c r="J241" i="82" s="1"/>
  <c r="G241" i="83" s="1"/>
  <c r="J241" i="83" s="1"/>
  <c r="G241" i="84" s="1"/>
  <c r="J241" i="84" s="1"/>
  <c r="G241" i="85" s="1"/>
  <c r="J241" i="85" s="1"/>
  <c r="G241" i="86" s="1"/>
  <c r="J241" i="86" s="1"/>
  <c r="G241" i="87" s="1"/>
  <c r="J241" i="87" s="1"/>
  <c r="G241" i="88" s="1"/>
  <c r="J241" i="88" s="1"/>
  <c r="G241" i="89" s="1"/>
  <c r="J241" i="89" s="1"/>
  <c r="G241" i="90" s="1"/>
  <c r="J241" i="90" s="1"/>
  <c r="G241" i="91" s="1"/>
  <c r="J241" i="91" s="1"/>
  <c r="G241" i="92" s="1"/>
  <c r="J241" i="92" s="1"/>
  <c r="G241" i="93" s="1"/>
  <c r="J241" i="93" s="1"/>
  <c r="G241" i="94" s="1"/>
  <c r="J241" i="94" s="1"/>
  <c r="G241" i="95" s="1"/>
  <c r="J241" i="95" s="1"/>
  <c r="G241" i="96" s="1"/>
  <c r="J241" i="96" s="1"/>
  <c r="G241" i="97" s="1"/>
  <c r="J241" i="97" s="1"/>
  <c r="G241" i="98" s="1"/>
  <c r="J241" i="98" s="1"/>
  <c r="G241" i="99" s="1"/>
  <c r="J241" i="99" s="1"/>
  <c r="G241" i="100" s="1"/>
  <c r="J241" i="100" s="1"/>
  <c r="G241" i="101" s="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G232" i="77"/>
  <c r="J232" i="77" s="1"/>
  <c r="G232" i="78" s="1"/>
  <c r="J232" i="78" s="1"/>
  <c r="G232" i="79" s="1"/>
  <c r="J232" i="79" s="1"/>
  <c r="G232" i="80" s="1"/>
  <c r="J232" i="80" s="1"/>
  <c r="G232" i="81" s="1"/>
  <c r="J232" i="81" s="1"/>
  <c r="G232" i="82" s="1"/>
  <c r="J232" i="82" s="1"/>
  <c r="G232" i="83" s="1"/>
  <c r="J232" i="83" s="1"/>
  <c r="G232" i="84" s="1"/>
  <c r="J232" i="84" s="1"/>
  <c r="G232" i="85" s="1"/>
  <c r="J232" i="85" s="1"/>
  <c r="G232" i="86" s="1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2" i="93" s="1"/>
  <c r="J232" i="93" s="1"/>
  <c r="G232" i="94" s="1"/>
  <c r="J232" i="94" s="1"/>
  <c r="G232" i="95" s="1"/>
  <c r="J232" i="95" s="1"/>
  <c r="G232" i="96" s="1"/>
  <c r="J232" i="96" s="1"/>
  <c r="G232" i="97" s="1"/>
  <c r="J232" i="97" s="1"/>
  <c r="G232" i="98" s="1"/>
  <c r="J232" i="98" s="1"/>
  <c r="G232" i="99" s="1"/>
  <c r="J232" i="99" s="1"/>
  <c r="G232" i="100" s="1"/>
  <c r="J232" i="100" s="1"/>
  <c r="G232" i="101" s="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G240" i="77"/>
  <c r="J240" i="77" s="1"/>
  <c r="G240" i="78" s="1"/>
  <c r="J240" i="78" s="1"/>
  <c r="G240" i="79" s="1"/>
  <c r="J240" i="79" s="1"/>
  <c r="G240" i="80" s="1"/>
  <c r="J240" i="80" s="1"/>
  <c r="G240" i="81" s="1"/>
  <c r="J240" i="81" s="1"/>
  <c r="G240" i="82" s="1"/>
  <c r="J240" i="82" s="1"/>
  <c r="G240" i="83" s="1"/>
  <c r="J240" i="83" s="1"/>
  <c r="G240" i="84" s="1"/>
  <c r="J240" i="84" s="1"/>
  <c r="G240" i="85" s="1"/>
  <c r="J240" i="85" s="1"/>
  <c r="G240" i="86" s="1"/>
  <c r="J240" i="86" s="1"/>
  <c r="G240" i="87" s="1"/>
  <c r="J240" i="87" s="1"/>
  <c r="G240" i="88" s="1"/>
  <c r="J240" i="88" s="1"/>
  <c r="G240" i="89" s="1"/>
  <c r="J240" i="89" s="1"/>
  <c r="G240" i="90" s="1"/>
  <c r="J240" i="90" s="1"/>
  <c r="G240" i="91" s="1"/>
  <c r="J240" i="91" s="1"/>
  <c r="G240" i="92" s="1"/>
  <c r="J240" i="92" s="1"/>
  <c r="G240" i="93" s="1"/>
  <c r="J240" i="93" s="1"/>
  <c r="G240" i="94" s="1"/>
  <c r="J240" i="94" s="1"/>
  <c r="G240" i="95" s="1"/>
  <c r="J240" i="95" s="1"/>
  <c r="G240" i="96" s="1"/>
  <c r="J240" i="96" s="1"/>
  <c r="G240" i="97" s="1"/>
  <c r="J240" i="97" s="1"/>
  <c r="G240" i="98" s="1"/>
  <c r="J240" i="98" s="1"/>
  <c r="G240" i="99" s="1"/>
  <c r="J240" i="99" s="1"/>
  <c r="G240" i="100" s="1"/>
  <c r="J240" i="100" s="1"/>
  <c r="G240" i="101" s="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G233" i="77"/>
  <c r="J233" i="77" s="1"/>
  <c r="G233" i="78" s="1"/>
  <c r="J233" i="78" s="1"/>
  <c r="G233" i="79" s="1"/>
  <c r="J233" i="79" s="1"/>
  <c r="G233" i="80" s="1"/>
  <c r="J233" i="80" s="1"/>
  <c r="G233" i="81" s="1"/>
  <c r="J233" i="81" s="1"/>
  <c r="G233" i="82" s="1"/>
  <c r="J233" i="82" s="1"/>
  <c r="G233" i="83" s="1"/>
  <c r="J233" i="83" s="1"/>
  <c r="G233" i="84" s="1"/>
  <c r="J233" i="84" s="1"/>
  <c r="G233" i="85" s="1"/>
  <c r="J233" i="85" s="1"/>
  <c r="G233" i="86" s="1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33" i="93" s="1"/>
  <c r="J233" i="93" s="1"/>
  <c r="G233" i="94" s="1"/>
  <c r="J233" i="94" s="1"/>
  <c r="G233" i="95" s="1"/>
  <c r="J233" i="95" s="1"/>
  <c r="G233" i="96" s="1"/>
  <c r="J233" i="96" s="1"/>
  <c r="G233" i="97" s="1"/>
  <c r="J233" i="97" s="1"/>
  <c r="G233" i="98" s="1"/>
  <c r="J233" i="98" s="1"/>
  <c r="G233" i="99" s="1"/>
  <c r="J233" i="99" s="1"/>
  <c r="G233" i="100" s="1"/>
  <c r="J233" i="100" s="1"/>
  <c r="G233" i="101" s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G239" i="77"/>
  <c r="J239" i="77" s="1"/>
  <c r="G239" i="78" s="1"/>
  <c r="J239" i="78" s="1"/>
  <c r="G239" i="79" s="1"/>
  <c r="J239" i="79" s="1"/>
  <c r="G239" i="80" s="1"/>
  <c r="J239" i="80" s="1"/>
  <c r="G239" i="81" s="1"/>
  <c r="J239" i="81" s="1"/>
  <c r="G239" i="82" s="1"/>
  <c r="J239" i="82" s="1"/>
  <c r="G239" i="83" s="1"/>
  <c r="J239" i="83" s="1"/>
  <c r="G239" i="84" s="1"/>
  <c r="J239" i="84" s="1"/>
  <c r="G239" i="85" s="1"/>
  <c r="J239" i="85" s="1"/>
  <c r="G239" i="86" s="1"/>
  <c r="J239" i="86" s="1"/>
  <c r="G239" i="87" s="1"/>
  <c r="J239" i="87" s="1"/>
  <c r="G239" i="88" s="1"/>
  <c r="J239" i="88" s="1"/>
  <c r="G239" i="89" s="1"/>
  <c r="J239" i="89" s="1"/>
  <c r="G239" i="90" s="1"/>
  <c r="J239" i="90" s="1"/>
  <c r="G239" i="91" s="1"/>
  <c r="J239" i="91" s="1"/>
  <c r="G239" i="92" s="1"/>
  <c r="J239" i="92" s="1"/>
  <c r="G239" i="93" s="1"/>
  <c r="J239" i="93" s="1"/>
  <c r="G239" i="94" s="1"/>
  <c r="J239" i="94" s="1"/>
  <c r="G239" i="95" s="1"/>
  <c r="J239" i="95" s="1"/>
  <c r="G239" i="96" s="1"/>
  <c r="J239" i="96" s="1"/>
  <c r="G239" i="97" s="1"/>
  <c r="J239" i="97" s="1"/>
  <c r="G239" i="98" s="1"/>
  <c r="J239" i="98" s="1"/>
  <c r="G239" i="99" s="1"/>
  <c r="J239" i="99" s="1"/>
  <c r="G239" i="100" s="1"/>
  <c r="J239" i="100" s="1"/>
  <c r="G239" i="101" s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G234" i="77"/>
  <c r="J234" i="77" s="1"/>
  <c r="G234" i="78" s="1"/>
  <c r="J234" i="78" s="1"/>
  <c r="G234" i="79" s="1"/>
  <c r="J234" i="79" s="1"/>
  <c r="G234" i="80" s="1"/>
  <c r="J234" i="80" s="1"/>
  <c r="G234" i="81" s="1"/>
  <c r="J234" i="81" s="1"/>
  <c r="G234" i="82" s="1"/>
  <c r="J234" i="82" s="1"/>
  <c r="G234" i="83" s="1"/>
  <c r="J234" i="83" s="1"/>
  <c r="G234" i="84" s="1"/>
  <c r="J234" i="84" s="1"/>
  <c r="G234" i="85" s="1"/>
  <c r="J234" i="85" s="1"/>
  <c r="G234" i="86" s="1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4" i="93" s="1"/>
  <c r="J234" i="93" s="1"/>
  <c r="G234" i="94" s="1"/>
  <c r="J234" i="94" s="1"/>
  <c r="G234" i="95" s="1"/>
  <c r="J234" i="95" s="1"/>
  <c r="G234" i="96" s="1"/>
  <c r="J234" i="96" s="1"/>
  <c r="G234" i="97" s="1"/>
  <c r="J234" i="97" s="1"/>
  <c r="G234" i="98" s="1"/>
  <c r="J234" i="98" s="1"/>
  <c r="G234" i="99" s="1"/>
  <c r="J234" i="99" s="1"/>
  <c r="G234" i="100" s="1"/>
  <c r="J234" i="100" s="1"/>
  <c r="G234" i="101" s="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G238" i="77"/>
  <c r="J238" i="77" s="1"/>
  <c r="G238" i="78" s="1"/>
  <c r="J238" i="78" s="1"/>
  <c r="G238" i="79" s="1"/>
  <c r="J238" i="79" s="1"/>
  <c r="G238" i="80" s="1"/>
  <c r="J238" i="80" s="1"/>
  <c r="G238" i="81" s="1"/>
  <c r="J238" i="81" s="1"/>
  <c r="G238" i="82" s="1"/>
  <c r="J238" i="82" s="1"/>
  <c r="G238" i="83" s="1"/>
  <c r="J238" i="83" s="1"/>
  <c r="G238" i="84" s="1"/>
  <c r="J238" i="84" s="1"/>
  <c r="G238" i="85" s="1"/>
  <c r="J238" i="85" s="1"/>
  <c r="G238" i="86" s="1"/>
  <c r="J238" i="86" s="1"/>
  <c r="G238" i="87" s="1"/>
  <c r="J238" i="87" s="1"/>
  <c r="G238" i="88" s="1"/>
  <c r="J238" i="88" s="1"/>
  <c r="G238" i="89" s="1"/>
  <c r="J238" i="89" s="1"/>
  <c r="G238" i="90" s="1"/>
  <c r="J238" i="90" s="1"/>
  <c r="G238" i="91" s="1"/>
  <c r="J238" i="91" s="1"/>
  <c r="G238" i="92" s="1"/>
  <c r="J238" i="92" s="1"/>
  <c r="G238" i="93" s="1"/>
  <c r="J238" i="93" s="1"/>
  <c r="G238" i="94" s="1"/>
  <c r="J238" i="94" s="1"/>
  <c r="G238" i="95" s="1"/>
  <c r="J238" i="95" s="1"/>
  <c r="G238" i="96" s="1"/>
  <c r="J238" i="96" s="1"/>
  <c r="G238" i="97" s="1"/>
  <c r="J238" i="97" s="1"/>
  <c r="G238" i="98" s="1"/>
  <c r="J238" i="98" s="1"/>
  <c r="G238" i="99" s="1"/>
  <c r="J238" i="99" s="1"/>
  <c r="G238" i="100" s="1"/>
  <c r="J238" i="100" s="1"/>
  <c r="G238" i="101" s="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G235" i="77"/>
  <c r="J235" i="77" s="1"/>
  <c r="G235" i="78" s="1"/>
  <c r="J235" i="78" s="1"/>
  <c r="G235" i="79" s="1"/>
  <c r="J235" i="79" s="1"/>
  <c r="G235" i="80" s="1"/>
  <c r="J235" i="80" s="1"/>
  <c r="G235" i="81" s="1"/>
  <c r="J235" i="81" s="1"/>
  <c r="G235" i="82" s="1"/>
  <c r="J235" i="82" s="1"/>
  <c r="G235" i="83" s="1"/>
  <c r="J235" i="83" s="1"/>
  <c r="G235" i="84" s="1"/>
  <c r="J235" i="84" s="1"/>
  <c r="G235" i="85" s="1"/>
  <c r="J235" i="85" s="1"/>
  <c r="G235" i="86" s="1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35" i="94" s="1"/>
  <c r="J235" i="94" s="1"/>
  <c r="G235" i="95" s="1"/>
  <c r="J235" i="95" s="1"/>
  <c r="G235" i="96" s="1"/>
  <c r="J235" i="96" s="1"/>
  <c r="G235" i="97" s="1"/>
  <c r="J235" i="97" s="1"/>
  <c r="G235" i="98" s="1"/>
  <c r="J235" i="98" s="1"/>
  <c r="G235" i="99" s="1"/>
  <c r="J235" i="99" s="1"/>
  <c r="G235" i="100" s="1"/>
  <c r="J235" i="100" s="1"/>
  <c r="G235" i="101" s="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G237" i="77"/>
  <c r="J237" i="77" s="1"/>
  <c r="G237" i="78" s="1"/>
  <c r="J237" i="78" s="1"/>
  <c r="G237" i="79" s="1"/>
  <c r="J237" i="79" s="1"/>
  <c r="G237" i="80" s="1"/>
  <c r="J237" i="80" s="1"/>
  <c r="G237" i="81" s="1"/>
  <c r="J237" i="81" s="1"/>
  <c r="G237" i="82" s="1"/>
  <c r="J237" i="82" s="1"/>
  <c r="G237" i="83" s="1"/>
  <c r="J237" i="83" s="1"/>
  <c r="G237" i="84" s="1"/>
  <c r="J237" i="84" s="1"/>
  <c r="G237" i="85" s="1"/>
  <c r="J237" i="85" s="1"/>
  <c r="G237" i="86" s="1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7" i="94" s="1"/>
  <c r="J237" i="94" s="1"/>
  <c r="G237" i="95" s="1"/>
  <c r="J237" i="95" s="1"/>
  <c r="G237" i="96" s="1"/>
  <c r="J237" i="96" s="1"/>
  <c r="G237" i="97" s="1"/>
  <c r="J237" i="97" s="1"/>
  <c r="G237" i="98" s="1"/>
  <c r="J237" i="98" s="1"/>
  <c r="G237" i="99" s="1"/>
  <c r="J237" i="99" s="1"/>
  <c r="G237" i="100" s="1"/>
  <c r="J237" i="100" s="1"/>
  <c r="G237" i="101" s="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G88" i="77"/>
  <c r="J88" i="77" s="1"/>
  <c r="G236" i="77"/>
  <c r="J236" i="77" s="1"/>
  <c r="G236" i="78" s="1"/>
  <c r="J236" i="78" s="1"/>
  <c r="G236" i="79" s="1"/>
  <c r="J236" i="79" s="1"/>
  <c r="G236" i="80" s="1"/>
  <c r="J236" i="80" s="1"/>
  <c r="G236" i="81" s="1"/>
  <c r="J236" i="81" s="1"/>
  <c r="G236" i="82" s="1"/>
  <c r="J236" i="82" s="1"/>
  <c r="G236" i="83" s="1"/>
  <c r="J236" i="83" s="1"/>
  <c r="G236" i="84" s="1"/>
  <c r="J236" i="84" s="1"/>
  <c r="G236" i="85" s="1"/>
  <c r="J236" i="85" s="1"/>
  <c r="G236" i="86" s="1"/>
  <c r="J236" i="86" s="1"/>
  <c r="G236" i="87" s="1"/>
  <c r="J236" i="87" s="1"/>
  <c r="G236" i="88" s="1"/>
  <c r="J236" i="88" s="1"/>
  <c r="G236" i="89" s="1"/>
  <c r="J236" i="89" s="1"/>
  <c r="G236" i="90" s="1"/>
  <c r="J236" i="90" s="1"/>
  <c r="G236" i="91" s="1"/>
  <c r="J236" i="91" s="1"/>
  <c r="G236" i="92" s="1"/>
  <c r="J236" i="92" s="1"/>
  <c r="G236" i="93" s="1"/>
  <c r="J236" i="93" s="1"/>
  <c r="G236" i="94" s="1"/>
  <c r="J236" i="94" s="1"/>
  <c r="G236" i="95" s="1"/>
  <c r="J236" i="95" s="1"/>
  <c r="G236" i="96" s="1"/>
  <c r="J236" i="96" s="1"/>
  <c r="G236" i="97" s="1"/>
  <c r="J236" i="97" s="1"/>
  <c r="G236" i="98" s="1"/>
  <c r="J236" i="98" s="1"/>
  <c r="G236" i="99" s="1"/>
  <c r="J236" i="99" s="1"/>
  <c r="G236" i="100" s="1"/>
  <c r="J236" i="100" s="1"/>
  <c r="G236" i="101" s="1"/>
  <c r="J236" i="101" s="1"/>
  <c r="G236" i="102" s="1"/>
  <c r="J236" i="102" s="1"/>
  <c r="G236" i="103" s="1"/>
  <c r="J236" i="103" s="1"/>
  <c r="G236" i="104" s="1"/>
  <c r="J236" i="104" s="1"/>
  <c r="G236" i="105" s="1"/>
  <c r="J236" i="105" s="1"/>
  <c r="G236" i="106" s="1"/>
  <c r="J236" i="106" s="1"/>
  <c r="G229" i="77"/>
  <c r="J229" i="77" s="1"/>
  <c r="G229" i="78" s="1"/>
  <c r="J229" i="78" s="1"/>
  <c r="G229" i="79" s="1"/>
  <c r="J229" i="79" s="1"/>
  <c r="G229" i="80" s="1"/>
  <c r="J229" i="80" s="1"/>
  <c r="G229" i="81" s="1"/>
  <c r="J229" i="81" s="1"/>
  <c r="G229" i="82" s="1"/>
  <c r="J229" i="82" s="1"/>
  <c r="G229" i="83" s="1"/>
  <c r="J229" i="83" s="1"/>
  <c r="G229" i="84" s="1"/>
  <c r="J229" i="84" s="1"/>
  <c r="G229" i="85" s="1"/>
  <c r="J229" i="85" s="1"/>
  <c r="G229" i="86" s="1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29" i="94" s="1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G229" i="101" s="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G230" i="77"/>
  <c r="J230" i="77" s="1"/>
  <c r="G230" i="78" s="1"/>
  <c r="J230" i="78" s="1"/>
  <c r="G230" i="79" s="1"/>
  <c r="J230" i="79" s="1"/>
  <c r="G230" i="80" s="1"/>
  <c r="J230" i="80" s="1"/>
  <c r="G230" i="81" s="1"/>
  <c r="J230" i="81" s="1"/>
  <c r="G230" i="82" s="1"/>
  <c r="J230" i="82" s="1"/>
  <c r="G230" i="83" s="1"/>
  <c r="J230" i="83" s="1"/>
  <c r="G230" i="84" s="1"/>
  <c r="J230" i="84" s="1"/>
  <c r="G230" i="85" s="1"/>
  <c r="J230" i="85" s="1"/>
  <c r="G230" i="86" s="1"/>
  <c r="J230" i="86" s="1"/>
  <c r="G230" i="87" s="1"/>
  <c r="J230" i="87" s="1"/>
  <c r="G230" i="88" s="1"/>
  <c r="J230" i="88" s="1"/>
  <c r="G230" i="89" s="1"/>
  <c r="J230" i="89" s="1"/>
  <c r="G230" i="90" s="1"/>
  <c r="J230" i="90" s="1"/>
  <c r="G230" i="91" s="1"/>
  <c r="J230" i="91" s="1"/>
  <c r="G230" i="92" s="1"/>
  <c r="J230" i="92" s="1"/>
  <c r="G230" i="93" s="1"/>
  <c r="J230" i="93" s="1"/>
  <c r="G230" i="94" s="1"/>
  <c r="J230" i="94" s="1"/>
  <c r="G230" i="95" s="1"/>
  <c r="J230" i="95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G230" i="101" s="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G245" i="77"/>
  <c r="J245" i="77" s="1"/>
  <c r="G243" i="77"/>
  <c r="J243" i="77" s="1"/>
  <c r="G242" i="77"/>
  <c r="J242" i="77" s="1"/>
  <c r="G242" i="78" s="1"/>
  <c r="J242" i="78" s="1"/>
  <c r="G242" i="79" s="1"/>
  <c r="J242" i="79" s="1"/>
  <c r="G242" i="80" s="1"/>
  <c r="J242" i="80" s="1"/>
  <c r="G242" i="81" s="1"/>
  <c r="J242" i="81" s="1"/>
  <c r="G242" i="82" s="1"/>
  <c r="J242" i="82" s="1"/>
  <c r="G242" i="83" s="1"/>
  <c r="J242" i="83" s="1"/>
  <c r="G242" i="84" s="1"/>
  <c r="J242" i="84" s="1"/>
  <c r="G242" i="85" s="1"/>
  <c r="J242" i="85" s="1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G242" i="91" s="1"/>
  <c r="J242" i="91" s="1"/>
  <c r="G242" i="92" s="1"/>
  <c r="J242" i="92" s="1"/>
  <c r="G242" i="93" s="1"/>
  <c r="J242" i="93" s="1"/>
  <c r="G242" i="94" s="1"/>
  <c r="J242" i="94" s="1"/>
  <c r="G242" i="95" s="1"/>
  <c r="J242" i="95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J259" i="8"/>
  <c r="P240" i="95"/>
  <c r="P258" i="95"/>
  <c r="P257" i="95"/>
  <c r="P243" i="95"/>
  <c r="P235" i="95"/>
  <c r="P242" i="95"/>
  <c r="P236" i="95"/>
  <c r="P249" i="95"/>
  <c r="P246" i="95"/>
  <c r="P238" i="95"/>
  <c r="P244" i="95"/>
  <c r="P245" i="95"/>
  <c r="P237" i="95"/>
  <c r="P257" i="92"/>
  <c r="P239" i="92"/>
  <c r="P244" i="92"/>
  <c r="P258" i="92"/>
  <c r="P236" i="92"/>
  <c r="P245" i="92"/>
  <c r="P237" i="92"/>
  <c r="P242" i="92"/>
  <c r="P241" i="92"/>
  <c r="P87" i="92"/>
  <c r="P102" i="92"/>
  <c r="P174" i="92"/>
  <c r="P238" i="92"/>
  <c r="P243" i="92"/>
  <c r="P242" i="8"/>
  <c r="P258" i="78"/>
  <c r="P237" i="82"/>
  <c r="P87" i="77"/>
  <c r="P241" i="78"/>
  <c r="P247" i="80"/>
  <c r="G243" i="78" l="1"/>
  <c r="J243" i="78" s="1"/>
  <c r="G243" i="79" s="1"/>
  <c r="J243" i="79" s="1"/>
  <c r="G243" i="80" s="1"/>
  <c r="J243" i="80" s="1"/>
  <c r="G243" i="81" s="1"/>
  <c r="J243" i="81" s="1"/>
  <c r="G243" i="82" s="1"/>
  <c r="J243" i="82" s="1"/>
  <c r="G243" i="83" s="1"/>
  <c r="J243" i="83" s="1"/>
  <c r="G243" i="84" s="1"/>
  <c r="J243" i="84" s="1"/>
  <c r="G243" i="85" s="1"/>
  <c r="J243" i="85" s="1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G243" i="91" s="1"/>
  <c r="J243" i="91" s="1"/>
  <c r="G243" i="92" s="1"/>
  <c r="J243" i="92" s="1"/>
  <c r="G243" i="93" s="1"/>
  <c r="J243" i="93" s="1"/>
  <c r="G243" i="94" s="1"/>
  <c r="J243" i="94" s="1"/>
  <c r="G243" i="95" s="1"/>
  <c r="J243" i="95" s="1"/>
  <c r="G243" i="96" s="1"/>
  <c r="J243" i="96" s="1"/>
  <c r="G243" i="97" s="1"/>
  <c r="J243" i="97" s="1"/>
  <c r="G243" i="98" s="1"/>
  <c r="J243" i="98" s="1"/>
  <c r="G243" i="99" s="1"/>
  <c r="J243" i="99" s="1"/>
  <c r="G243" i="100" s="1"/>
  <c r="J243" i="100" s="1"/>
  <c r="G243" i="101" s="1"/>
  <c r="J243" i="101" s="1"/>
  <c r="G243" i="102" s="1"/>
  <c r="J243" i="102" s="1"/>
  <c r="G243" i="103" s="1"/>
  <c r="J243" i="103" s="1"/>
  <c r="G243" i="104" s="1"/>
  <c r="J243" i="104" s="1"/>
  <c r="G243" i="105" s="1"/>
  <c r="J243" i="105" s="1"/>
  <c r="G243" i="106" s="1"/>
  <c r="J243" i="106" s="1"/>
  <c r="G245" i="78"/>
  <c r="J245" i="78" s="1"/>
  <c r="G245" i="79" s="1"/>
  <c r="J245" i="79" s="1"/>
  <c r="G245" i="80" s="1"/>
  <c r="J245" i="80" s="1"/>
  <c r="G245" i="81" s="1"/>
  <c r="J245" i="81" s="1"/>
  <c r="G245" i="82" s="1"/>
  <c r="J245" i="82" s="1"/>
  <c r="G245" i="83" s="1"/>
  <c r="J245" i="83" s="1"/>
  <c r="G245" i="84" s="1"/>
  <c r="J245" i="84" s="1"/>
  <c r="G245" i="85" s="1"/>
  <c r="J245" i="85" s="1"/>
  <c r="G245" i="86" s="1"/>
  <c r="J245" i="86" s="1"/>
  <c r="G245" i="87" s="1"/>
  <c r="J245" i="87" s="1"/>
  <c r="G245" i="88" s="1"/>
  <c r="J245" i="88" s="1"/>
  <c r="G245" i="89" s="1"/>
  <c r="J245" i="89" s="1"/>
  <c r="G245" i="90" s="1"/>
  <c r="J245" i="90" s="1"/>
  <c r="G245" i="91" s="1"/>
  <c r="J245" i="91" s="1"/>
  <c r="G245" i="92" s="1"/>
  <c r="J245" i="92" s="1"/>
  <c r="G245" i="93" s="1"/>
  <c r="J245" i="93" s="1"/>
  <c r="G245" i="94" s="1"/>
  <c r="J245" i="94" s="1"/>
  <c r="G245" i="95" s="1"/>
  <c r="J245" i="95" s="1"/>
  <c r="G245" i="96" s="1"/>
  <c r="J245" i="96" s="1"/>
  <c r="G245" i="97" s="1"/>
  <c r="J245" i="97" s="1"/>
  <c r="G245" i="98" s="1"/>
  <c r="J245" i="98" s="1"/>
  <c r="G245" i="99" s="1"/>
  <c r="J245" i="99" s="1"/>
  <c r="G245" i="100" s="1"/>
  <c r="J245" i="100" s="1"/>
  <c r="G245" i="101" s="1"/>
  <c r="J245" i="101" s="1"/>
  <c r="G245" i="102" s="1"/>
  <c r="J245" i="102" s="1"/>
  <c r="G245" i="103" s="1"/>
  <c r="J245" i="103" s="1"/>
  <c r="G245" i="104" s="1"/>
  <c r="J245" i="104" s="1"/>
  <c r="G245" i="105" s="1"/>
  <c r="J245" i="105" s="1"/>
  <c r="G245" i="106" s="1"/>
  <c r="J245" i="106" s="1"/>
  <c r="N267" i="78"/>
  <c r="N26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E86" i="77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E150" i="77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5" i="106"/>
  <c r="M262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W18" i="8" s="1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3" i="77"/>
  <c r="M26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M194" i="99"/>
  <c r="M193" i="99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7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P82" i="97" s="1"/>
  <c r="M173" i="97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M128" i="97"/>
  <c r="M127" i="97"/>
  <c r="M126" i="97"/>
  <c r="M125" i="97"/>
  <c r="M124" i="97"/>
  <c r="M123" i="97"/>
  <c r="M122" i="97"/>
  <c r="M121" i="97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M77" i="97"/>
  <c r="M75" i="97"/>
  <c r="M74" i="97"/>
  <c r="M73" i="97"/>
  <c r="M72" i="97"/>
  <c r="M71" i="97"/>
  <c r="M70" i="97"/>
  <c r="M69" i="97"/>
  <c r="M68" i="97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M49" i="97"/>
  <c r="M48" i="97"/>
  <c r="M47" i="97"/>
  <c r="M46" i="97"/>
  <c r="M45" i="97"/>
  <c r="M44" i="97"/>
  <c r="M43" i="97"/>
  <c r="M42" i="97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M25" i="97"/>
  <c r="M24" i="97"/>
  <c r="M23" i="97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199" i="95"/>
  <c r="P198" i="95"/>
  <c r="P197" i="95"/>
  <c r="P196" i="95"/>
  <c r="P195" i="95"/>
  <c r="P172" i="95"/>
  <c r="P171" i="95"/>
  <c r="P170" i="95"/>
  <c r="P169" i="95"/>
  <c r="P168" i="95"/>
  <c r="P167" i="95"/>
  <c r="P166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29" i="95"/>
  <c r="P128" i="95"/>
  <c r="P127" i="95"/>
  <c r="P126" i="95"/>
  <c r="P125" i="95"/>
  <c r="P124" i="95"/>
  <c r="P123" i="95"/>
  <c r="P122" i="95"/>
  <c r="P121" i="95"/>
  <c r="P120" i="95"/>
  <c r="P119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43" i="95"/>
  <c r="P42" i="95"/>
  <c r="P41" i="95"/>
  <c r="P40" i="95"/>
  <c r="P39" i="95"/>
  <c r="P38" i="95"/>
  <c r="P37" i="95"/>
  <c r="P36" i="95"/>
  <c r="P35" i="95"/>
  <c r="P34" i="95"/>
  <c r="P33" i="95"/>
  <c r="P26" i="95"/>
  <c r="P25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M188" i="92"/>
  <c r="M187" i="92"/>
  <c r="M105" i="92"/>
  <c r="M104" i="92"/>
  <c r="M103" i="92"/>
  <c r="M82" i="92"/>
  <c r="P82" i="92" s="1"/>
  <c r="M173" i="92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P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M33" i="92"/>
  <c r="M32" i="92"/>
  <c r="M31" i="92"/>
  <c r="M30" i="92"/>
  <c r="M29" i="92"/>
  <c r="M28" i="92"/>
  <c r="M27" i="92"/>
  <c r="M26" i="92"/>
  <c r="M25" i="92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48" i="80"/>
  <c r="P248" i="80" s="1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P195" i="80" s="1"/>
  <c r="M194" i="80"/>
  <c r="M193" i="80"/>
  <c r="M192" i="80"/>
  <c r="M191" i="80"/>
  <c r="M190" i="80"/>
  <c r="M186" i="80"/>
  <c r="M185" i="80"/>
  <c r="P185" i="80" s="1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P163" i="80" s="1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P133" i="80" s="1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P77" i="80" s="1"/>
  <c r="M75" i="80"/>
  <c r="M74" i="80"/>
  <c r="P74" i="80" s="1"/>
  <c r="M73" i="80"/>
  <c r="M72" i="80"/>
  <c r="M71" i="80"/>
  <c r="M70" i="80"/>
  <c r="M69" i="80"/>
  <c r="M68" i="80"/>
  <c r="M67" i="80"/>
  <c r="M66" i="80"/>
  <c r="M65" i="80"/>
  <c r="M64" i="80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M26" i="80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M38" i="79"/>
  <c r="M37" i="79"/>
  <c r="M36" i="79"/>
  <c r="M35" i="79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M62" i="78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M33" i="78"/>
  <c r="P33" i="78" s="1"/>
  <c r="M32" i="78"/>
  <c r="P32" i="78" s="1"/>
  <c r="M31" i="78"/>
  <c r="P31" i="78" s="1"/>
  <c r="M30" i="78"/>
  <c r="M29" i="78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53" i="99" l="1"/>
  <c r="M53" i="8"/>
  <c r="P126" i="99"/>
  <c r="M126" i="8"/>
  <c r="P177" i="99"/>
  <c r="M177" i="8"/>
  <c r="P76" i="99"/>
  <c r="M76" i="8"/>
  <c r="P19" i="99"/>
  <c r="M19" i="8"/>
  <c r="P27" i="99"/>
  <c r="M27" i="8"/>
  <c r="P35" i="99"/>
  <c r="M35" i="8"/>
  <c r="P43" i="99"/>
  <c r="M43" i="8"/>
  <c r="P51" i="99"/>
  <c r="M51" i="8"/>
  <c r="P59" i="99"/>
  <c r="M59" i="8"/>
  <c r="P67" i="99"/>
  <c r="M67" i="8"/>
  <c r="P75" i="99"/>
  <c r="M75" i="8"/>
  <c r="P85" i="99"/>
  <c r="M85" i="8"/>
  <c r="P96" i="99"/>
  <c r="M96" i="8"/>
  <c r="P108" i="99"/>
  <c r="M108" i="8"/>
  <c r="P124" i="99"/>
  <c r="M124" i="8"/>
  <c r="P132" i="99"/>
  <c r="M132" i="8"/>
  <c r="P140" i="99"/>
  <c r="M140" i="8"/>
  <c r="P148" i="99"/>
  <c r="M148" i="8"/>
  <c r="P157" i="99"/>
  <c r="M157" i="8"/>
  <c r="P165" i="99"/>
  <c r="M165" i="8"/>
  <c r="P183" i="99"/>
  <c r="M183" i="8"/>
  <c r="P194" i="99"/>
  <c r="M194" i="8"/>
  <c r="P202" i="99"/>
  <c r="M202" i="8"/>
  <c r="P211" i="99"/>
  <c r="M211" i="8"/>
  <c r="P219" i="99"/>
  <c r="M219" i="8"/>
  <c r="P227" i="99"/>
  <c r="M227" i="8"/>
  <c r="P189" i="99"/>
  <c r="M189" i="8"/>
  <c r="P45" i="99"/>
  <c r="M45" i="8"/>
  <c r="P118" i="99"/>
  <c r="M118" i="8"/>
  <c r="P159" i="99"/>
  <c r="M159" i="8"/>
  <c r="P213" i="99"/>
  <c r="M213" i="8"/>
  <c r="P12" i="99"/>
  <c r="M12" i="8"/>
  <c r="P20" i="99"/>
  <c r="M20" i="8"/>
  <c r="P28" i="99"/>
  <c r="M28" i="8"/>
  <c r="P36" i="99"/>
  <c r="M36" i="8"/>
  <c r="P44" i="99"/>
  <c r="M44" i="8"/>
  <c r="P52" i="99"/>
  <c r="M52" i="8"/>
  <c r="P60" i="99"/>
  <c r="M60" i="8"/>
  <c r="P68" i="99"/>
  <c r="M68" i="8"/>
  <c r="P77" i="99"/>
  <c r="M77" i="8"/>
  <c r="P86" i="99"/>
  <c r="M86" i="8"/>
  <c r="P97" i="99"/>
  <c r="M97" i="8"/>
  <c r="P109" i="99"/>
  <c r="M109" i="8"/>
  <c r="P117" i="99"/>
  <c r="M117" i="8"/>
  <c r="P125" i="99"/>
  <c r="M125" i="8"/>
  <c r="P133" i="99"/>
  <c r="M133" i="8"/>
  <c r="P141" i="99"/>
  <c r="M141" i="8"/>
  <c r="P149" i="99"/>
  <c r="M149" i="8"/>
  <c r="P158" i="99"/>
  <c r="M158" i="8"/>
  <c r="P166" i="99"/>
  <c r="M166" i="8"/>
  <c r="P176" i="99"/>
  <c r="M176" i="8"/>
  <c r="P184" i="99"/>
  <c r="M184" i="8"/>
  <c r="P195" i="99"/>
  <c r="M195" i="8"/>
  <c r="P203" i="99"/>
  <c r="M203" i="8"/>
  <c r="P212" i="99"/>
  <c r="M212" i="8"/>
  <c r="P220" i="99"/>
  <c r="M220" i="8"/>
  <c r="P228" i="99"/>
  <c r="M228" i="8"/>
  <c r="P173" i="99"/>
  <c r="M173" i="8"/>
  <c r="P207" i="99"/>
  <c r="M207" i="8"/>
  <c r="P21" i="99"/>
  <c r="M21" i="8"/>
  <c r="P89" i="99"/>
  <c r="M89" i="8"/>
  <c r="P150" i="99"/>
  <c r="M150" i="8"/>
  <c r="P204" i="99"/>
  <c r="M204" i="8"/>
  <c r="P14" i="99"/>
  <c r="M14" i="8"/>
  <c r="P30" i="99"/>
  <c r="M30" i="8"/>
  <c r="P38" i="99"/>
  <c r="M38" i="8"/>
  <c r="P46" i="99"/>
  <c r="M46" i="8"/>
  <c r="P54" i="99"/>
  <c r="M54" i="8"/>
  <c r="P62" i="99"/>
  <c r="M62" i="8"/>
  <c r="P70" i="99"/>
  <c r="M70" i="8"/>
  <c r="P79" i="99"/>
  <c r="M79" i="8"/>
  <c r="P90" i="99"/>
  <c r="M90" i="8"/>
  <c r="P99" i="99"/>
  <c r="M99" i="8"/>
  <c r="P111" i="99"/>
  <c r="M111" i="8"/>
  <c r="P119" i="99"/>
  <c r="M119" i="8"/>
  <c r="P127" i="99"/>
  <c r="M127" i="8"/>
  <c r="P135" i="99"/>
  <c r="M135" i="8"/>
  <c r="P143" i="99"/>
  <c r="M143" i="8"/>
  <c r="P151" i="99"/>
  <c r="M151" i="8"/>
  <c r="P160" i="99"/>
  <c r="M160" i="8"/>
  <c r="P168" i="99"/>
  <c r="M168" i="8"/>
  <c r="P178" i="99"/>
  <c r="M178" i="8"/>
  <c r="P186" i="99"/>
  <c r="M186" i="8"/>
  <c r="P197" i="99"/>
  <c r="M197" i="8"/>
  <c r="P205" i="99"/>
  <c r="M205" i="8"/>
  <c r="P214" i="99"/>
  <c r="M214" i="8"/>
  <c r="P222" i="99"/>
  <c r="M222" i="8"/>
  <c r="P230" i="99"/>
  <c r="M230" i="8"/>
  <c r="P103" i="99"/>
  <c r="M103" i="8"/>
  <c r="P69" i="99"/>
  <c r="M69" i="8"/>
  <c r="P7" i="99"/>
  <c r="M7" i="8"/>
  <c r="P15" i="99"/>
  <c r="M15" i="8"/>
  <c r="P23" i="99"/>
  <c r="M23" i="8"/>
  <c r="P39" i="99"/>
  <c r="M39" i="8"/>
  <c r="P47" i="99"/>
  <c r="M47" i="8"/>
  <c r="P55" i="99"/>
  <c r="M55" i="8"/>
  <c r="P63" i="99"/>
  <c r="M63" i="8"/>
  <c r="P71" i="99"/>
  <c r="M71" i="8"/>
  <c r="P91" i="99"/>
  <c r="M91" i="8"/>
  <c r="P100" i="99"/>
  <c r="M100" i="8"/>
  <c r="P112" i="99"/>
  <c r="M112" i="8"/>
  <c r="P120" i="99"/>
  <c r="M120" i="8"/>
  <c r="P128" i="99"/>
  <c r="M128" i="8"/>
  <c r="P136" i="99"/>
  <c r="M136" i="8"/>
  <c r="P144" i="99"/>
  <c r="M144" i="8"/>
  <c r="P152" i="99"/>
  <c r="M152" i="8"/>
  <c r="P161" i="99"/>
  <c r="M161" i="8"/>
  <c r="P169" i="99"/>
  <c r="M169" i="8"/>
  <c r="P179" i="99"/>
  <c r="M179" i="8"/>
  <c r="P190" i="99"/>
  <c r="M190" i="8"/>
  <c r="P198" i="99"/>
  <c r="M198" i="8"/>
  <c r="P206" i="99"/>
  <c r="M206" i="8"/>
  <c r="P215" i="99"/>
  <c r="M215" i="8"/>
  <c r="P223" i="99"/>
  <c r="M223" i="8"/>
  <c r="P231" i="99"/>
  <c r="M231" i="8"/>
  <c r="P104" i="99"/>
  <c r="M104" i="8"/>
  <c r="P37" i="99"/>
  <c r="M37" i="8"/>
  <c r="P78" i="99"/>
  <c r="M78" i="8"/>
  <c r="P142" i="99"/>
  <c r="M142" i="8"/>
  <c r="P196" i="99"/>
  <c r="M196" i="8"/>
  <c r="P221" i="99"/>
  <c r="M221" i="8"/>
  <c r="P8" i="99"/>
  <c r="M8" i="8"/>
  <c r="P16" i="99"/>
  <c r="M16" i="8"/>
  <c r="P24" i="99"/>
  <c r="M24" i="8"/>
  <c r="P32" i="99"/>
  <c r="M32" i="8"/>
  <c r="P40" i="99"/>
  <c r="M40" i="8"/>
  <c r="P56" i="99"/>
  <c r="M56" i="8"/>
  <c r="P64" i="99"/>
  <c r="M64" i="8"/>
  <c r="P72" i="99"/>
  <c r="M72" i="8"/>
  <c r="P81" i="99"/>
  <c r="M81" i="8"/>
  <c r="P92" i="99"/>
  <c r="M92" i="8"/>
  <c r="P101" i="99"/>
  <c r="M101" i="8"/>
  <c r="P113" i="99"/>
  <c r="M113" i="8"/>
  <c r="P121" i="99"/>
  <c r="M121" i="8"/>
  <c r="P129" i="99"/>
  <c r="M129" i="8"/>
  <c r="P137" i="99"/>
  <c r="M137" i="8"/>
  <c r="P145" i="99"/>
  <c r="M145" i="8"/>
  <c r="P153" i="99"/>
  <c r="M153" i="8"/>
  <c r="P162" i="99"/>
  <c r="M162" i="8"/>
  <c r="P170" i="99"/>
  <c r="M170" i="8"/>
  <c r="P180" i="99"/>
  <c r="M180" i="8"/>
  <c r="P191" i="99"/>
  <c r="M191" i="8"/>
  <c r="P199" i="99"/>
  <c r="M199" i="8"/>
  <c r="P208" i="99"/>
  <c r="M208" i="8"/>
  <c r="P216" i="99"/>
  <c r="M216" i="8"/>
  <c r="P224" i="99"/>
  <c r="M224" i="8"/>
  <c r="P232" i="99"/>
  <c r="M232" i="8"/>
  <c r="P105" i="99"/>
  <c r="M105" i="8"/>
  <c r="P29" i="99"/>
  <c r="M29" i="8"/>
  <c r="P110" i="99"/>
  <c r="M110" i="8"/>
  <c r="P167" i="99"/>
  <c r="M167" i="8"/>
  <c r="P229" i="99"/>
  <c r="M229" i="8"/>
  <c r="P9" i="99"/>
  <c r="M9" i="8"/>
  <c r="P17" i="99"/>
  <c r="M17" i="8"/>
  <c r="P25" i="99"/>
  <c r="M25" i="8"/>
  <c r="P33" i="99"/>
  <c r="M33" i="8"/>
  <c r="P41" i="99"/>
  <c r="M41" i="8"/>
  <c r="P49" i="99"/>
  <c r="M49" i="8"/>
  <c r="P65" i="99"/>
  <c r="M65" i="8"/>
  <c r="P73" i="99"/>
  <c r="M73" i="8"/>
  <c r="P83" i="99"/>
  <c r="M83" i="8"/>
  <c r="P93" i="99"/>
  <c r="M93" i="8"/>
  <c r="P106" i="99"/>
  <c r="M106" i="8"/>
  <c r="P114" i="99"/>
  <c r="M114" i="8"/>
  <c r="P122" i="99"/>
  <c r="M122" i="8"/>
  <c r="P130" i="99"/>
  <c r="M130" i="8"/>
  <c r="P138" i="99"/>
  <c r="M138" i="8"/>
  <c r="P146" i="99"/>
  <c r="M146" i="8"/>
  <c r="P171" i="99"/>
  <c r="M171" i="8"/>
  <c r="P181" i="99"/>
  <c r="M181" i="8"/>
  <c r="P192" i="99"/>
  <c r="M192" i="8"/>
  <c r="P200" i="99"/>
  <c r="M200" i="8"/>
  <c r="P209" i="99"/>
  <c r="M209" i="8"/>
  <c r="P217" i="99"/>
  <c r="M217" i="8"/>
  <c r="P225" i="99"/>
  <c r="M225" i="8"/>
  <c r="P233" i="99"/>
  <c r="M233" i="8"/>
  <c r="P187" i="99"/>
  <c r="M187" i="8"/>
  <c r="P13" i="99"/>
  <c r="M13" i="8"/>
  <c r="P61" i="99"/>
  <c r="M61" i="8"/>
  <c r="P98" i="99"/>
  <c r="M98" i="8"/>
  <c r="P134" i="99"/>
  <c r="M134" i="8"/>
  <c r="P185" i="99"/>
  <c r="M185" i="8"/>
  <c r="P82" i="99"/>
  <c r="M82" i="8"/>
  <c r="P10" i="99"/>
  <c r="M10" i="8"/>
  <c r="P18" i="99"/>
  <c r="M18" i="8"/>
  <c r="P26" i="99"/>
  <c r="M26" i="8"/>
  <c r="P34" i="99"/>
  <c r="M34" i="8"/>
  <c r="P42" i="99"/>
  <c r="M42" i="8"/>
  <c r="P50" i="99"/>
  <c r="M50" i="8"/>
  <c r="P66" i="99"/>
  <c r="M66" i="8"/>
  <c r="P74" i="99"/>
  <c r="M74" i="8"/>
  <c r="P84" i="99"/>
  <c r="M84" i="8"/>
  <c r="P95" i="99"/>
  <c r="M95" i="8"/>
  <c r="P107" i="99"/>
  <c r="M107" i="8"/>
  <c r="P115" i="99"/>
  <c r="M115" i="8"/>
  <c r="P123" i="99"/>
  <c r="M123" i="8"/>
  <c r="P131" i="99"/>
  <c r="M131" i="8"/>
  <c r="P139" i="99"/>
  <c r="M139" i="8"/>
  <c r="P147" i="99"/>
  <c r="M147" i="8"/>
  <c r="P155" i="99"/>
  <c r="M155" i="8"/>
  <c r="P164" i="99"/>
  <c r="M164" i="8"/>
  <c r="P172" i="99"/>
  <c r="M172" i="8"/>
  <c r="P182" i="99"/>
  <c r="M182" i="8"/>
  <c r="P201" i="99"/>
  <c r="M201" i="8"/>
  <c r="P210" i="99"/>
  <c r="M210" i="8"/>
  <c r="P218" i="99"/>
  <c r="M218" i="8"/>
  <c r="P226" i="99"/>
  <c r="M226" i="8"/>
  <c r="P234" i="99"/>
  <c r="M234" i="8"/>
  <c r="P188" i="99"/>
  <c r="M188" i="8"/>
  <c r="P248" i="99"/>
  <c r="M248" i="8"/>
  <c r="P116" i="99"/>
  <c r="M116" i="8"/>
  <c r="P80" i="99"/>
  <c r="M80" i="8"/>
  <c r="P193" i="99"/>
  <c r="M193" i="8"/>
  <c r="P175" i="99"/>
  <c r="M175" i="8"/>
  <c r="P163" i="99"/>
  <c r="M163" i="8"/>
  <c r="P154" i="99"/>
  <c r="M154" i="8"/>
  <c r="P58" i="99"/>
  <c r="M58" i="8"/>
  <c r="P57" i="99"/>
  <c r="M57" i="8"/>
  <c r="P48" i="99"/>
  <c r="M48" i="8"/>
  <c r="P22" i="99"/>
  <c r="M22" i="8"/>
  <c r="P31" i="99"/>
  <c r="M31" i="8"/>
  <c r="P11" i="99"/>
  <c r="M11" i="8"/>
  <c r="P6" i="99"/>
  <c r="M6" i="8"/>
  <c r="P93" i="80"/>
  <c r="P138" i="80"/>
  <c r="P162" i="80"/>
  <c r="P199" i="80"/>
  <c r="P232" i="80"/>
  <c r="P26" i="80"/>
  <c r="P66" i="80"/>
  <c r="P84" i="80"/>
  <c r="P95" i="80"/>
  <c r="P107" i="80"/>
  <c r="P123" i="80"/>
  <c r="P131" i="80"/>
  <c r="P139" i="80"/>
  <c r="P147" i="80"/>
  <c r="P155" i="80"/>
  <c r="P171" i="80"/>
  <c r="P181" i="80"/>
  <c r="P192" i="80"/>
  <c r="P200" i="80"/>
  <c r="P209" i="80"/>
  <c r="P217" i="80"/>
  <c r="P225" i="80"/>
  <c r="P233" i="80"/>
  <c r="P187" i="80"/>
  <c r="P27" i="80"/>
  <c r="P67" i="80"/>
  <c r="P75" i="80"/>
  <c r="P85" i="80"/>
  <c r="P96" i="80"/>
  <c r="P108" i="80"/>
  <c r="P124" i="80"/>
  <c r="P132" i="80"/>
  <c r="P140" i="80"/>
  <c r="P148" i="80"/>
  <c r="P156" i="80"/>
  <c r="P164" i="80"/>
  <c r="P172" i="80"/>
  <c r="P182" i="80"/>
  <c r="P193" i="80"/>
  <c r="P201" i="80"/>
  <c r="P210" i="80"/>
  <c r="P218" i="80"/>
  <c r="P226" i="80"/>
  <c r="P234" i="80"/>
  <c r="P188" i="80"/>
  <c r="P73" i="80"/>
  <c r="P83" i="80"/>
  <c r="P130" i="80"/>
  <c r="P180" i="80"/>
  <c r="P105" i="80"/>
  <c r="P68" i="80"/>
  <c r="P86" i="80"/>
  <c r="P97" i="80"/>
  <c r="P125" i="80"/>
  <c r="P141" i="80"/>
  <c r="P149" i="80"/>
  <c r="P157" i="80"/>
  <c r="P165" i="80"/>
  <c r="P183" i="80"/>
  <c r="P194" i="80"/>
  <c r="P202" i="80"/>
  <c r="P211" i="80"/>
  <c r="P219" i="80"/>
  <c r="P227" i="80"/>
  <c r="P189" i="80"/>
  <c r="P122" i="80"/>
  <c r="P170" i="80"/>
  <c r="P224" i="80"/>
  <c r="P69" i="80"/>
  <c r="P78" i="80"/>
  <c r="P89" i="80"/>
  <c r="P98" i="80"/>
  <c r="P126" i="80"/>
  <c r="P134" i="80"/>
  <c r="P142" i="80"/>
  <c r="P150" i="80"/>
  <c r="P158" i="80"/>
  <c r="P166" i="80"/>
  <c r="P176" i="80"/>
  <c r="P184" i="80"/>
  <c r="P203" i="80"/>
  <c r="P212" i="80"/>
  <c r="P220" i="80"/>
  <c r="P228" i="80"/>
  <c r="P173" i="80"/>
  <c r="P207" i="80"/>
  <c r="P154" i="80"/>
  <c r="P191" i="80"/>
  <c r="P216" i="80"/>
  <c r="P70" i="80"/>
  <c r="P79" i="80"/>
  <c r="P90" i="80"/>
  <c r="P99" i="80"/>
  <c r="P127" i="80"/>
  <c r="P135" i="80"/>
  <c r="P143" i="80"/>
  <c r="P151" i="80"/>
  <c r="P159" i="80"/>
  <c r="P167" i="80"/>
  <c r="P177" i="80"/>
  <c r="P196" i="80"/>
  <c r="P204" i="80"/>
  <c r="P213" i="80"/>
  <c r="P221" i="80"/>
  <c r="P229" i="80"/>
  <c r="P82" i="80"/>
  <c r="P76" i="80"/>
  <c r="P106" i="80"/>
  <c r="P146" i="80"/>
  <c r="P208" i="80"/>
  <c r="P71" i="80"/>
  <c r="P80" i="80"/>
  <c r="P91" i="80"/>
  <c r="P100" i="80"/>
  <c r="P120" i="80"/>
  <c r="P128" i="80"/>
  <c r="P136" i="80"/>
  <c r="P144" i="80"/>
  <c r="P152" i="80"/>
  <c r="P160" i="80"/>
  <c r="P168" i="80"/>
  <c r="P178" i="80"/>
  <c r="P186" i="80"/>
  <c r="P197" i="80"/>
  <c r="P205" i="80"/>
  <c r="P214" i="80"/>
  <c r="P222" i="80"/>
  <c r="P230" i="80"/>
  <c r="P103" i="80"/>
  <c r="P64" i="80"/>
  <c r="P72" i="80"/>
  <c r="P81" i="80"/>
  <c r="P92" i="80"/>
  <c r="P101" i="80"/>
  <c r="P121" i="80"/>
  <c r="P129" i="80"/>
  <c r="P137" i="80"/>
  <c r="P145" i="80"/>
  <c r="P153" i="80"/>
  <c r="P161" i="80"/>
  <c r="P169" i="80"/>
  <c r="P179" i="80"/>
  <c r="P190" i="80"/>
  <c r="P198" i="80"/>
  <c r="P206" i="80"/>
  <c r="P215" i="80"/>
  <c r="P223" i="80"/>
  <c r="P231" i="80"/>
  <c r="P104" i="80"/>
  <c r="P175" i="80"/>
  <c r="P65" i="80"/>
  <c r="P109" i="79"/>
  <c r="P74" i="79"/>
  <c r="P35" i="79"/>
  <c r="P36" i="79"/>
  <c r="P37" i="79"/>
  <c r="P38" i="79"/>
  <c r="P39" i="79"/>
  <c r="P25" i="79"/>
  <c r="P110" i="78"/>
  <c r="P62" i="78"/>
  <c r="P63" i="78"/>
  <c r="P29" i="78"/>
  <c r="P30" i="78"/>
  <c r="P34" i="78"/>
  <c r="P30" i="92"/>
  <c r="P229" i="92"/>
  <c r="P31" i="92"/>
  <c r="P47" i="92"/>
  <c r="P55" i="92"/>
  <c r="P63" i="92"/>
  <c r="P71" i="92"/>
  <c r="P91" i="92"/>
  <c r="P100" i="92"/>
  <c r="P144" i="92"/>
  <c r="P152" i="92"/>
  <c r="P160" i="92"/>
  <c r="P168" i="92"/>
  <c r="P178" i="92"/>
  <c r="P186" i="92"/>
  <c r="P214" i="92"/>
  <c r="P222" i="92"/>
  <c r="P103" i="92"/>
  <c r="P46" i="92"/>
  <c r="P70" i="92"/>
  <c r="P159" i="92"/>
  <c r="P185" i="92"/>
  <c r="P32" i="92"/>
  <c r="P48" i="92"/>
  <c r="P56" i="92"/>
  <c r="P64" i="92"/>
  <c r="P72" i="92"/>
  <c r="P92" i="92"/>
  <c r="P101" i="92"/>
  <c r="P145" i="92"/>
  <c r="P153" i="92"/>
  <c r="P161" i="92"/>
  <c r="P169" i="92"/>
  <c r="P179" i="92"/>
  <c r="P190" i="92"/>
  <c r="P215" i="92"/>
  <c r="P223" i="92"/>
  <c r="P104" i="92"/>
  <c r="P25" i="92"/>
  <c r="P33" i="92"/>
  <c r="P49" i="92"/>
  <c r="P57" i="92"/>
  <c r="P65" i="92"/>
  <c r="P93" i="92"/>
  <c r="P106" i="92"/>
  <c r="P146" i="92"/>
  <c r="P154" i="92"/>
  <c r="P162" i="92"/>
  <c r="P170" i="92"/>
  <c r="P180" i="92"/>
  <c r="P191" i="92"/>
  <c r="P216" i="92"/>
  <c r="P224" i="92"/>
  <c r="P105" i="92"/>
  <c r="P151" i="92"/>
  <c r="P26" i="92"/>
  <c r="P34" i="92"/>
  <c r="P50" i="92"/>
  <c r="P58" i="92"/>
  <c r="P66" i="92"/>
  <c r="P95" i="92"/>
  <c r="P107" i="92"/>
  <c r="P147" i="92"/>
  <c r="P155" i="92"/>
  <c r="P163" i="92"/>
  <c r="P171" i="92"/>
  <c r="P181" i="92"/>
  <c r="P192" i="92"/>
  <c r="P217" i="92"/>
  <c r="P225" i="92"/>
  <c r="P187" i="92"/>
  <c r="P167" i="92"/>
  <c r="P27" i="92"/>
  <c r="P51" i="92"/>
  <c r="P59" i="92"/>
  <c r="P67" i="92"/>
  <c r="P96" i="92"/>
  <c r="P108" i="92"/>
  <c r="P148" i="92"/>
  <c r="P164" i="92"/>
  <c r="P172" i="92"/>
  <c r="P182" i="92"/>
  <c r="P193" i="92"/>
  <c r="P210" i="92"/>
  <c r="P218" i="92"/>
  <c r="P226" i="92"/>
  <c r="P188" i="92"/>
  <c r="P62" i="92"/>
  <c r="P90" i="92"/>
  <c r="P99" i="92"/>
  <c r="P143" i="92"/>
  <c r="P177" i="92"/>
  <c r="P213" i="92"/>
  <c r="P28" i="92"/>
  <c r="P52" i="92"/>
  <c r="P60" i="92"/>
  <c r="P68" i="92"/>
  <c r="P86" i="92"/>
  <c r="P97" i="92"/>
  <c r="P109" i="92"/>
  <c r="P141" i="92"/>
  <c r="P149" i="92"/>
  <c r="P157" i="92"/>
  <c r="P165" i="92"/>
  <c r="P175" i="92"/>
  <c r="P183" i="92"/>
  <c r="P211" i="92"/>
  <c r="P219" i="92"/>
  <c r="P227" i="92"/>
  <c r="P189" i="92"/>
  <c r="P54" i="92"/>
  <c r="P221" i="92"/>
  <c r="P29" i="92"/>
  <c r="P45" i="92"/>
  <c r="P53" i="92"/>
  <c r="P61" i="92"/>
  <c r="P69" i="92"/>
  <c r="P89" i="92"/>
  <c r="P98" i="92"/>
  <c r="P110" i="92"/>
  <c r="P142" i="92"/>
  <c r="P150" i="92"/>
  <c r="P158" i="92"/>
  <c r="P166" i="92"/>
  <c r="P176" i="92"/>
  <c r="P184" i="92"/>
  <c r="P212" i="92"/>
  <c r="P220" i="92"/>
  <c r="P228" i="92"/>
  <c r="P173" i="92"/>
  <c r="N263" i="106"/>
  <c r="N269" i="106" s="1"/>
  <c r="N272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2" i="97"/>
  <c r="P197" i="97"/>
  <c r="P92" i="97"/>
  <c r="P129" i="97"/>
  <c r="P161" i="97"/>
  <c r="P198" i="97"/>
  <c r="P25" i="97"/>
  <c r="P49" i="97"/>
  <c r="P73" i="97"/>
  <c r="P93" i="97"/>
  <c r="P106" i="97"/>
  <c r="P122" i="97"/>
  <c r="P146" i="97"/>
  <c r="P154" i="97"/>
  <c r="P162" i="97"/>
  <c r="P170" i="97"/>
  <c r="P191" i="97"/>
  <c r="P199" i="97"/>
  <c r="P208" i="97"/>
  <c r="P216" i="97"/>
  <c r="P224" i="97"/>
  <c r="P173" i="97"/>
  <c r="P207" i="97"/>
  <c r="P160" i="97"/>
  <c r="P26" i="97"/>
  <c r="P42" i="97"/>
  <c r="P50" i="97"/>
  <c r="P74" i="97"/>
  <c r="P95" i="97"/>
  <c r="P107" i="97"/>
  <c r="P123" i="97"/>
  <c r="P139" i="97"/>
  <c r="P147" i="97"/>
  <c r="P155" i="97"/>
  <c r="P163" i="97"/>
  <c r="P171" i="97"/>
  <c r="P192" i="97"/>
  <c r="P200" i="97"/>
  <c r="P209" i="97"/>
  <c r="P217" i="97"/>
  <c r="P225" i="97"/>
  <c r="P76" i="97"/>
  <c r="P91" i="97"/>
  <c r="P144" i="97"/>
  <c r="P205" i="97"/>
  <c r="P222" i="97"/>
  <c r="P188" i="97"/>
  <c r="P43" i="97"/>
  <c r="P75" i="97"/>
  <c r="P85" i="97"/>
  <c r="P96" i="97"/>
  <c r="P108" i="97"/>
  <c r="P124" i="97"/>
  <c r="P140" i="97"/>
  <c r="P148" i="97"/>
  <c r="P156" i="97"/>
  <c r="P164" i="97"/>
  <c r="P172" i="97"/>
  <c r="P193" i="97"/>
  <c r="P201" i="97"/>
  <c r="P210" i="97"/>
  <c r="P218" i="97"/>
  <c r="P226" i="97"/>
  <c r="P103" i="97"/>
  <c r="P23" i="97"/>
  <c r="P47" i="97"/>
  <c r="P71" i="97"/>
  <c r="P100" i="97"/>
  <c r="P128" i="97"/>
  <c r="P168" i="97"/>
  <c r="P214" i="97"/>
  <c r="P48" i="97"/>
  <c r="P72" i="97"/>
  <c r="P101" i="97"/>
  <c r="P121" i="97"/>
  <c r="P153" i="97"/>
  <c r="P206" i="97"/>
  <c r="P44" i="97"/>
  <c r="P68" i="97"/>
  <c r="P77" i="97"/>
  <c r="P86" i="97"/>
  <c r="P97" i="97"/>
  <c r="P109" i="97"/>
  <c r="P125" i="97"/>
  <c r="P141" i="97"/>
  <c r="P149" i="97"/>
  <c r="P157" i="97"/>
  <c r="P165" i="97"/>
  <c r="P183" i="97"/>
  <c r="P194" i="97"/>
  <c r="P202" i="97"/>
  <c r="P211" i="97"/>
  <c r="P219" i="97"/>
  <c r="P227" i="97"/>
  <c r="P104" i="97"/>
  <c r="P186" i="97"/>
  <c r="P45" i="97"/>
  <c r="P69" i="97"/>
  <c r="P78" i="97"/>
  <c r="P89" i="97"/>
  <c r="P98" i="97"/>
  <c r="P126" i="97"/>
  <c r="P142" i="97"/>
  <c r="P150" i="97"/>
  <c r="P158" i="97"/>
  <c r="P166" i="97"/>
  <c r="P184" i="97"/>
  <c r="P195" i="97"/>
  <c r="P203" i="97"/>
  <c r="P212" i="97"/>
  <c r="P220" i="97"/>
  <c r="P228" i="97"/>
  <c r="P105" i="97"/>
  <c r="P24" i="97"/>
  <c r="P145" i="97"/>
  <c r="P169" i="97"/>
  <c r="P190" i="97"/>
  <c r="P215" i="97"/>
  <c r="P223" i="97"/>
  <c r="P189" i="97"/>
  <c r="P46" i="97"/>
  <c r="P70" i="97"/>
  <c r="P90" i="97"/>
  <c r="P99" i="97"/>
  <c r="P127" i="97"/>
  <c r="P143" i="97"/>
  <c r="P151" i="97"/>
  <c r="P159" i="97"/>
  <c r="P167" i="97"/>
  <c r="P185" i="97"/>
  <c r="P196" i="97"/>
  <c r="P204" i="97"/>
  <c r="P213" i="97"/>
  <c r="P221" i="97"/>
  <c r="P187" i="97"/>
  <c r="P82" i="77"/>
  <c r="P187" i="77"/>
  <c r="P188" i="77"/>
  <c r="P104" i="77"/>
  <c r="G87" i="77"/>
  <c r="J87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88" i="78" l="1"/>
  <c r="J88" i="78" s="1"/>
  <c r="N271" i="103"/>
  <c r="N271" i="101"/>
  <c r="N271" i="96"/>
  <c r="N271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6" i="77" l="1"/>
  <c r="P134" i="77"/>
  <c r="P135" i="77"/>
  <c r="G186" i="78"/>
  <c r="J186" i="78" s="1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AB18" i="8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1" i="74"/>
  <c r="R60" i="74"/>
  <c r="R63" i="74"/>
  <c r="M63" i="74"/>
  <c r="P63" i="74" s="1"/>
  <c r="M169" i="74"/>
  <c r="P169" i="74" s="1"/>
  <c r="R169" i="74"/>
  <c r="P46" i="77" l="1"/>
  <c r="P50" i="77"/>
  <c r="P62" i="77"/>
  <c r="P114" i="77"/>
  <c r="P132" i="77"/>
  <c r="P36" i="77"/>
  <c r="P21" i="77"/>
  <c r="P80" i="77"/>
  <c r="P115" i="77"/>
  <c r="P119" i="77"/>
  <c r="P20" i="77"/>
  <c r="P32" i="77"/>
  <c r="P17" i="77"/>
  <c r="P25" i="77"/>
  <c r="P29" i="77"/>
  <c r="P33" i="77"/>
  <c r="P37" i="77"/>
  <c r="P47" i="77"/>
  <c r="P63" i="77"/>
  <c r="P18" i="77"/>
  <c r="P22" i="77"/>
  <c r="P26" i="77"/>
  <c r="P30" i="77"/>
  <c r="P34" i="77"/>
  <c r="P39" i="77"/>
  <c r="P77" i="77"/>
  <c r="P81" i="77"/>
  <c r="P116" i="77"/>
  <c r="P120" i="77"/>
  <c r="P38" i="77"/>
  <c r="P19" i="77"/>
  <c r="P117" i="77"/>
  <c r="P76" i="77"/>
  <c r="P138" i="77"/>
  <c r="P27" i="77"/>
  <c r="P31" i="77"/>
  <c r="P35" i="77"/>
  <c r="P44" i="77"/>
  <c r="P78" i="77"/>
  <c r="P49" i="77"/>
  <c r="P113" i="77"/>
  <c r="P48" i="77"/>
  <c r="P45" i="77"/>
  <c r="P79" i="77"/>
  <c r="P118" i="77"/>
  <c r="P137" i="77"/>
  <c r="P133" i="77"/>
  <c r="P58" i="77"/>
  <c r="P59" i="77"/>
  <c r="P56" i="77"/>
  <c r="P60" i="77"/>
  <c r="P57" i="77"/>
  <c r="P61" i="77"/>
  <c r="P28" i="77"/>
  <c r="G94" i="78"/>
  <c r="J94" i="78" s="1"/>
  <c r="G94" i="79" s="1"/>
  <c r="J94" i="79" s="1"/>
  <c r="G75" i="78"/>
  <c r="J75" i="78" s="1"/>
  <c r="G75" i="79" s="1"/>
  <c r="J75" i="79" s="1"/>
  <c r="G60" i="78"/>
  <c r="J60" i="78" s="1"/>
  <c r="G60" i="79" s="1"/>
  <c r="J60" i="79" s="1"/>
  <c r="G178" i="78"/>
  <c r="J178" i="78" s="1"/>
  <c r="G178" i="79" s="1"/>
  <c r="J178" i="79" s="1"/>
  <c r="G45" i="78"/>
  <c r="J45" i="78" s="1"/>
  <c r="G45" i="79" s="1"/>
  <c r="J45" i="79" s="1"/>
  <c r="P6" i="77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1" i="77"/>
  <c r="N267" i="77" s="1"/>
  <c r="AB5" i="8"/>
  <c r="P15" i="77"/>
  <c r="P53" i="77"/>
  <c r="P147" i="77"/>
  <c r="P228" i="77"/>
  <c r="P143" i="77"/>
  <c r="P167" i="77"/>
  <c r="P11" i="77"/>
  <c r="P66" i="77"/>
  <c r="P99" i="77"/>
  <c r="P13" i="77"/>
  <c r="P193" i="77"/>
  <c r="P224" i="77"/>
  <c r="P230" i="77"/>
  <c r="P51" i="77"/>
  <c r="M5" i="8"/>
  <c r="AB35" i="8"/>
  <c r="W7" i="8"/>
  <c r="AB7" i="8" s="1"/>
  <c r="P201" i="77"/>
  <c r="P101" i="77"/>
  <c r="P64" i="77"/>
  <c r="P161" i="77"/>
  <c r="P195" i="77"/>
  <c r="P210" i="77"/>
  <c r="P232" i="77"/>
  <c r="P169" i="77"/>
  <c r="P208" i="77"/>
  <c r="P7" i="77"/>
  <c r="P109" i="77"/>
  <c r="P157" i="77"/>
  <c r="P197" i="77"/>
  <c r="P65" i="77"/>
  <c r="P163" i="77"/>
  <c r="P93" i="77"/>
  <c r="P9" i="77"/>
  <c r="P55" i="77"/>
  <c r="P73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6" i="77"/>
  <c r="P160" i="77"/>
  <c r="P162" i="77"/>
  <c r="P170" i="77"/>
  <c r="P12" i="77"/>
  <c r="P24" i="77"/>
  <c r="P68" i="77"/>
  <c r="P71" i="77"/>
  <c r="P85" i="77"/>
  <c r="P107" i="77"/>
  <c r="P110" i="77"/>
  <c r="P112" i="77"/>
  <c r="P128" i="77"/>
  <c r="P145" i="77"/>
  <c r="P148" i="77"/>
  <c r="P153" i="77"/>
  <c r="P158" i="77"/>
  <c r="P175" i="77"/>
  <c r="P203" i="77"/>
  <c r="P205" i="77"/>
  <c r="P216" i="77"/>
  <c r="P92" i="77"/>
  <c r="P156" i="77"/>
  <c r="P178" i="77"/>
  <c r="P181" i="77"/>
  <c r="P196" i="77"/>
  <c r="P198" i="77"/>
  <c r="P209" i="77"/>
  <c r="P219" i="77"/>
  <c r="P226" i="77"/>
  <c r="P229" i="77"/>
  <c r="P231" i="77"/>
  <c r="P86" i="77"/>
  <c r="P14" i="77"/>
  <c r="P140" i="77"/>
  <c r="P10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60" i="78"/>
  <c r="R260" i="80"/>
  <c r="P8" i="77"/>
  <c r="P67" i="77"/>
  <c r="P72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9" i="77"/>
  <c r="P23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1" i="106"/>
  <c r="R260" i="89"/>
  <c r="R260" i="91"/>
  <c r="R260" i="92"/>
  <c r="R260" i="93"/>
  <c r="R260" i="94"/>
  <c r="R260" i="95"/>
  <c r="R260" i="82"/>
  <c r="R260" i="83"/>
  <c r="R35" i="74"/>
  <c r="M260" i="8" l="1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0" i="77"/>
  <c r="N26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77" l="1"/>
  <c r="J12" i="77" s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G169" i="81" l="1"/>
  <c r="J169" i="81" s="1"/>
  <c r="G94" i="83"/>
  <c r="J94" i="83" s="1"/>
  <c r="G75" i="83"/>
  <c r="J75" i="83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G12" i="79"/>
  <c r="J12" i="79" s="1"/>
  <c r="R214" i="74"/>
  <c r="M214" i="74"/>
  <c r="P214" i="74" s="1"/>
  <c r="R133" i="74"/>
  <c r="M133" i="74"/>
  <c r="P133" i="74" s="1"/>
  <c r="G94" i="84" l="1"/>
  <c r="J94" i="84" s="1"/>
  <c r="G94" i="85" s="1"/>
  <c r="J94" i="85" s="1"/>
  <c r="G75" i="84"/>
  <c r="J75" i="84" s="1"/>
  <c r="G169" i="82"/>
  <c r="J169" i="82" s="1"/>
  <c r="G169" i="83" s="1"/>
  <c r="J169" i="83" s="1"/>
  <c r="G60" i="84"/>
  <c r="J60" i="84" s="1"/>
  <c r="G60" i="85" s="1"/>
  <c r="J60" i="85" s="1"/>
  <c r="G178" i="84"/>
  <c r="J178" i="84" s="1"/>
  <c r="G178" i="85" s="1"/>
  <c r="J178" i="85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G178" i="86" l="1"/>
  <c r="J178" i="86" s="1"/>
  <c r="G75" i="85"/>
  <c r="J75" i="85" s="1"/>
  <c r="G60" i="86"/>
  <c r="J60" i="86" s="1"/>
  <c r="G94" i="86"/>
  <c r="J94" i="86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G60" i="87"/>
  <c r="J60" i="87" s="1"/>
  <c r="G75" i="86"/>
  <c r="J75" i="86" s="1"/>
  <c r="G75" i="87" s="1"/>
  <c r="J75" i="87" s="1"/>
  <c r="G75" i="88" s="1"/>
  <c r="J75" i="88" s="1"/>
  <c r="G75" i="89" s="1"/>
  <c r="J75" i="89" s="1"/>
  <c r="G75" i="90" s="1"/>
  <c r="J75" i="90" s="1"/>
  <c r="G178" i="87"/>
  <c r="J178" i="87" s="1"/>
  <c r="G109" i="85"/>
  <c r="J109" i="85" s="1"/>
  <c r="G45" i="86"/>
  <c r="J45" i="86" s="1"/>
  <c r="G114" i="85"/>
  <c r="J114" i="85" s="1"/>
  <c r="G129" i="85"/>
  <c r="J129" i="85" s="1"/>
  <c r="G63" i="85"/>
  <c r="J63" i="85" s="1"/>
  <c r="G35" i="85"/>
  <c r="J35" i="85" s="1"/>
  <c r="G169" i="85"/>
  <c r="J169" i="85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45" i="87" l="1"/>
  <c r="J45" i="87" s="1"/>
  <c r="G109" i="86"/>
  <c r="J109" i="86" s="1"/>
  <c r="G178" i="88"/>
  <c r="J178" i="88" s="1"/>
  <c r="G60" i="88"/>
  <c r="J60" i="88" s="1"/>
  <c r="G114" i="86"/>
  <c r="J114" i="86" s="1"/>
  <c r="G94" i="88"/>
  <c r="J94" i="88" s="1"/>
  <c r="G94" i="89" s="1"/>
  <c r="J94" i="89" s="1"/>
  <c r="G94" i="90" s="1"/>
  <c r="J94" i="90" s="1"/>
  <c r="G94" i="91" s="1"/>
  <c r="J94" i="91" s="1"/>
  <c r="G94" i="92" s="1"/>
  <c r="J94" i="92" s="1"/>
  <c r="G63" i="86"/>
  <c r="J63" i="86" s="1"/>
  <c r="G129" i="86"/>
  <c r="J129" i="86" s="1"/>
  <c r="G169" i="86"/>
  <c r="J169" i="86" s="1"/>
  <c r="G169" i="87" s="1"/>
  <c r="J169" i="87" s="1"/>
  <c r="G35" i="86"/>
  <c r="J35" i="86" s="1"/>
  <c r="G75" i="91"/>
  <c r="J75" i="91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29" i="87" l="1"/>
  <c r="J129" i="87" s="1"/>
  <c r="G114" i="87"/>
  <c r="J114" i="87" s="1"/>
  <c r="G60" i="89"/>
  <c r="J60" i="89" s="1"/>
  <c r="G178" i="89"/>
  <c r="J178" i="89" s="1"/>
  <c r="G63" i="87"/>
  <c r="J63" i="87" s="1"/>
  <c r="G109" i="87"/>
  <c r="J109" i="87" s="1"/>
  <c r="G45" i="88"/>
  <c r="J45" i="88" s="1"/>
  <c r="G35" i="87"/>
  <c r="J35" i="87" s="1"/>
  <c r="G169" i="88"/>
  <c r="J169" i="88" s="1"/>
  <c r="G94" i="93"/>
  <c r="J94" i="93" s="1"/>
  <c r="G75" i="92"/>
  <c r="J75" i="92" s="1"/>
  <c r="G12" i="84"/>
  <c r="J12" i="84" s="1"/>
  <c r="G109" i="88" l="1"/>
  <c r="J109" i="88" s="1"/>
  <c r="G35" i="88"/>
  <c r="J35" i="88" s="1"/>
  <c r="G63" i="88"/>
  <c r="J63" i="88" s="1"/>
  <c r="G114" i="88"/>
  <c r="J114" i="88" s="1"/>
  <c r="G45" i="89"/>
  <c r="J45" i="89" s="1"/>
  <c r="G178" i="90"/>
  <c r="J178" i="90" s="1"/>
  <c r="G178" i="91" s="1"/>
  <c r="J178" i="91" s="1"/>
  <c r="G178" i="92" s="1"/>
  <c r="J178" i="92" s="1"/>
  <c r="G178" i="93" s="1"/>
  <c r="J178" i="93" s="1"/>
  <c r="G178" i="94" s="1"/>
  <c r="J178" i="94" s="1"/>
  <c r="G178" i="95" s="1"/>
  <c r="J178" i="95" s="1"/>
  <c r="G60" i="90"/>
  <c r="J60" i="90" s="1"/>
  <c r="G60" i="91" s="1"/>
  <c r="J60" i="91" s="1"/>
  <c r="G60" i="92" s="1"/>
  <c r="J60" i="92" s="1"/>
  <c r="G60" i="93" s="1"/>
  <c r="J60" i="93" s="1"/>
  <c r="G60" i="94" s="1"/>
  <c r="J60" i="94" s="1"/>
  <c r="G60" i="95" s="1"/>
  <c r="J60" i="95" s="1"/>
  <c r="G129" i="88"/>
  <c r="J129" i="88" s="1"/>
  <c r="G169" i="89"/>
  <c r="J169" i="89" s="1"/>
  <c r="G169" i="90" s="1"/>
  <c r="J169" i="90" s="1"/>
  <c r="G94" i="94"/>
  <c r="J94" i="94" s="1"/>
  <c r="G75" i="93"/>
  <c r="J75" i="93" s="1"/>
  <c r="G12" i="85"/>
  <c r="J12" i="85" s="1"/>
  <c r="G63" i="89" l="1"/>
  <c r="J63" i="89" s="1"/>
  <c r="G114" i="89"/>
  <c r="J114" i="89" s="1"/>
  <c r="G129" i="89"/>
  <c r="J129" i="89" s="1"/>
  <c r="G45" i="90"/>
  <c r="J45" i="90" s="1"/>
  <c r="G109" i="89"/>
  <c r="J109" i="89" s="1"/>
  <c r="G12" i="86"/>
  <c r="J12" i="86" s="1"/>
  <c r="G169" i="91"/>
  <c r="J169" i="91" s="1"/>
  <c r="G75" i="94"/>
  <c r="J75" i="94" s="1"/>
  <c r="G94" i="95"/>
  <c r="J94" i="95" s="1"/>
  <c r="G178" i="96"/>
  <c r="J178" i="96" s="1"/>
  <c r="G60" i="96"/>
  <c r="J60" i="96" s="1"/>
  <c r="G9" i="74"/>
  <c r="J9" i="74" s="1"/>
  <c r="G11" i="74"/>
  <c r="J11" i="74" s="1"/>
  <c r="G10" i="74"/>
  <c r="J10" i="74" s="1"/>
  <c r="G35" i="89" l="1"/>
  <c r="J35" i="89" s="1"/>
  <c r="G35" i="90" s="1"/>
  <c r="J35" i="90" s="1"/>
  <c r="G45" i="91"/>
  <c r="J45" i="91" s="1"/>
  <c r="G129" i="90"/>
  <c r="J129" i="90" s="1"/>
  <c r="G114" i="90"/>
  <c r="J114" i="90" s="1"/>
  <c r="G114" i="91" s="1"/>
  <c r="J114" i="91" s="1"/>
  <c r="G114" i="92" s="1"/>
  <c r="J114" i="92" s="1"/>
  <c r="G114" i="93" s="1"/>
  <c r="J114" i="93" s="1"/>
  <c r="G114" i="94" s="1"/>
  <c r="J114" i="94" s="1"/>
  <c r="G114" i="95" s="1"/>
  <c r="J114" i="95" s="1"/>
  <c r="G114" i="96" s="1"/>
  <c r="J114" i="96" s="1"/>
  <c r="G109" i="90"/>
  <c r="J109" i="90" s="1"/>
  <c r="G109" i="91" s="1"/>
  <c r="J109" i="91" s="1"/>
  <c r="G109" i="92" s="1"/>
  <c r="J109" i="92" s="1"/>
  <c r="G109" i="93" s="1"/>
  <c r="J109" i="93" s="1"/>
  <c r="G109" i="94" s="1"/>
  <c r="J109" i="94" s="1"/>
  <c r="G109" i="95" s="1"/>
  <c r="J109" i="95" s="1"/>
  <c r="G109" i="96" s="1"/>
  <c r="J109" i="96" s="1"/>
  <c r="G63" i="90"/>
  <c r="J63" i="90" s="1"/>
  <c r="G12" i="87"/>
  <c r="J12" i="87" s="1"/>
  <c r="G12" i="88" s="1"/>
  <c r="J12" i="88" s="1"/>
  <c r="G11" i="77"/>
  <c r="J11" i="77" s="1"/>
  <c r="G75" i="95"/>
  <c r="J75" i="95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G12" i="89" l="1"/>
  <c r="J12" i="89" s="1"/>
  <c r="G12" i="90" s="1"/>
  <c r="J12" i="90" s="1"/>
  <c r="G129" i="91"/>
  <c r="J129" i="91" s="1"/>
  <c r="G63" i="91"/>
  <c r="J63" i="91" s="1"/>
  <c r="G35" i="91"/>
  <c r="J35" i="91" s="1"/>
  <c r="G45" i="92"/>
  <c r="J45" i="92" s="1"/>
  <c r="G45" i="93" s="1"/>
  <c r="J45" i="93" s="1"/>
  <c r="G45" i="94" s="1"/>
  <c r="J45" i="94" s="1"/>
  <c r="G45" i="95" s="1"/>
  <c r="J45" i="95" s="1"/>
  <c r="G45" i="96" s="1"/>
  <c r="J45" i="96" s="1"/>
  <c r="G45" i="97" s="1"/>
  <c r="J45" i="97" s="1"/>
  <c r="G45" i="98" s="1"/>
  <c r="J45" i="98" s="1"/>
  <c r="G45" i="99" s="1"/>
  <c r="J45" i="99" s="1"/>
  <c r="G83" i="78"/>
  <c r="J83" i="78" s="1"/>
  <c r="G83" i="79" s="1"/>
  <c r="J83" i="79" s="1"/>
  <c r="G152" i="78"/>
  <c r="J152" i="78" s="1"/>
  <c r="G152" i="79" s="1"/>
  <c r="J152" i="79" s="1"/>
  <c r="G213" i="78"/>
  <c r="J213" i="78" s="1"/>
  <c r="G213" i="79" s="1"/>
  <c r="J213" i="79" s="1"/>
  <c r="G148" i="78"/>
  <c r="J148" i="78" s="1"/>
  <c r="G148" i="79" s="1"/>
  <c r="J148" i="79" s="1"/>
  <c r="G126" i="78"/>
  <c r="J126" i="78" s="1"/>
  <c r="G126" i="79" s="1"/>
  <c r="J126" i="79" s="1"/>
  <c r="G177" i="78"/>
  <c r="J177" i="78" s="1"/>
  <c r="G177" i="79" s="1"/>
  <c r="J177" i="79" s="1"/>
  <c r="G205" i="78"/>
  <c r="J205" i="78" s="1"/>
  <c r="G205" i="79" s="1"/>
  <c r="J205" i="79" s="1"/>
  <c r="G84" i="78"/>
  <c r="J84" i="78" s="1"/>
  <c r="G84" i="79" s="1"/>
  <c r="J84" i="79" s="1"/>
  <c r="G206" i="78"/>
  <c r="J206" i="78" s="1"/>
  <c r="G206" i="79" s="1"/>
  <c r="J206" i="79" s="1"/>
  <c r="G155" i="78"/>
  <c r="J155" i="78" s="1"/>
  <c r="G155" i="79" s="1"/>
  <c r="J155" i="79" s="1"/>
  <c r="G181" i="78"/>
  <c r="J181" i="78" s="1"/>
  <c r="G181" i="79" s="1"/>
  <c r="J181" i="79" s="1"/>
  <c r="G153" i="78"/>
  <c r="J153" i="78" s="1"/>
  <c r="G153" i="79" s="1"/>
  <c r="J153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10" i="78"/>
  <c r="J10" i="78" s="1"/>
  <c r="G11" i="78"/>
  <c r="J11" i="78" s="1"/>
  <c r="G9" i="78"/>
  <c r="J9" i="78" s="1"/>
  <c r="G83" i="80" l="1"/>
  <c r="J83" i="80" s="1"/>
  <c r="G83" i="81" s="1"/>
  <c r="J83" i="81" s="1"/>
  <c r="G205" i="80"/>
  <c r="J205" i="80" s="1"/>
  <c r="G205" i="81" s="1"/>
  <c r="J205" i="81" s="1"/>
  <c r="G126" i="80"/>
  <c r="J126" i="80" s="1"/>
  <c r="G126" i="81" s="1"/>
  <c r="J126" i="81" s="1"/>
  <c r="G35" i="92"/>
  <c r="J35" i="92" s="1"/>
  <c r="G181" i="80"/>
  <c r="J181" i="80" s="1"/>
  <c r="G181" i="81" s="1"/>
  <c r="J181" i="81" s="1"/>
  <c r="G155" i="80"/>
  <c r="J155" i="80" s="1"/>
  <c r="G155" i="81" s="1"/>
  <c r="J155" i="81" s="1"/>
  <c r="G148" i="80"/>
  <c r="J148" i="80" s="1"/>
  <c r="G148" i="81" s="1"/>
  <c r="J148" i="81" s="1"/>
  <c r="G63" i="92"/>
  <c r="J63" i="92" s="1"/>
  <c r="G63" i="93" s="1"/>
  <c r="J63" i="93" s="1"/>
  <c r="G63" i="94" s="1"/>
  <c r="J63" i="94" s="1"/>
  <c r="G63" i="95" s="1"/>
  <c r="J63" i="95" s="1"/>
  <c r="G63" i="96" s="1"/>
  <c r="J63" i="96" s="1"/>
  <c r="G63" i="97" s="1"/>
  <c r="J63" i="97" s="1"/>
  <c r="G63" i="98" s="1"/>
  <c r="J63" i="98" s="1"/>
  <c r="G63" i="99" s="1"/>
  <c r="J63" i="99" s="1"/>
  <c r="G153" i="80"/>
  <c r="J153" i="80" s="1"/>
  <c r="G153" i="81" s="1"/>
  <c r="J153" i="81" s="1"/>
  <c r="G206" i="80"/>
  <c r="J206" i="80" s="1"/>
  <c r="G206" i="81" s="1"/>
  <c r="J206" i="81" s="1"/>
  <c r="G213" i="80"/>
  <c r="J213" i="80" s="1"/>
  <c r="G213" i="81" s="1"/>
  <c r="J213" i="81" s="1"/>
  <c r="G129" i="92"/>
  <c r="J129" i="92" s="1"/>
  <c r="G129" i="93" s="1"/>
  <c r="J129" i="93" s="1"/>
  <c r="G129" i="94" s="1"/>
  <c r="J129" i="94" s="1"/>
  <c r="G129" i="95" s="1"/>
  <c r="J129" i="95" s="1"/>
  <c r="G129" i="96" s="1"/>
  <c r="J129" i="96" s="1"/>
  <c r="G129" i="97" s="1"/>
  <c r="J129" i="97" s="1"/>
  <c r="G129" i="98" s="1"/>
  <c r="J129" i="98" s="1"/>
  <c r="G129" i="99" s="1"/>
  <c r="J129" i="99" s="1"/>
  <c r="G177" i="80"/>
  <c r="J177" i="80" s="1"/>
  <c r="G177" i="81" s="1"/>
  <c r="J177" i="81" s="1"/>
  <c r="G84" i="80"/>
  <c r="J84" i="80" s="1"/>
  <c r="G84" i="81" s="1"/>
  <c r="J84" i="81" s="1"/>
  <c r="G152" i="80"/>
  <c r="J152" i="80" s="1"/>
  <c r="G152" i="81" s="1"/>
  <c r="J152" i="81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0" i="99"/>
  <c r="J60" i="99" s="1"/>
  <c r="G178" i="99"/>
  <c r="J178" i="99" s="1"/>
  <c r="G94" i="98"/>
  <c r="J94" i="98" s="1"/>
  <c r="G114" i="98"/>
  <c r="J114" i="98" s="1"/>
  <c r="G169" i="94"/>
  <c r="J169" i="94" s="1"/>
  <c r="G11" i="79"/>
  <c r="J11" i="79" s="1"/>
  <c r="G9" i="79"/>
  <c r="J9" i="79" s="1"/>
  <c r="G10" i="79"/>
  <c r="J10" i="79" s="1"/>
  <c r="G35" i="93" l="1"/>
  <c r="J35" i="93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114" i="99"/>
  <c r="J114" i="99" s="1"/>
  <c r="G63" i="100"/>
  <c r="J63" i="100" s="1"/>
  <c r="G94" i="99"/>
  <c r="J94" i="99" s="1"/>
  <c r="G45" i="101"/>
  <c r="J45" i="101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125" i="81" l="1"/>
  <c r="J125" i="81" s="1"/>
  <c r="G125" i="82" s="1"/>
  <c r="J125" i="82" s="1"/>
  <c r="G125" i="83" s="1"/>
  <c r="J125" i="83" s="1"/>
  <c r="G35" i="94"/>
  <c r="J35" i="94" s="1"/>
  <c r="G35" i="95" s="1"/>
  <c r="J35" i="95" s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G226" i="81"/>
  <c r="J226" i="81" s="1"/>
  <c r="G203" i="80"/>
  <c r="J203" i="80" s="1"/>
  <c r="G194" i="81"/>
  <c r="J194" i="81" s="1"/>
  <c r="G193" i="81"/>
  <c r="J193" i="81" s="1"/>
  <c r="G151" i="81"/>
  <c r="J151" i="81" s="1"/>
  <c r="G39" i="81"/>
  <c r="J39" i="81" s="1"/>
  <c r="G208" i="81"/>
  <c r="J208" i="81" s="1"/>
  <c r="G127" i="81"/>
  <c r="J127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P5" i="74"/>
  <c r="R260" i="74"/>
  <c r="G151" i="82" l="1"/>
  <c r="J151" i="82" s="1"/>
  <c r="G151" i="83" s="1"/>
  <c r="J151" i="83" s="1"/>
  <c r="G203" i="81"/>
  <c r="J203" i="81" s="1"/>
  <c r="G203" i="82" s="1"/>
  <c r="J203" i="82" s="1"/>
  <c r="G203" i="83" s="1"/>
  <c r="J203" i="83" s="1"/>
  <c r="G193" i="82"/>
  <c r="J193" i="82" s="1"/>
  <c r="G193" i="83" s="1"/>
  <c r="J193" i="83" s="1"/>
  <c r="G194" i="82"/>
  <c r="J194" i="82" s="1"/>
  <c r="G194" i="83" s="1"/>
  <c r="J194" i="83" s="1"/>
  <c r="G226" i="82"/>
  <c r="J226" i="82" s="1"/>
  <c r="G226" i="83" s="1"/>
  <c r="J226" i="83" s="1"/>
  <c r="G39" i="82"/>
  <c r="J39" i="82" s="1"/>
  <c r="G39" i="83" s="1"/>
  <c r="J39" i="83" s="1"/>
  <c r="G39" i="84" s="1"/>
  <c r="J39" i="84" s="1"/>
  <c r="G127" i="82"/>
  <c r="J127" i="82" s="1"/>
  <c r="G127" i="83" s="1"/>
  <c r="J127" i="83" s="1"/>
  <c r="G208" i="82"/>
  <c r="J208" i="82" s="1"/>
  <c r="G208" i="83" s="1"/>
  <c r="J208" i="83" s="1"/>
  <c r="G197" i="81"/>
  <c r="J197" i="81" s="1"/>
  <c r="G198" i="81"/>
  <c r="J198" i="81" s="1"/>
  <c r="G211" i="81"/>
  <c r="J211" i="81" s="1"/>
  <c r="G113" i="81"/>
  <c r="J113" i="81" s="1"/>
  <c r="G182" i="81"/>
  <c r="J182" i="81" s="1"/>
  <c r="G149" i="81"/>
  <c r="J149" i="81" s="1"/>
  <c r="G128" i="81"/>
  <c r="J128" i="81" s="1"/>
  <c r="G212" i="81"/>
  <c r="J212" i="81" s="1"/>
  <c r="G156" i="81"/>
  <c r="J156" i="81" s="1"/>
  <c r="G209" i="81"/>
  <c r="J209" i="81" s="1"/>
  <c r="G202" i="81"/>
  <c r="J202" i="81" s="1"/>
  <c r="G157" i="81"/>
  <c r="J157" i="81" s="1"/>
  <c r="G210" i="81"/>
  <c r="J210" i="81" s="1"/>
  <c r="G150" i="81"/>
  <c r="J150" i="81" s="1"/>
  <c r="G195" i="81"/>
  <c r="J195" i="81" s="1"/>
  <c r="G147" i="81"/>
  <c r="J147" i="81" s="1"/>
  <c r="G196" i="81"/>
  <c r="J196" i="81" s="1"/>
  <c r="G204" i="81"/>
  <c r="J204" i="81" s="1"/>
  <c r="G169" i="97"/>
  <c r="J169" i="97" s="1"/>
  <c r="G169" i="98" s="1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147" i="82" l="1"/>
  <c r="J147" i="82" s="1"/>
  <c r="G147" i="83" s="1"/>
  <c r="J147" i="83" s="1"/>
  <c r="G195" i="82"/>
  <c r="J195" i="82" s="1"/>
  <c r="G195" i="83" s="1"/>
  <c r="J195" i="83" s="1"/>
  <c r="G150" i="82"/>
  <c r="J150" i="82" s="1"/>
  <c r="G150" i="83" s="1"/>
  <c r="J150" i="83" s="1"/>
  <c r="G182" i="82"/>
  <c r="J182" i="82" s="1"/>
  <c r="G182" i="83" s="1"/>
  <c r="J182" i="83" s="1"/>
  <c r="G202" i="82"/>
  <c r="J202" i="82" s="1"/>
  <c r="G202" i="83" s="1"/>
  <c r="J202" i="83" s="1"/>
  <c r="G211" i="82"/>
  <c r="J211" i="82" s="1"/>
  <c r="G211" i="83" s="1"/>
  <c r="J211" i="83" s="1"/>
  <c r="G212" i="82"/>
  <c r="J212" i="82" s="1"/>
  <c r="G212" i="83" s="1"/>
  <c r="J212" i="83" s="1"/>
  <c r="G149" i="82"/>
  <c r="J149" i="82" s="1"/>
  <c r="G149" i="83" s="1"/>
  <c r="J149" i="83" s="1"/>
  <c r="G157" i="82"/>
  <c r="J157" i="82" s="1"/>
  <c r="G157" i="83" s="1"/>
  <c r="J157" i="83" s="1"/>
  <c r="G209" i="82"/>
  <c r="J209" i="82" s="1"/>
  <c r="G209" i="83" s="1"/>
  <c r="J209" i="83" s="1"/>
  <c r="G198" i="82"/>
  <c r="J198" i="82" s="1"/>
  <c r="G198" i="83" s="1"/>
  <c r="J198" i="83" s="1"/>
  <c r="G128" i="82"/>
  <c r="J128" i="82" s="1"/>
  <c r="G128" i="83" s="1"/>
  <c r="J128" i="83" s="1"/>
  <c r="G210" i="82"/>
  <c r="J210" i="82" s="1"/>
  <c r="G210" i="83" s="1"/>
  <c r="J210" i="83" s="1"/>
  <c r="G113" i="82"/>
  <c r="J113" i="82" s="1"/>
  <c r="G113" i="83" s="1"/>
  <c r="J113" i="83" s="1"/>
  <c r="G204" i="82"/>
  <c r="J204" i="82" s="1"/>
  <c r="G204" i="83" s="1"/>
  <c r="J204" i="83" s="1"/>
  <c r="G196" i="82"/>
  <c r="J196" i="82" s="1"/>
  <c r="G196" i="83" s="1"/>
  <c r="J196" i="83" s="1"/>
  <c r="G156" i="82"/>
  <c r="J156" i="82" s="1"/>
  <c r="G156" i="83" s="1"/>
  <c r="J156" i="83" s="1"/>
  <c r="G197" i="82"/>
  <c r="J197" i="82" s="1"/>
  <c r="G197" i="83" s="1"/>
  <c r="J197" i="83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77" i="86" l="1"/>
  <c r="J177" i="86" s="1"/>
  <c r="G177" i="87" s="1"/>
  <c r="J177" i="87" s="1"/>
  <c r="G226" i="86"/>
  <c r="J226" i="86" s="1"/>
  <c r="G226" i="87" s="1"/>
  <c r="J226" i="87" s="1"/>
  <c r="G148" i="86"/>
  <c r="J148" i="86" s="1"/>
  <c r="G148" i="87" s="1"/>
  <c r="J148" i="87" s="1"/>
  <c r="G127" i="86"/>
  <c r="J127" i="86" s="1"/>
  <c r="G127" i="87" s="1"/>
  <c r="J127" i="87" s="1"/>
  <c r="G208" i="86"/>
  <c r="J208" i="86" s="1"/>
  <c r="G208" i="87" s="1"/>
  <c r="J208" i="87" s="1"/>
  <c r="G213" i="86"/>
  <c r="J213" i="86" s="1"/>
  <c r="G213" i="87" s="1"/>
  <c r="J213" i="87" s="1"/>
  <c r="G126" i="86"/>
  <c r="J126" i="86" s="1"/>
  <c r="G126" i="87" s="1"/>
  <c r="J126" i="87" s="1"/>
  <c r="G206" i="86"/>
  <c r="J206" i="86" s="1"/>
  <c r="G206" i="87" s="1"/>
  <c r="J206" i="87" s="1"/>
  <c r="G83" i="86"/>
  <c r="J83" i="86" s="1"/>
  <c r="G83" i="87" s="1"/>
  <c r="J83" i="87" s="1"/>
  <c r="G193" i="86"/>
  <c r="J193" i="86" s="1"/>
  <c r="G193" i="87" s="1"/>
  <c r="J193" i="87" s="1"/>
  <c r="G152" i="86"/>
  <c r="G71" i="81"/>
  <c r="J71" i="81" s="1"/>
  <c r="G153" i="86"/>
  <c r="G155" i="86"/>
  <c r="G175" i="81"/>
  <c r="J175" i="81" s="1"/>
  <c r="G125" i="86"/>
  <c r="J125" i="86" s="1"/>
  <c r="G125" i="87" s="1"/>
  <c r="J125" i="87" s="1"/>
  <c r="G84" i="86"/>
  <c r="J84" i="86" s="1"/>
  <c r="G84" i="87" s="1"/>
  <c r="J84" i="87" s="1"/>
  <c r="G70" i="81"/>
  <c r="J70" i="81" s="1"/>
  <c r="G181" i="86"/>
  <c r="J181" i="86" s="1"/>
  <c r="G181" i="87" s="1"/>
  <c r="J181" i="87" s="1"/>
  <c r="G194" i="86"/>
  <c r="J194" i="86" s="1"/>
  <c r="G194" i="87" s="1"/>
  <c r="J194" i="87" s="1"/>
  <c r="G151" i="86"/>
  <c r="G205" i="86"/>
  <c r="J205" i="86" s="1"/>
  <c r="G205" i="87" s="1"/>
  <c r="J205" i="87" s="1"/>
  <c r="G12" i="97"/>
  <c r="J12" i="97" s="1"/>
  <c r="G12" i="98" s="1"/>
  <c r="J12" i="98" s="1"/>
  <c r="G169" i="101"/>
  <c r="J169" i="101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156" i="86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J156" i="86" l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156" i="93" s="1"/>
  <c r="J156" i="93" s="1"/>
  <c r="G156" i="94" s="1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J155" i="86"/>
  <c r="G155" i="87" s="1"/>
  <c r="J155" i="87" s="1"/>
  <c r="G155" i="88" s="1"/>
  <c r="J155" i="88" s="1"/>
  <c r="J151" i="86"/>
  <c r="G151" i="87" s="1"/>
  <c r="J151" i="87" s="1"/>
  <c r="G151" i="88" s="1"/>
  <c r="J151" i="88" s="1"/>
  <c r="J153" i="86"/>
  <c r="G153" i="87" s="1"/>
  <c r="J153" i="87" s="1"/>
  <c r="G153" i="88" s="1"/>
  <c r="J153" i="88" s="1"/>
  <c r="J152" i="86"/>
  <c r="G152" i="87" s="1"/>
  <c r="J152" i="87" s="1"/>
  <c r="G152" i="88" s="1"/>
  <c r="J152" i="88" s="1"/>
  <c r="G175" i="82"/>
  <c r="J175" i="82" s="1"/>
  <c r="G175" i="83" s="1"/>
  <c r="J175" i="83" s="1"/>
  <c r="G71" i="82"/>
  <c r="J71" i="82" s="1"/>
  <c r="G71" i="83" s="1"/>
  <c r="J71" i="83" s="1"/>
  <c r="G70" i="82"/>
  <c r="J70" i="82" s="1"/>
  <c r="G70" i="83" s="1"/>
  <c r="J70" i="83" s="1"/>
  <c r="G198" i="86"/>
  <c r="J198" i="86" s="1"/>
  <c r="G198" i="87" s="1"/>
  <c r="J198" i="87" s="1"/>
  <c r="G211" i="86"/>
  <c r="J211" i="86" s="1"/>
  <c r="G211" i="87" s="1"/>
  <c r="J211" i="87" s="1"/>
  <c r="G195" i="86"/>
  <c r="J195" i="86" s="1"/>
  <c r="G195" i="87" s="1"/>
  <c r="J195" i="87" s="1"/>
  <c r="G209" i="86"/>
  <c r="J209" i="86" s="1"/>
  <c r="G209" i="87" s="1"/>
  <c r="J209" i="87" s="1"/>
  <c r="G147" i="86"/>
  <c r="J147" i="86" s="1"/>
  <c r="G147" i="87" s="1"/>
  <c r="J147" i="87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197" i="87" s="1"/>
  <c r="J197" i="87" s="1"/>
  <c r="G210" i="86"/>
  <c r="J210" i="86" s="1"/>
  <c r="G210" i="87" s="1"/>
  <c r="J210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212" i="86"/>
  <c r="J212" i="86" s="1"/>
  <c r="G212" i="87" s="1"/>
  <c r="J212" i="87" s="1"/>
  <c r="G149" i="86"/>
  <c r="J149" i="86" s="1"/>
  <c r="G149" i="87" s="1"/>
  <c r="J149" i="87" s="1"/>
  <c r="G202" i="86"/>
  <c r="J202" i="86" s="1"/>
  <c r="G202" i="87" s="1"/>
  <c r="J202" i="87" s="1"/>
  <c r="G157" i="86"/>
  <c r="G203" i="86"/>
  <c r="J203" i="86" s="1"/>
  <c r="G203" i="87" s="1"/>
  <c r="J203" i="87" s="1"/>
  <c r="G169" i="102"/>
  <c r="J169" i="102" s="1"/>
  <c r="G169" i="103" s="1"/>
  <c r="J169" i="103" s="1"/>
  <c r="G169" i="104" s="1"/>
  <c r="J169" i="104" s="1"/>
  <c r="G169" i="105" s="1"/>
  <c r="J169" i="105" s="1"/>
  <c r="G35" i="107"/>
  <c r="J35" i="107" s="1"/>
  <c r="G45" i="107"/>
  <c r="J45" i="107" s="1"/>
  <c r="G12" i="99"/>
  <c r="J12" i="99" s="1"/>
  <c r="G181" i="88"/>
  <c r="J181" i="88" s="1"/>
  <c r="G194" i="88"/>
  <c r="J194" i="88" s="1"/>
  <c r="G206" i="88"/>
  <c r="J206" i="88" s="1"/>
  <c r="G226" i="88"/>
  <c r="J226" i="88" s="1"/>
  <c r="G213" i="88"/>
  <c r="J213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J157" i="86" l="1"/>
  <c r="G157" i="87" s="1"/>
  <c r="J157" i="87" s="1"/>
  <c r="G157" i="88" s="1"/>
  <c r="J157" i="88" s="1"/>
  <c r="G153" i="89"/>
  <c r="J153" i="89" s="1"/>
  <c r="G153" i="90" s="1"/>
  <c r="J153" i="90" s="1"/>
  <c r="G181" i="89"/>
  <c r="J181" i="89" s="1"/>
  <c r="G181" i="90" s="1"/>
  <c r="J181" i="90" s="1"/>
  <c r="G152" i="89"/>
  <c r="J152" i="89" s="1"/>
  <c r="G152" i="90" s="1"/>
  <c r="J152" i="90" s="1"/>
  <c r="G226" i="89"/>
  <c r="J226" i="89" s="1"/>
  <c r="G226" i="90" s="1"/>
  <c r="J226" i="90" s="1"/>
  <c r="G10" i="87"/>
  <c r="J10" i="87" s="1"/>
  <c r="G10" i="88" s="1"/>
  <c r="J10" i="88" s="1"/>
  <c r="G11" i="87"/>
  <c r="J11" i="87" s="1"/>
  <c r="G11" i="88" s="1"/>
  <c r="J11" i="88" s="1"/>
  <c r="G24" i="77"/>
  <c r="J24" i="77" s="1"/>
  <c r="G208" i="89"/>
  <c r="J208" i="89" s="1"/>
  <c r="G208" i="90" s="1"/>
  <c r="J208" i="90" s="1"/>
  <c r="G39" i="88"/>
  <c r="J39" i="88" s="1"/>
  <c r="G9" i="87"/>
  <c r="J9" i="87" s="1"/>
  <c r="G9" i="88" s="1"/>
  <c r="J9" i="88" s="1"/>
  <c r="G206" i="89"/>
  <c r="J206" i="89" s="1"/>
  <c r="G206" i="90" s="1"/>
  <c r="J206" i="90" s="1"/>
  <c r="G205" i="89"/>
  <c r="J205" i="89" s="1"/>
  <c r="G205" i="90" s="1"/>
  <c r="J205" i="90" s="1"/>
  <c r="G22" i="77"/>
  <c r="J22" i="77" s="1"/>
  <c r="G193" i="89"/>
  <c r="J193" i="89" s="1"/>
  <c r="G193" i="90" s="1"/>
  <c r="J193" i="90" s="1"/>
  <c r="G177" i="89"/>
  <c r="J177" i="89" s="1"/>
  <c r="G177" i="90" s="1"/>
  <c r="J177" i="90" s="1"/>
  <c r="G125" i="89"/>
  <c r="J125" i="89" s="1"/>
  <c r="G125" i="90" s="1"/>
  <c r="J125" i="90" s="1"/>
  <c r="G151" i="89"/>
  <c r="J151" i="89" s="1"/>
  <c r="G151" i="90" s="1"/>
  <c r="J151" i="90" s="1"/>
  <c r="G194" i="89"/>
  <c r="J194" i="89" s="1"/>
  <c r="G194" i="90" s="1"/>
  <c r="J194" i="90" s="1"/>
  <c r="G25" i="77"/>
  <c r="J25" i="77" s="1"/>
  <c r="G148" i="89"/>
  <c r="J148" i="89" s="1"/>
  <c r="G148" i="90" s="1"/>
  <c r="J148" i="90" s="1"/>
  <c r="G23" i="77"/>
  <c r="J23" i="77" s="1"/>
  <c r="G83" i="89"/>
  <c r="J83" i="89" s="1"/>
  <c r="G83" i="90" s="1"/>
  <c r="J83" i="90" s="1"/>
  <c r="G127" i="89"/>
  <c r="J127" i="89" s="1"/>
  <c r="G127" i="90" s="1"/>
  <c r="J127" i="90" s="1"/>
  <c r="G213" i="89"/>
  <c r="J213" i="89" s="1"/>
  <c r="G213" i="90" s="1"/>
  <c r="J213" i="90" s="1"/>
  <c r="G84" i="89"/>
  <c r="J84" i="89" s="1"/>
  <c r="G84" i="90" s="1"/>
  <c r="J84" i="90" s="1"/>
  <c r="G126" i="89"/>
  <c r="J126" i="89" s="1"/>
  <c r="G126" i="90" s="1"/>
  <c r="J126" i="90" s="1"/>
  <c r="G155" i="89"/>
  <c r="J155" i="89" s="1"/>
  <c r="G155" i="90" s="1"/>
  <c r="J155" i="90" s="1"/>
  <c r="G169" i="106"/>
  <c r="J169" i="106" s="1"/>
  <c r="G169" i="107" s="1"/>
  <c r="J169" i="107" s="1"/>
  <c r="G12" i="100"/>
  <c r="J12" i="100" s="1"/>
  <c r="G129" i="107"/>
  <c r="J129" i="107" s="1"/>
  <c r="G63" i="107"/>
  <c r="J63" i="107" s="1"/>
  <c r="G178" i="107"/>
  <c r="J178" i="107" s="1"/>
  <c r="G60" i="107"/>
  <c r="J60" i="107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0" i="77"/>
  <c r="J20" i="77" s="1"/>
  <c r="G26" i="77"/>
  <c r="J26" i="77" s="1"/>
  <c r="G19" i="77"/>
  <c r="J19" i="77" s="1"/>
  <c r="G21" i="77"/>
  <c r="J21" i="77" s="1"/>
  <c r="G168" i="78"/>
  <c r="J168" i="78" s="1"/>
  <c r="K213" i="64"/>
  <c r="K215" i="64" s="1"/>
  <c r="G39" i="89" l="1"/>
  <c r="J39" i="89" s="1"/>
  <c r="G39" i="90" s="1"/>
  <c r="J39" i="90" s="1"/>
  <c r="G10" i="89"/>
  <c r="J10" i="89" s="1"/>
  <c r="G10" i="90" s="1"/>
  <c r="J10" i="90" s="1"/>
  <c r="G195" i="89"/>
  <c r="J195" i="89" s="1"/>
  <c r="G195" i="90" s="1"/>
  <c r="J195" i="90" s="1"/>
  <c r="G9" i="89"/>
  <c r="J9" i="89" s="1"/>
  <c r="G9" i="90" s="1"/>
  <c r="J9" i="90" s="1"/>
  <c r="G196" i="89"/>
  <c r="J196" i="89" s="1"/>
  <c r="G196" i="90" s="1"/>
  <c r="J196" i="90" s="1"/>
  <c r="G209" i="89"/>
  <c r="J209" i="89" s="1"/>
  <c r="G209" i="90" s="1"/>
  <c r="J209" i="90" s="1"/>
  <c r="G11" i="89"/>
  <c r="J11" i="89" s="1"/>
  <c r="G11" i="90" s="1"/>
  <c r="J11" i="90" s="1"/>
  <c r="G198" i="89"/>
  <c r="J198" i="89" s="1"/>
  <c r="G198" i="90" s="1"/>
  <c r="J198" i="90" s="1"/>
  <c r="G174" i="78"/>
  <c r="J174" i="78" s="1"/>
  <c r="G173" i="78"/>
  <c r="J173" i="78" s="1"/>
  <c r="G211" i="89"/>
  <c r="J211" i="89" s="1"/>
  <c r="G211" i="90" s="1"/>
  <c r="J211" i="90" s="1"/>
  <c r="G202" i="89"/>
  <c r="J202" i="89" s="1"/>
  <c r="G202" i="90" s="1"/>
  <c r="J202" i="90" s="1"/>
  <c r="G203" i="89"/>
  <c r="J203" i="89" s="1"/>
  <c r="G203" i="90" s="1"/>
  <c r="J203" i="90" s="1"/>
  <c r="G147" i="89"/>
  <c r="J147" i="89" s="1"/>
  <c r="G147" i="90" s="1"/>
  <c r="J147" i="90" s="1"/>
  <c r="G212" i="89"/>
  <c r="J212" i="89" s="1"/>
  <c r="G212" i="90" s="1"/>
  <c r="J212" i="90" s="1"/>
  <c r="G182" i="89"/>
  <c r="J182" i="89" s="1"/>
  <c r="G182" i="90" s="1"/>
  <c r="J182" i="90" s="1"/>
  <c r="G128" i="89"/>
  <c r="J128" i="89" s="1"/>
  <c r="G128" i="90" s="1"/>
  <c r="J128" i="90" s="1"/>
  <c r="G149" i="89"/>
  <c r="J149" i="89" s="1"/>
  <c r="G149" i="90" s="1"/>
  <c r="J149" i="90" s="1"/>
  <c r="G210" i="89"/>
  <c r="J210" i="89" s="1"/>
  <c r="G210" i="90" s="1"/>
  <c r="J210" i="90" s="1"/>
  <c r="G157" i="89"/>
  <c r="J157" i="89" s="1"/>
  <c r="G157" i="90" s="1"/>
  <c r="J157" i="90" s="1"/>
  <c r="G204" i="89"/>
  <c r="J204" i="89" s="1"/>
  <c r="G204" i="90" s="1"/>
  <c r="J204" i="90" s="1"/>
  <c r="G150" i="89"/>
  <c r="J150" i="89" s="1"/>
  <c r="G150" i="90" s="1"/>
  <c r="J150" i="90" s="1"/>
  <c r="G102" i="78"/>
  <c r="J102" i="78" s="1"/>
  <c r="G103" i="78"/>
  <c r="J103" i="78" s="1"/>
  <c r="G197" i="89"/>
  <c r="J197" i="89" s="1"/>
  <c r="G197" i="90" s="1"/>
  <c r="J197" i="90" s="1"/>
  <c r="G12" i="101"/>
  <c r="J12" i="101" s="1"/>
  <c r="G94" i="107"/>
  <c r="J94" i="107" s="1"/>
  <c r="G109" i="107"/>
  <c r="J109" i="107" s="1"/>
  <c r="G114" i="107"/>
  <c r="J114" i="107" s="1"/>
  <c r="G113" i="88"/>
  <c r="J113" i="88" s="1"/>
  <c r="G175" i="85"/>
  <c r="J175" i="85" s="1"/>
  <c r="G70" i="85"/>
  <c r="J70" i="85" s="1"/>
  <c r="G71" i="85"/>
  <c r="J71" i="85" s="1"/>
  <c r="G190" i="78"/>
  <c r="J190" i="78" s="1"/>
  <c r="G82" i="78"/>
  <c r="J82" i="78" s="1"/>
  <c r="G104" i="78"/>
  <c r="J104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31" i="78" l="1"/>
  <c r="J31" i="78" s="1"/>
  <c r="G31" i="79" s="1"/>
  <c r="J31" i="79" s="1"/>
  <c r="G33" i="78"/>
  <c r="J33" i="78" s="1"/>
  <c r="G33" i="79" s="1"/>
  <c r="J33" i="79" s="1"/>
  <c r="G80" i="78"/>
  <c r="J80" i="78" s="1"/>
  <c r="G80" i="79" s="1"/>
  <c r="J80" i="79" s="1"/>
  <c r="G51" i="78"/>
  <c r="J51" i="78" s="1"/>
  <c r="G51" i="79" s="1"/>
  <c r="J51" i="79" s="1"/>
  <c r="G36" i="78"/>
  <c r="J36" i="78" s="1"/>
  <c r="G36" i="79" s="1"/>
  <c r="J36" i="79" s="1"/>
  <c r="G143" i="78"/>
  <c r="J143" i="78" s="1"/>
  <c r="G143" i="79" s="1"/>
  <c r="J143" i="79" s="1"/>
  <c r="G174" i="79"/>
  <c r="J174" i="79" s="1"/>
  <c r="G140" i="78"/>
  <c r="J140" i="78" s="1"/>
  <c r="G140" i="79" s="1"/>
  <c r="J140" i="79" s="1"/>
  <c r="G115" i="78"/>
  <c r="J115" i="78" s="1"/>
  <c r="G115" i="79" s="1"/>
  <c r="J115" i="79" s="1"/>
  <c r="G43" i="78"/>
  <c r="J43" i="78" s="1"/>
  <c r="G43" i="79" s="1"/>
  <c r="J43" i="79" s="1"/>
  <c r="G27" i="78"/>
  <c r="J27" i="78" s="1"/>
  <c r="G27" i="79" s="1"/>
  <c r="J27" i="79" s="1"/>
  <c r="G50" i="78"/>
  <c r="J50" i="78" s="1"/>
  <c r="G50" i="79" s="1"/>
  <c r="J50" i="79" s="1"/>
  <c r="G34" i="78"/>
  <c r="J34" i="78" s="1"/>
  <c r="G34" i="79" s="1"/>
  <c r="J34" i="79" s="1"/>
  <c r="G54" i="78"/>
  <c r="J54" i="78" s="1"/>
  <c r="G54" i="79" s="1"/>
  <c r="J54" i="79" s="1"/>
  <c r="G158" i="78"/>
  <c r="J158" i="78" s="1"/>
  <c r="G71" i="86"/>
  <c r="J71" i="86" s="1"/>
  <c r="G71" i="87" s="1"/>
  <c r="J71" i="87" s="1"/>
  <c r="G100" i="78"/>
  <c r="J100" i="78" s="1"/>
  <c r="G100" i="79" s="1"/>
  <c r="J100" i="79" s="1"/>
  <c r="G41" i="78"/>
  <c r="J41" i="78" s="1"/>
  <c r="G41" i="79" s="1"/>
  <c r="J41" i="79" s="1"/>
  <c r="G66" i="78"/>
  <c r="J66" i="78" s="1"/>
  <c r="G160" i="78"/>
  <c r="J160" i="78" s="1"/>
  <c r="G225" i="78"/>
  <c r="J225" i="78" s="1"/>
  <c r="G225" i="79" s="1"/>
  <c r="J225" i="79" s="1"/>
  <c r="G70" i="86"/>
  <c r="J70" i="86" s="1"/>
  <c r="G70" i="87" s="1"/>
  <c r="J70" i="87" s="1"/>
  <c r="G78" i="78"/>
  <c r="J78" i="78" s="1"/>
  <c r="G78" i="79" s="1"/>
  <c r="J78" i="79" s="1"/>
  <c r="G79" i="78"/>
  <c r="J79" i="78" s="1"/>
  <c r="G65" i="78"/>
  <c r="J65" i="78" s="1"/>
  <c r="G56" i="78"/>
  <c r="J56" i="78" s="1"/>
  <c r="G56" i="79" s="1"/>
  <c r="J56" i="79" s="1"/>
  <c r="G175" i="86"/>
  <c r="J175" i="86" s="1"/>
  <c r="G175" i="87" s="1"/>
  <c r="J175" i="87" s="1"/>
  <c r="G58" i="78"/>
  <c r="J58" i="78" s="1"/>
  <c r="G58" i="79" s="1"/>
  <c r="J58" i="79" s="1"/>
  <c r="G37" i="78"/>
  <c r="J37" i="78" s="1"/>
  <c r="G37" i="79" s="1"/>
  <c r="J37" i="79" s="1"/>
  <c r="G170" i="78"/>
  <c r="J170" i="78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171" i="78"/>
  <c r="J171" i="78" s="1"/>
  <c r="G171" i="79" s="1"/>
  <c r="J171" i="79" s="1"/>
  <c r="G113" i="89"/>
  <c r="J113" i="89" s="1"/>
  <c r="G113" i="90" s="1"/>
  <c r="J113" i="90" s="1"/>
  <c r="G118" i="78"/>
  <c r="J118" i="78" s="1"/>
  <c r="G118" i="79" s="1"/>
  <c r="J118" i="79" s="1"/>
  <c r="G29" i="78"/>
  <c r="J29" i="78" s="1"/>
  <c r="G29" i="79" s="1"/>
  <c r="J29" i="79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64" i="78"/>
  <c r="J64" i="78" s="1"/>
  <c r="G64" i="79" s="1"/>
  <c r="J64" i="79" s="1"/>
  <c r="G44" i="78"/>
  <c r="J44" i="78" s="1"/>
  <c r="G44" i="79" s="1"/>
  <c r="J44" i="79" s="1"/>
  <c r="G98" i="78"/>
  <c r="J98" i="78" s="1"/>
  <c r="G98" i="79" s="1"/>
  <c r="J98" i="79" s="1"/>
  <c r="G40" i="78"/>
  <c r="J40" i="78" s="1"/>
  <c r="G40" i="79" s="1"/>
  <c r="J40" i="79" s="1"/>
  <c r="G192" i="78"/>
  <c r="J192" i="78" s="1"/>
  <c r="G52" i="78"/>
  <c r="J52" i="78" s="1"/>
  <c r="G52" i="79" s="1"/>
  <c r="J52" i="79" s="1"/>
  <c r="G74" i="78"/>
  <c r="J74" i="78" s="1"/>
  <c r="G74" i="79" s="1"/>
  <c r="J74" i="79" s="1"/>
  <c r="G215" i="78"/>
  <c r="J215" i="78" s="1"/>
  <c r="G215" i="79" s="1"/>
  <c r="J215" i="79" s="1"/>
  <c r="G77" i="78"/>
  <c r="J77" i="78" s="1"/>
  <c r="G77" i="79" s="1"/>
  <c r="J77" i="79" s="1"/>
  <c r="G179" i="78"/>
  <c r="J179" i="78" s="1"/>
  <c r="G179" i="79" s="1"/>
  <c r="J179" i="79" s="1"/>
  <c r="G89" i="78"/>
  <c r="J89" i="78" s="1"/>
  <c r="G89" i="79" s="1"/>
  <c r="J89" i="79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57" i="78"/>
  <c r="J57" i="78" s="1"/>
  <c r="G57" i="79" s="1"/>
  <c r="J57" i="79" s="1"/>
  <c r="G108" i="78"/>
  <c r="J108" i="78" s="1"/>
  <c r="G108" i="79" s="1"/>
  <c r="J108" i="79" s="1"/>
  <c r="G166" i="78"/>
  <c r="J166" i="78" s="1"/>
  <c r="G12" i="102"/>
  <c r="J12" i="102" s="1"/>
  <c r="G12" i="103" s="1"/>
  <c r="J12" i="103" s="1"/>
  <c r="G12" i="104" s="1"/>
  <c r="J12" i="104" s="1"/>
  <c r="G12" i="105" s="1"/>
  <c r="J12" i="105" s="1"/>
  <c r="G75" i="107"/>
  <c r="J75" i="107" s="1"/>
  <c r="G86" i="78"/>
  <c r="J86" i="78" s="1"/>
  <c r="G87" i="78"/>
  <c r="J87" i="78" s="1"/>
  <c r="G102" i="79"/>
  <c r="J102" i="79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57" i="80" l="1"/>
  <c r="J57" i="80" s="1"/>
  <c r="G57" i="81" s="1"/>
  <c r="J57" i="81" s="1"/>
  <c r="G74" i="80"/>
  <c r="J74" i="80" s="1"/>
  <c r="G74" i="81" s="1"/>
  <c r="J74" i="81" s="1"/>
  <c r="G46" i="80"/>
  <c r="J46" i="80" s="1"/>
  <c r="G46" i="81" s="1"/>
  <c r="J46" i="81" s="1"/>
  <c r="G93" i="80"/>
  <c r="J93" i="80" s="1"/>
  <c r="G93" i="81" s="1"/>
  <c r="J93" i="81" s="1"/>
  <c r="G78" i="80"/>
  <c r="J78" i="80" s="1"/>
  <c r="G78" i="81" s="1"/>
  <c r="J78" i="81" s="1"/>
  <c r="G158" i="79"/>
  <c r="J158" i="79" s="1"/>
  <c r="G158" i="80" s="1"/>
  <c r="J158" i="80" s="1"/>
  <c r="G158" i="81" s="1"/>
  <c r="J158" i="81" s="1"/>
  <c r="G99" i="80"/>
  <c r="J99" i="80" s="1"/>
  <c r="G99" i="81" s="1"/>
  <c r="J99" i="81" s="1"/>
  <c r="G52" i="80"/>
  <c r="J52" i="80" s="1"/>
  <c r="G52" i="81" s="1"/>
  <c r="J52" i="81" s="1"/>
  <c r="G28" i="80"/>
  <c r="J28" i="80" s="1"/>
  <c r="G28" i="81" s="1"/>
  <c r="J28" i="81" s="1"/>
  <c r="G170" i="79"/>
  <c r="J170" i="79" s="1"/>
  <c r="G170" i="80" s="1"/>
  <c r="J170" i="80" s="1"/>
  <c r="G170" i="81" s="1"/>
  <c r="J170" i="81" s="1"/>
  <c r="G54" i="80"/>
  <c r="J54" i="80" s="1"/>
  <c r="G54" i="81" s="1"/>
  <c r="J54" i="81" s="1"/>
  <c r="G61" i="80"/>
  <c r="J61" i="80" s="1"/>
  <c r="G61" i="81" s="1"/>
  <c r="J61" i="81" s="1"/>
  <c r="G192" i="79"/>
  <c r="J192" i="79" s="1"/>
  <c r="G192" i="80" s="1"/>
  <c r="J192" i="80" s="1"/>
  <c r="G192" i="81" s="1"/>
  <c r="J192" i="81" s="1"/>
  <c r="G29" i="80"/>
  <c r="J29" i="80" s="1"/>
  <c r="G29" i="81" s="1"/>
  <c r="J29" i="81" s="1"/>
  <c r="G37" i="80"/>
  <c r="J37" i="80" s="1"/>
  <c r="G37" i="81" s="1"/>
  <c r="J37" i="81" s="1"/>
  <c r="G225" i="80"/>
  <c r="J225" i="80" s="1"/>
  <c r="G225" i="81" s="1"/>
  <c r="J225" i="81" s="1"/>
  <c r="G34" i="80"/>
  <c r="J34" i="80" s="1"/>
  <c r="G34" i="81" s="1"/>
  <c r="J34" i="81" s="1"/>
  <c r="G143" i="80"/>
  <c r="J143" i="80" s="1"/>
  <c r="G143" i="81" s="1"/>
  <c r="J143" i="81" s="1"/>
  <c r="G40" i="80"/>
  <c r="J40" i="80" s="1"/>
  <c r="G40" i="81" s="1"/>
  <c r="J40" i="81" s="1"/>
  <c r="G118" i="80"/>
  <c r="J118" i="80" s="1"/>
  <c r="G118" i="81" s="1"/>
  <c r="J118" i="81" s="1"/>
  <c r="G58" i="80"/>
  <c r="J58" i="80" s="1"/>
  <c r="G58" i="81" s="1"/>
  <c r="J58" i="81" s="1"/>
  <c r="G160" i="79"/>
  <c r="J160" i="79" s="1"/>
  <c r="G160" i="80" s="1"/>
  <c r="J160" i="80" s="1"/>
  <c r="G160" i="81" s="1"/>
  <c r="J160" i="81" s="1"/>
  <c r="G50" i="80"/>
  <c r="J50" i="80" s="1"/>
  <c r="G50" i="81" s="1"/>
  <c r="J50" i="81" s="1"/>
  <c r="G36" i="80"/>
  <c r="J36" i="80" s="1"/>
  <c r="G36" i="81" s="1"/>
  <c r="J36" i="81" s="1"/>
  <c r="G89" i="80"/>
  <c r="J89" i="80" s="1"/>
  <c r="G89" i="81" s="1"/>
  <c r="J89" i="81" s="1"/>
  <c r="G98" i="80"/>
  <c r="J98" i="80" s="1"/>
  <c r="G98" i="81" s="1"/>
  <c r="J98" i="81" s="1"/>
  <c r="G113" i="91"/>
  <c r="J113" i="91" s="1"/>
  <c r="G66" i="79"/>
  <c r="J66" i="79" s="1"/>
  <c r="G66" i="80" s="1"/>
  <c r="J66" i="80" s="1"/>
  <c r="G66" i="81" s="1"/>
  <c r="J66" i="81" s="1"/>
  <c r="G27" i="80"/>
  <c r="J27" i="80" s="1"/>
  <c r="G27" i="81" s="1"/>
  <c r="J27" i="81" s="1"/>
  <c r="G51" i="80"/>
  <c r="J51" i="80" s="1"/>
  <c r="G51" i="81" s="1"/>
  <c r="J51" i="81" s="1"/>
  <c r="G179" i="80"/>
  <c r="J179" i="80" s="1"/>
  <c r="G179" i="81" s="1"/>
  <c r="J179" i="81" s="1"/>
  <c r="G44" i="80"/>
  <c r="J44" i="80" s="1"/>
  <c r="G44" i="81" s="1"/>
  <c r="J44" i="81" s="1"/>
  <c r="G171" i="80"/>
  <c r="J171" i="80" s="1"/>
  <c r="G171" i="81" s="1"/>
  <c r="J171" i="81" s="1"/>
  <c r="G56" i="80"/>
  <c r="J56" i="80" s="1"/>
  <c r="G56" i="81" s="1"/>
  <c r="J56" i="81" s="1"/>
  <c r="G41" i="80"/>
  <c r="J41" i="80" s="1"/>
  <c r="G41" i="81" s="1"/>
  <c r="J41" i="81" s="1"/>
  <c r="G43" i="80"/>
  <c r="J43" i="80" s="1"/>
  <c r="G43" i="81" s="1"/>
  <c r="J43" i="81" s="1"/>
  <c r="G80" i="80"/>
  <c r="J80" i="80" s="1"/>
  <c r="G80" i="81" s="1"/>
  <c r="J80" i="81" s="1"/>
  <c r="G166" i="79"/>
  <c r="J166" i="79" s="1"/>
  <c r="G166" i="80" s="1"/>
  <c r="J166" i="80" s="1"/>
  <c r="G166" i="81" s="1"/>
  <c r="J166" i="81" s="1"/>
  <c r="G77" i="80"/>
  <c r="J77" i="80" s="1"/>
  <c r="G77" i="81" s="1"/>
  <c r="J77" i="81" s="1"/>
  <c r="G64" i="80"/>
  <c r="J64" i="80" s="1"/>
  <c r="G64" i="81" s="1"/>
  <c r="J64" i="81" s="1"/>
  <c r="G49" i="80"/>
  <c r="J49" i="80" s="1"/>
  <c r="G49" i="81" s="1"/>
  <c r="J49" i="81" s="1"/>
  <c r="G65" i="79"/>
  <c r="J65" i="79" s="1"/>
  <c r="G65" i="80" s="1"/>
  <c r="J65" i="80" s="1"/>
  <c r="G65" i="81" s="1"/>
  <c r="J65" i="81" s="1"/>
  <c r="G100" i="80"/>
  <c r="J100" i="80" s="1"/>
  <c r="G100" i="81" s="1"/>
  <c r="J100" i="81" s="1"/>
  <c r="G115" i="80"/>
  <c r="J115" i="80" s="1"/>
  <c r="G115" i="81" s="1"/>
  <c r="J115" i="81" s="1"/>
  <c r="G33" i="80"/>
  <c r="J33" i="80" s="1"/>
  <c r="G33" i="81" s="1"/>
  <c r="J33" i="81" s="1"/>
  <c r="G108" i="80"/>
  <c r="J108" i="80" s="1"/>
  <c r="G108" i="81" s="1"/>
  <c r="J108" i="81" s="1"/>
  <c r="G215" i="80"/>
  <c r="J215" i="80" s="1"/>
  <c r="G215" i="81" s="1"/>
  <c r="J215" i="81" s="1"/>
  <c r="G141" i="80"/>
  <c r="J141" i="80" s="1"/>
  <c r="G141" i="81" s="1"/>
  <c r="J141" i="81" s="1"/>
  <c r="G47" i="80"/>
  <c r="J47" i="80" s="1"/>
  <c r="G47" i="81" s="1"/>
  <c r="J47" i="81" s="1"/>
  <c r="G79" i="79"/>
  <c r="J79" i="79" s="1"/>
  <c r="G79" i="80" s="1"/>
  <c r="J79" i="80" s="1"/>
  <c r="G79" i="81" s="1"/>
  <c r="J79" i="81" s="1"/>
  <c r="G140" i="80"/>
  <c r="J140" i="80" s="1"/>
  <c r="G140" i="81" s="1"/>
  <c r="J140" i="81" s="1"/>
  <c r="G31" i="80"/>
  <c r="J31" i="80" s="1"/>
  <c r="G31" i="81" s="1"/>
  <c r="J31" i="81" s="1"/>
  <c r="G221" i="78"/>
  <c r="J221" i="78" s="1"/>
  <c r="G88" i="79"/>
  <c r="J88" i="79" s="1"/>
  <c r="G87" i="79"/>
  <c r="J87" i="79" s="1"/>
  <c r="G136" i="78"/>
  <c r="J136" i="78" s="1"/>
  <c r="G104" i="80"/>
  <c r="J104" i="80" s="1"/>
  <c r="G104" i="81" s="1"/>
  <c r="J104" i="81" s="1"/>
  <c r="G86" i="79"/>
  <c r="J86" i="79" s="1"/>
  <c r="G8" i="77"/>
  <c r="J8" i="77" s="1"/>
  <c r="G165" i="78"/>
  <c r="J165" i="78" s="1"/>
  <c r="G122" i="78"/>
  <c r="J122" i="78" s="1"/>
  <c r="G122" i="79" s="1"/>
  <c r="J122" i="79" s="1"/>
  <c r="G6" i="77"/>
  <c r="J6" i="77" s="1"/>
  <c r="G38" i="78"/>
  <c r="J38" i="78" s="1"/>
  <c r="G38" i="79" s="1"/>
  <c r="J38" i="79" s="1"/>
  <c r="G18" i="77"/>
  <c r="J18" i="77" s="1"/>
  <c r="G186" i="80"/>
  <c r="J186" i="80" s="1"/>
  <c r="G186" i="81" s="1"/>
  <c r="J186" i="81" s="1"/>
  <c r="G12" i="106"/>
  <c r="J12" i="106" s="1"/>
  <c r="G12" i="107" s="1"/>
  <c r="J12" i="107" s="1"/>
  <c r="G110" i="79"/>
  <c r="J110" i="79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G175" i="88"/>
  <c r="J175" i="88" s="1"/>
  <c r="G70" i="88"/>
  <c r="J70" i="88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21" i="79" l="1"/>
  <c r="J221" i="79" s="1"/>
  <c r="G221" i="80" s="1"/>
  <c r="J221" i="80" s="1"/>
  <c r="G221" i="81" s="1"/>
  <c r="J221" i="81" s="1"/>
  <c r="G38" i="80"/>
  <c r="J38" i="80" s="1"/>
  <c r="G38" i="81" s="1"/>
  <c r="J38" i="81" s="1"/>
  <c r="G165" i="79"/>
  <c r="J165" i="79" s="1"/>
  <c r="G165" i="80" s="1"/>
  <c r="J165" i="80" s="1"/>
  <c r="G165" i="81" s="1"/>
  <c r="J165" i="81" s="1"/>
  <c r="G122" i="80"/>
  <c r="J122" i="80" s="1"/>
  <c r="G122" i="81" s="1"/>
  <c r="J122" i="81" s="1"/>
  <c r="G113" i="92"/>
  <c r="J113" i="92" s="1"/>
  <c r="G113" i="93" s="1"/>
  <c r="J113" i="93" s="1"/>
  <c r="G113" i="94" s="1"/>
  <c r="J113" i="94" s="1"/>
  <c r="G88" i="80"/>
  <c r="J88" i="80" s="1"/>
  <c r="G87" i="80"/>
  <c r="J87" i="80" s="1"/>
  <c r="G175" i="89"/>
  <c r="J175" i="89" s="1"/>
  <c r="G175" i="90" s="1"/>
  <c r="J175" i="90" s="1"/>
  <c r="G142" i="80"/>
  <c r="J142" i="80" s="1"/>
  <c r="G164" i="80"/>
  <c r="J164" i="80" s="1"/>
  <c r="G191" i="80"/>
  <c r="J191" i="80" s="1"/>
  <c r="G121" i="80"/>
  <c r="J121" i="80" s="1"/>
  <c r="G53" i="80"/>
  <c r="J53" i="80" s="1"/>
  <c r="G172" i="80"/>
  <c r="J172" i="80" s="1"/>
  <c r="G123" i="80"/>
  <c r="J123" i="80" s="1"/>
  <c r="G145" i="80"/>
  <c r="J145" i="80" s="1"/>
  <c r="G154" i="80"/>
  <c r="J154" i="80" s="1"/>
  <c r="G97" i="80"/>
  <c r="J97" i="80" s="1"/>
  <c r="G97" i="81" s="1"/>
  <c r="J97" i="81" s="1"/>
  <c r="G190" i="81"/>
  <c r="J190" i="81" s="1"/>
  <c r="G190" i="82" s="1"/>
  <c r="J190" i="82" s="1"/>
  <c r="G162" i="80"/>
  <c r="J162" i="80" s="1"/>
  <c r="G133" i="78"/>
  <c r="J133" i="78" s="1"/>
  <c r="G133" i="79" s="1"/>
  <c r="J133" i="79" s="1"/>
  <c r="G133" i="80" s="1"/>
  <c r="J133" i="80" s="1"/>
  <c r="G220" i="80"/>
  <c r="J220" i="80" s="1"/>
  <c r="G101" i="80"/>
  <c r="J101" i="80" s="1"/>
  <c r="G71" i="89"/>
  <c r="J71" i="89" s="1"/>
  <c r="G71" i="90" s="1"/>
  <c r="J71" i="90" s="1"/>
  <c r="G138" i="80"/>
  <c r="J138" i="80" s="1"/>
  <c r="G144" i="80"/>
  <c r="J144" i="80" s="1"/>
  <c r="G111" i="80"/>
  <c r="J111" i="80" s="1"/>
  <c r="G70" i="89"/>
  <c r="J70" i="89" s="1"/>
  <c r="G70" i="90" s="1"/>
  <c r="J70" i="90" s="1"/>
  <c r="G174" i="80"/>
  <c r="J174" i="80" s="1"/>
  <c r="G173" i="80"/>
  <c r="J173" i="80" s="1"/>
  <c r="G90" i="80"/>
  <c r="J90" i="80" s="1"/>
  <c r="G112" i="80"/>
  <c r="J112" i="80" s="1"/>
  <c r="G86" i="80"/>
  <c r="J86" i="80" s="1"/>
  <c r="G103" i="80"/>
  <c r="J103" i="80" s="1"/>
  <c r="G102" i="80"/>
  <c r="J102" i="80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G39" i="93"/>
  <c r="J39" i="93" s="1"/>
  <c r="G193" i="94"/>
  <c r="J193" i="94" s="1"/>
  <c r="G206" i="94"/>
  <c r="J206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20" i="81" l="1"/>
  <c r="J220" i="81" s="1"/>
  <c r="G220" i="82" s="1"/>
  <c r="J220" i="82" s="1"/>
  <c r="G220" i="83" s="1"/>
  <c r="J220" i="83" s="1"/>
  <c r="G154" i="81"/>
  <c r="J154" i="81" s="1"/>
  <c r="G154" i="82" s="1"/>
  <c r="J154" i="82" s="1"/>
  <c r="G154" i="83" s="1"/>
  <c r="J154" i="83" s="1"/>
  <c r="G162" i="81"/>
  <c r="J162" i="81" s="1"/>
  <c r="G162" i="82" s="1"/>
  <c r="J162" i="82" s="1"/>
  <c r="G162" i="83" s="1"/>
  <c r="J162" i="83" s="1"/>
  <c r="G145" i="81"/>
  <c r="J145" i="81" s="1"/>
  <c r="G145" i="82" s="1"/>
  <c r="J145" i="82" s="1"/>
  <c r="G145" i="83" s="1"/>
  <c r="J145" i="83" s="1"/>
  <c r="G123" i="81"/>
  <c r="J123" i="81" s="1"/>
  <c r="G123" i="82" s="1"/>
  <c r="J123" i="82" s="1"/>
  <c r="G123" i="83" s="1"/>
  <c r="J123" i="83" s="1"/>
  <c r="G53" i="81"/>
  <c r="J53" i="81" s="1"/>
  <c r="G53" i="82" s="1"/>
  <c r="J53" i="82" s="1"/>
  <c r="G53" i="83" s="1"/>
  <c r="J53" i="83" s="1"/>
  <c r="G144" i="81"/>
  <c r="J144" i="81" s="1"/>
  <c r="G144" i="82" s="1"/>
  <c r="J144" i="82" s="1"/>
  <c r="G144" i="83" s="1"/>
  <c r="J144" i="83" s="1"/>
  <c r="G172" i="81"/>
  <c r="J172" i="81" s="1"/>
  <c r="G172" i="82" s="1"/>
  <c r="J172" i="82" s="1"/>
  <c r="G172" i="83" s="1"/>
  <c r="J172" i="83" s="1"/>
  <c r="G121" i="81"/>
  <c r="J121" i="81" s="1"/>
  <c r="G121" i="82" s="1"/>
  <c r="J121" i="82" s="1"/>
  <c r="G121" i="83" s="1"/>
  <c r="J121" i="83" s="1"/>
  <c r="G138" i="81"/>
  <c r="J138" i="81" s="1"/>
  <c r="G138" i="82" s="1"/>
  <c r="J138" i="82" s="1"/>
  <c r="G138" i="83" s="1"/>
  <c r="J138" i="83" s="1"/>
  <c r="G191" i="81"/>
  <c r="J191" i="81" s="1"/>
  <c r="G191" i="82" s="1"/>
  <c r="J191" i="82" s="1"/>
  <c r="G191" i="83" s="1"/>
  <c r="J191" i="83" s="1"/>
  <c r="G111" i="81"/>
  <c r="J111" i="81" s="1"/>
  <c r="G111" i="82" s="1"/>
  <c r="J111" i="82" s="1"/>
  <c r="G111" i="83" s="1"/>
  <c r="J111" i="83" s="1"/>
  <c r="G112" i="81"/>
  <c r="J112" i="81" s="1"/>
  <c r="G112" i="82" s="1"/>
  <c r="J112" i="82" s="1"/>
  <c r="G112" i="83" s="1"/>
  <c r="J112" i="83" s="1"/>
  <c r="G164" i="81"/>
  <c r="J164" i="81" s="1"/>
  <c r="G164" i="82" s="1"/>
  <c r="J164" i="82" s="1"/>
  <c r="G164" i="83" s="1"/>
  <c r="J164" i="83" s="1"/>
  <c r="G90" i="81"/>
  <c r="J90" i="81" s="1"/>
  <c r="G90" i="82" s="1"/>
  <c r="J90" i="82" s="1"/>
  <c r="G90" i="83" s="1"/>
  <c r="J90" i="83" s="1"/>
  <c r="G101" i="81"/>
  <c r="J101" i="81" s="1"/>
  <c r="G101" i="82" s="1"/>
  <c r="J101" i="82" s="1"/>
  <c r="G101" i="83" s="1"/>
  <c r="J101" i="83" s="1"/>
  <c r="G142" i="81"/>
  <c r="J142" i="81" s="1"/>
  <c r="G142" i="82" s="1"/>
  <c r="J142" i="82" s="1"/>
  <c r="G142" i="83" s="1"/>
  <c r="J142" i="83" s="1"/>
  <c r="G135" i="80"/>
  <c r="J135" i="80" s="1"/>
  <c r="G174" i="81"/>
  <c r="J174" i="81" s="1"/>
  <c r="G173" i="81"/>
  <c r="J173" i="81" s="1"/>
  <c r="G42" i="81"/>
  <c r="J42" i="81" s="1"/>
  <c r="G223" i="81"/>
  <c r="J223" i="81" s="1"/>
  <c r="G55" i="81"/>
  <c r="J55" i="81" s="1"/>
  <c r="G146" i="81"/>
  <c r="J146" i="81" s="1"/>
  <c r="G73" i="81"/>
  <c r="J73" i="81" s="1"/>
  <c r="G88" i="81"/>
  <c r="J88" i="81" s="1"/>
  <c r="G222" i="81"/>
  <c r="J222" i="81" s="1"/>
  <c r="G139" i="81"/>
  <c r="J139" i="81" s="1"/>
  <c r="G69" i="81"/>
  <c r="J69" i="81" s="1"/>
  <c r="G59" i="81"/>
  <c r="J59" i="81" s="1"/>
  <c r="G159" i="81"/>
  <c r="J159" i="81" s="1"/>
  <c r="G120" i="81"/>
  <c r="J120" i="81" s="1"/>
  <c r="G180" i="81"/>
  <c r="J180" i="81" s="1"/>
  <c r="G185" i="81"/>
  <c r="J185" i="81" s="1"/>
  <c r="G32" i="81"/>
  <c r="J32" i="81" s="1"/>
  <c r="G184" i="81"/>
  <c r="J184" i="81" s="1"/>
  <c r="G92" i="81"/>
  <c r="J92" i="81" s="1"/>
  <c r="G116" i="81"/>
  <c r="J116" i="81" s="1"/>
  <c r="G136" i="80"/>
  <c r="J136" i="80" s="1"/>
  <c r="G136" i="81" s="1"/>
  <c r="J136" i="81" s="1"/>
  <c r="G163" i="81"/>
  <c r="J163" i="81" s="1"/>
  <c r="G107" i="81"/>
  <c r="J107" i="81" s="1"/>
  <c r="G117" i="81"/>
  <c r="J117" i="81" s="1"/>
  <c r="G85" i="81"/>
  <c r="J85" i="81" s="1"/>
  <c r="G183" i="81"/>
  <c r="J183" i="81" s="1"/>
  <c r="G72" i="81"/>
  <c r="J72" i="81" s="1"/>
  <c r="G130" i="81"/>
  <c r="J130" i="81" s="1"/>
  <c r="G106" i="81"/>
  <c r="J106" i="81" s="1"/>
  <c r="G137" i="81"/>
  <c r="J137" i="81" s="1"/>
  <c r="G30" i="81"/>
  <c r="J30" i="81" s="1"/>
  <c r="G67" i="81"/>
  <c r="J67" i="81" s="1"/>
  <c r="G224" i="81"/>
  <c r="J224" i="81" s="1"/>
  <c r="G81" i="81"/>
  <c r="J81" i="81" s="1"/>
  <c r="G48" i="81"/>
  <c r="J48" i="81" s="1"/>
  <c r="G110" i="81"/>
  <c r="J110" i="81" s="1"/>
  <c r="G95" i="81"/>
  <c r="J95" i="81" s="1"/>
  <c r="G167" i="81"/>
  <c r="J167" i="81" s="1"/>
  <c r="G176" i="81"/>
  <c r="J176" i="81" s="1"/>
  <c r="G62" i="81"/>
  <c r="J62" i="81" s="1"/>
  <c r="G68" i="81"/>
  <c r="J68" i="81" s="1"/>
  <c r="G132" i="80"/>
  <c r="J132" i="80" s="1"/>
  <c r="G91" i="81"/>
  <c r="J91" i="81" s="1"/>
  <c r="G86" i="81"/>
  <c r="J86" i="81" s="1"/>
  <c r="G87" i="81"/>
  <c r="J87" i="81" s="1"/>
  <c r="G227" i="81"/>
  <c r="J227" i="81" s="1"/>
  <c r="G228" i="81"/>
  <c r="J228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G17" i="79"/>
  <c r="J17" i="79" s="1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15" i="79"/>
  <c r="J15" i="79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179" i="83"/>
  <c r="J179" i="83" s="1"/>
  <c r="G26" i="82"/>
  <c r="J26" i="82" s="1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16" i="79"/>
  <c r="J16" i="79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G21" i="82"/>
  <c r="J21" i="82" s="1"/>
  <c r="G13" i="79"/>
  <c r="J13" i="79" s="1"/>
  <c r="G31" i="83"/>
  <c r="J31" i="83" s="1"/>
  <c r="G18" i="79"/>
  <c r="J18" i="79" s="1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190" i="83"/>
  <c r="J190" i="83" s="1"/>
  <c r="G133" i="81"/>
  <c r="J133" i="81" s="1"/>
  <c r="R36" i="8"/>
  <c r="M264" i="8"/>
  <c r="G106" i="82" l="1"/>
  <c r="J106" i="82" s="1"/>
  <c r="G106" i="83" s="1"/>
  <c r="J106" i="83" s="1"/>
  <c r="G159" i="82"/>
  <c r="J159" i="82" s="1"/>
  <c r="G159" i="83" s="1"/>
  <c r="J159" i="83" s="1"/>
  <c r="G146" i="82"/>
  <c r="J146" i="82" s="1"/>
  <c r="G146" i="83" s="1"/>
  <c r="J146" i="83" s="1"/>
  <c r="G110" i="82"/>
  <c r="J110" i="82" s="1"/>
  <c r="G110" i="83" s="1"/>
  <c r="J110" i="83" s="1"/>
  <c r="G130" i="82"/>
  <c r="J130" i="82" s="1"/>
  <c r="G130" i="83" s="1"/>
  <c r="J130" i="83" s="1"/>
  <c r="G116" i="82"/>
  <c r="J116" i="82" s="1"/>
  <c r="G116" i="83" s="1"/>
  <c r="J116" i="83" s="1"/>
  <c r="G59" i="82"/>
  <c r="J59" i="82" s="1"/>
  <c r="G59" i="83" s="1"/>
  <c r="J59" i="83" s="1"/>
  <c r="G59" i="84" s="1"/>
  <c r="J59" i="84" s="1"/>
  <c r="G55" i="82"/>
  <c r="J55" i="82" s="1"/>
  <c r="G55" i="83" s="1"/>
  <c r="J55" i="83" s="1"/>
  <c r="G55" i="84" s="1"/>
  <c r="J55" i="84" s="1"/>
  <c r="G91" i="82"/>
  <c r="J91" i="82" s="1"/>
  <c r="G91" i="83" s="1"/>
  <c r="J91" i="83" s="1"/>
  <c r="G48" i="82"/>
  <c r="J48" i="82" s="1"/>
  <c r="G48" i="83" s="1"/>
  <c r="J48" i="83" s="1"/>
  <c r="G48" i="84" s="1"/>
  <c r="J48" i="84" s="1"/>
  <c r="G72" i="82"/>
  <c r="J72" i="82" s="1"/>
  <c r="G72" i="83" s="1"/>
  <c r="J72" i="83" s="1"/>
  <c r="G92" i="82"/>
  <c r="J92" i="82" s="1"/>
  <c r="G92" i="83" s="1"/>
  <c r="J92" i="83" s="1"/>
  <c r="G69" i="82"/>
  <c r="J69" i="82" s="1"/>
  <c r="G69" i="83" s="1"/>
  <c r="J69" i="83" s="1"/>
  <c r="G223" i="82"/>
  <c r="J223" i="82" s="1"/>
  <c r="G223" i="83" s="1"/>
  <c r="J223" i="83" s="1"/>
  <c r="G132" i="81"/>
  <c r="J132" i="81" s="1"/>
  <c r="G132" i="82" s="1"/>
  <c r="J132" i="82" s="1"/>
  <c r="G132" i="83" s="1"/>
  <c r="J132" i="83" s="1"/>
  <c r="G81" i="82"/>
  <c r="J81" i="82" s="1"/>
  <c r="G81" i="83" s="1"/>
  <c r="J81" i="83" s="1"/>
  <c r="G183" i="82"/>
  <c r="J183" i="82" s="1"/>
  <c r="G183" i="83" s="1"/>
  <c r="J183" i="83" s="1"/>
  <c r="G184" i="82"/>
  <c r="J184" i="82" s="1"/>
  <c r="G184" i="83" s="1"/>
  <c r="J184" i="83" s="1"/>
  <c r="G139" i="82"/>
  <c r="J139" i="82" s="1"/>
  <c r="G139" i="83" s="1"/>
  <c r="J139" i="83" s="1"/>
  <c r="G42" i="82"/>
  <c r="J42" i="82" s="1"/>
  <c r="G42" i="83" s="1"/>
  <c r="J42" i="83" s="1"/>
  <c r="G42" i="84" s="1"/>
  <c r="J42" i="84" s="1"/>
  <c r="G224" i="82"/>
  <c r="J224" i="82" s="1"/>
  <c r="G224" i="83" s="1"/>
  <c r="J224" i="83" s="1"/>
  <c r="G85" i="82"/>
  <c r="J85" i="82" s="1"/>
  <c r="G85" i="83" s="1"/>
  <c r="J85" i="83" s="1"/>
  <c r="G32" i="82"/>
  <c r="J32" i="82" s="1"/>
  <c r="G32" i="83" s="1"/>
  <c r="J32" i="83" s="1"/>
  <c r="G32" i="84" s="1"/>
  <c r="J32" i="84" s="1"/>
  <c r="G222" i="82"/>
  <c r="J222" i="82" s="1"/>
  <c r="G222" i="83" s="1"/>
  <c r="J222" i="83" s="1"/>
  <c r="G62" i="82"/>
  <c r="J62" i="82" s="1"/>
  <c r="G62" i="83" s="1"/>
  <c r="J62" i="83" s="1"/>
  <c r="G67" i="82"/>
  <c r="J67" i="82" s="1"/>
  <c r="G67" i="83" s="1"/>
  <c r="J67" i="83" s="1"/>
  <c r="G117" i="82"/>
  <c r="J117" i="82" s="1"/>
  <c r="G117" i="83" s="1"/>
  <c r="J117" i="83" s="1"/>
  <c r="G185" i="82"/>
  <c r="J185" i="82" s="1"/>
  <c r="G185" i="83" s="1"/>
  <c r="J185" i="83" s="1"/>
  <c r="G95" i="82"/>
  <c r="J95" i="82" s="1"/>
  <c r="G95" i="83" s="1"/>
  <c r="J95" i="83" s="1"/>
  <c r="G68" i="82"/>
  <c r="J68" i="82" s="1"/>
  <c r="G68" i="83" s="1"/>
  <c r="J68" i="83" s="1"/>
  <c r="G176" i="82"/>
  <c r="J176" i="82" s="1"/>
  <c r="G176" i="83" s="1"/>
  <c r="J176" i="83" s="1"/>
  <c r="G30" i="82"/>
  <c r="J30" i="82" s="1"/>
  <c r="G30" i="83" s="1"/>
  <c r="J30" i="83" s="1"/>
  <c r="G30" i="84" s="1"/>
  <c r="J30" i="84" s="1"/>
  <c r="G107" i="82"/>
  <c r="J107" i="82" s="1"/>
  <c r="G107" i="83" s="1"/>
  <c r="J107" i="83" s="1"/>
  <c r="G180" i="82"/>
  <c r="J180" i="82" s="1"/>
  <c r="G180" i="83" s="1"/>
  <c r="J180" i="83" s="1"/>
  <c r="G135" i="81"/>
  <c r="J135" i="81" s="1"/>
  <c r="G135" i="82" s="1"/>
  <c r="J135" i="82" s="1"/>
  <c r="G135" i="83" s="1"/>
  <c r="J135" i="83" s="1"/>
  <c r="G167" i="82"/>
  <c r="J167" i="82" s="1"/>
  <c r="G167" i="83" s="1"/>
  <c r="J167" i="83" s="1"/>
  <c r="G137" i="82"/>
  <c r="J137" i="82" s="1"/>
  <c r="G137" i="83" s="1"/>
  <c r="J137" i="83" s="1"/>
  <c r="G163" i="82"/>
  <c r="J163" i="82" s="1"/>
  <c r="G163" i="83" s="1"/>
  <c r="J163" i="83" s="1"/>
  <c r="G120" i="82"/>
  <c r="J120" i="82" s="1"/>
  <c r="G120" i="83" s="1"/>
  <c r="J120" i="83" s="1"/>
  <c r="G73" i="82"/>
  <c r="J73" i="82" s="1"/>
  <c r="G73" i="83" s="1"/>
  <c r="J73" i="83" s="1"/>
  <c r="G119" i="81"/>
  <c r="J119" i="81" s="1"/>
  <c r="G96" i="81"/>
  <c r="J96" i="81" s="1"/>
  <c r="G161" i="81"/>
  <c r="J161" i="81" s="1"/>
  <c r="G88" i="82"/>
  <c r="J88" i="82" s="1"/>
  <c r="G87" i="82"/>
  <c r="J87" i="82" s="1"/>
  <c r="G97" i="83"/>
  <c r="J97" i="83" s="1"/>
  <c r="G97" i="84" s="1"/>
  <c r="J97" i="84" s="1"/>
  <c r="G86" i="82"/>
  <c r="J86" i="82" s="1"/>
  <c r="G228" i="82"/>
  <c r="J228" i="82" s="1"/>
  <c r="G227" i="82"/>
  <c r="J227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3" i="82"/>
  <c r="J133" i="82" s="1"/>
  <c r="G136" i="82"/>
  <c r="J136" i="82" s="1"/>
  <c r="G88" i="83" l="1"/>
  <c r="J88" i="83" s="1"/>
  <c r="G87" i="83"/>
  <c r="J87" i="83" s="1"/>
  <c r="G161" i="82"/>
  <c r="J161" i="82" s="1"/>
  <c r="G161" i="83" s="1"/>
  <c r="J161" i="83" s="1"/>
  <c r="G96" i="82"/>
  <c r="J96" i="82" s="1"/>
  <c r="G96" i="83" s="1"/>
  <c r="J96" i="83" s="1"/>
  <c r="G119" i="82"/>
  <c r="J119" i="82" s="1"/>
  <c r="G119" i="83" s="1"/>
  <c r="J119" i="83" s="1"/>
  <c r="G214" i="81"/>
  <c r="J214" i="81" s="1"/>
  <c r="G213" i="97"/>
  <c r="J213" i="97" s="1"/>
  <c r="G213" i="98" s="1"/>
  <c r="J213" i="98" s="1"/>
  <c r="G177" i="97"/>
  <c r="J177" i="97" s="1"/>
  <c r="G177" i="98" s="1"/>
  <c r="J177" i="98" s="1"/>
  <c r="G125" i="97"/>
  <c r="J125" i="97" s="1"/>
  <c r="G125" i="98" s="1"/>
  <c r="J125" i="98" s="1"/>
  <c r="G151" i="97"/>
  <c r="J151" i="97" s="1"/>
  <c r="G151" i="98" s="1"/>
  <c r="J151" i="98" s="1"/>
  <c r="G205" i="97"/>
  <c r="J205" i="97" s="1"/>
  <c r="G205" i="98" s="1"/>
  <c r="J205" i="98" s="1"/>
  <c r="G148" i="97"/>
  <c r="J148" i="97" s="1"/>
  <c r="G148" i="98" s="1"/>
  <c r="J148" i="98" s="1"/>
  <c r="G181" i="97"/>
  <c r="J181" i="97" s="1"/>
  <c r="G181" i="98" s="1"/>
  <c r="J181" i="98" s="1"/>
  <c r="G127" i="97"/>
  <c r="J127" i="97" s="1"/>
  <c r="G127" i="98" s="1"/>
  <c r="J127" i="98" s="1"/>
  <c r="G113" i="97"/>
  <c r="J113" i="97" s="1"/>
  <c r="G113" i="98" s="1"/>
  <c r="J113" i="98" s="1"/>
  <c r="G208" i="97"/>
  <c r="J208" i="97" s="1"/>
  <c r="G208" i="98" s="1"/>
  <c r="J208" i="98" s="1"/>
  <c r="G155" i="97"/>
  <c r="J155" i="97" s="1"/>
  <c r="G155" i="98" s="1"/>
  <c r="J155" i="98" s="1"/>
  <c r="G84" i="97"/>
  <c r="J84" i="97" s="1"/>
  <c r="G84" i="98" s="1"/>
  <c r="J84" i="98" s="1"/>
  <c r="G226" i="97"/>
  <c r="J226" i="97" s="1"/>
  <c r="G226" i="98" s="1"/>
  <c r="J226" i="98" s="1"/>
  <c r="G206" i="97"/>
  <c r="J206" i="97" s="1"/>
  <c r="G206" i="98" s="1"/>
  <c r="J206" i="98" s="1"/>
  <c r="G152" i="97"/>
  <c r="J152" i="97" s="1"/>
  <c r="G152" i="98" s="1"/>
  <c r="J152" i="98" s="1"/>
  <c r="G193" i="97"/>
  <c r="J193" i="97" s="1"/>
  <c r="G193" i="98" s="1"/>
  <c r="J193" i="98" s="1"/>
  <c r="G126" i="97"/>
  <c r="J126" i="97" s="1"/>
  <c r="G126" i="98" s="1"/>
  <c r="J126" i="98" s="1"/>
  <c r="G194" i="97"/>
  <c r="J194" i="97" s="1"/>
  <c r="G194" i="98" s="1"/>
  <c r="J194" i="98" s="1"/>
  <c r="G153" i="97"/>
  <c r="J153" i="97" s="1"/>
  <c r="G153" i="98" s="1"/>
  <c r="J153" i="98" s="1"/>
  <c r="G83" i="97"/>
  <c r="J83" i="97" s="1"/>
  <c r="G83" i="98" s="1"/>
  <c r="J83" i="98" s="1"/>
  <c r="J198" i="95"/>
  <c r="G198" i="96" s="1"/>
  <c r="J198" i="96" s="1"/>
  <c r="G198" i="97" s="1"/>
  <c r="J198" i="97" s="1"/>
  <c r="G86" i="83"/>
  <c r="J86" i="83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14" i="82" l="1"/>
  <c r="J214" i="82" s="1"/>
  <c r="G214" i="83" s="1"/>
  <c r="J214" i="83" s="1"/>
  <c r="G97" i="86"/>
  <c r="J97" i="86" s="1"/>
  <c r="G97" i="87" s="1"/>
  <c r="J97" i="87" s="1"/>
  <c r="G88" i="84"/>
  <c r="J88" i="84" s="1"/>
  <c r="G87" i="84"/>
  <c r="J87" i="84" s="1"/>
  <c r="G150" i="97"/>
  <c r="J150" i="97" s="1"/>
  <c r="G150" i="98" s="1"/>
  <c r="J150" i="98" s="1"/>
  <c r="G212" i="97"/>
  <c r="J212" i="97" s="1"/>
  <c r="G212" i="98" s="1"/>
  <c r="J212" i="98" s="1"/>
  <c r="G157" i="97"/>
  <c r="J157" i="97" s="1"/>
  <c r="G157" i="98" s="1"/>
  <c r="J157" i="98" s="1"/>
  <c r="G202" i="97"/>
  <c r="J202" i="97" s="1"/>
  <c r="G202" i="98" s="1"/>
  <c r="J202" i="98" s="1"/>
  <c r="G211" i="97"/>
  <c r="J211" i="97" s="1"/>
  <c r="G211" i="98" s="1"/>
  <c r="J211" i="98" s="1"/>
  <c r="G210" i="97"/>
  <c r="J210" i="97" s="1"/>
  <c r="G210" i="98" s="1"/>
  <c r="J210" i="98" s="1"/>
  <c r="G128" i="97"/>
  <c r="J128" i="97" s="1"/>
  <c r="G128" i="98" s="1"/>
  <c r="J128" i="98" s="1"/>
  <c r="G11" i="97"/>
  <c r="J11" i="97" s="1"/>
  <c r="G11" i="98" s="1"/>
  <c r="J11" i="98" s="1"/>
  <c r="G196" i="97"/>
  <c r="J196" i="97" s="1"/>
  <c r="G196" i="98" s="1"/>
  <c r="J196" i="98" s="1"/>
  <c r="G203" i="97"/>
  <c r="J203" i="97" s="1"/>
  <c r="G203" i="98" s="1"/>
  <c r="J203" i="98" s="1"/>
  <c r="G204" i="97"/>
  <c r="J204" i="97" s="1"/>
  <c r="G204" i="98" s="1"/>
  <c r="J204" i="98" s="1"/>
  <c r="G147" i="97"/>
  <c r="J147" i="97" s="1"/>
  <c r="G147" i="98" s="1"/>
  <c r="J147" i="98" s="1"/>
  <c r="G10" i="97"/>
  <c r="J10" i="97" s="1"/>
  <c r="G10" i="98" s="1"/>
  <c r="J10" i="98" s="1"/>
  <c r="G39" i="97"/>
  <c r="J39" i="97" s="1"/>
  <c r="G39" i="98" s="1"/>
  <c r="J39" i="98" s="1"/>
  <c r="G182" i="97"/>
  <c r="J182" i="97" s="1"/>
  <c r="G182" i="98" s="1"/>
  <c r="J182" i="98" s="1"/>
  <c r="G9" i="97"/>
  <c r="J9" i="97" s="1"/>
  <c r="G9" i="98" s="1"/>
  <c r="J9" i="98" s="1"/>
  <c r="G197" i="97"/>
  <c r="J197" i="97" s="1"/>
  <c r="G197" i="98" s="1"/>
  <c r="J197" i="98" s="1"/>
  <c r="G209" i="97"/>
  <c r="J209" i="97" s="1"/>
  <c r="G195" i="97"/>
  <c r="J195" i="97" s="1"/>
  <c r="G195" i="98" s="1"/>
  <c r="J195" i="98" s="1"/>
  <c r="G149" i="97"/>
  <c r="J149" i="97" s="1"/>
  <c r="G149" i="98" s="1"/>
  <c r="J149" i="98" s="1"/>
  <c r="G86" i="84"/>
  <c r="J86" i="84" s="1"/>
  <c r="G228" i="84"/>
  <c r="J228" i="84" s="1"/>
  <c r="G228" i="85" s="1"/>
  <c r="J228" i="85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27" i="85"/>
  <c r="J227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25" i="86" l="1"/>
  <c r="J225" i="86" s="1"/>
  <c r="G225" i="87" s="1"/>
  <c r="J225" i="87" s="1"/>
  <c r="G79" i="86"/>
  <c r="J79" i="86" s="1"/>
  <c r="G79" i="87" s="1"/>
  <c r="J79" i="87" s="1"/>
  <c r="G62" i="86"/>
  <c r="J62" i="86" s="1"/>
  <c r="G62" i="87" s="1"/>
  <c r="J62" i="87" s="1"/>
  <c r="G170" i="86"/>
  <c r="J170" i="86" s="1"/>
  <c r="G170" i="87" s="1"/>
  <c r="J170" i="87" s="1"/>
  <c r="G172" i="86"/>
  <c r="J172" i="86" s="1"/>
  <c r="G172" i="87" s="1"/>
  <c r="J172" i="87" s="1"/>
  <c r="G215" i="86"/>
  <c r="J215" i="86" s="1"/>
  <c r="G215" i="87" s="1"/>
  <c r="J215" i="87" s="1"/>
  <c r="G184" i="86"/>
  <c r="J184" i="86" s="1"/>
  <c r="G184" i="87" s="1"/>
  <c r="J184" i="87" s="1"/>
  <c r="G160" i="86"/>
  <c r="J160" i="86" s="1"/>
  <c r="G160" i="87" s="1"/>
  <c r="J160" i="87" s="1"/>
  <c r="G93" i="86"/>
  <c r="J93" i="86" s="1"/>
  <c r="G93" i="87" s="1"/>
  <c r="J93" i="87" s="1"/>
  <c r="G90" i="86"/>
  <c r="J90" i="86" s="1"/>
  <c r="G90" i="87" s="1"/>
  <c r="J90" i="87" s="1"/>
  <c r="G65" i="86"/>
  <c r="J65" i="86" s="1"/>
  <c r="G65" i="87" s="1"/>
  <c r="J65" i="87" s="1"/>
  <c r="G72" i="86"/>
  <c r="J72" i="86" s="1"/>
  <c r="G72" i="87" s="1"/>
  <c r="J72" i="87" s="1"/>
  <c r="G80" i="86"/>
  <c r="J80" i="86" s="1"/>
  <c r="G80" i="87" s="1"/>
  <c r="J80" i="87" s="1"/>
  <c r="G66" i="86"/>
  <c r="J66" i="86" s="1"/>
  <c r="G66" i="87" s="1"/>
  <c r="J66" i="87" s="1"/>
  <c r="G222" i="86"/>
  <c r="J222" i="86" s="1"/>
  <c r="G222" i="87" s="1"/>
  <c r="J222" i="87" s="1"/>
  <c r="G92" i="86"/>
  <c r="J92" i="86" s="1"/>
  <c r="G92" i="87" s="1"/>
  <c r="J92" i="87" s="1"/>
  <c r="G81" i="86"/>
  <c r="J81" i="86" s="1"/>
  <c r="G81" i="87" s="1"/>
  <c r="J81" i="87" s="1"/>
  <c r="G141" i="86"/>
  <c r="J141" i="86" s="1"/>
  <c r="G141" i="87" s="1"/>
  <c r="J141" i="87" s="1"/>
  <c r="G140" i="86"/>
  <c r="J140" i="86" s="1"/>
  <c r="G140" i="87" s="1"/>
  <c r="J140" i="87" s="1"/>
  <c r="G167" i="86"/>
  <c r="J167" i="86" s="1"/>
  <c r="G167" i="87" s="1"/>
  <c r="J167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5" i="86"/>
  <c r="J145" i="86" s="1"/>
  <c r="G145" i="87" s="1"/>
  <c r="J145" i="87" s="1"/>
  <c r="G99" i="86"/>
  <c r="J99" i="86" s="1"/>
  <c r="G99" i="87" s="1"/>
  <c r="J99" i="87" s="1"/>
  <c r="G130" i="86"/>
  <c r="J130" i="86" s="1"/>
  <c r="G130" i="87" s="1"/>
  <c r="J130" i="87" s="1"/>
  <c r="G179" i="86"/>
  <c r="J179" i="86" s="1"/>
  <c r="G179" i="87" s="1"/>
  <c r="J179" i="87" s="1"/>
  <c r="G106" i="86"/>
  <c r="J106" i="86" s="1"/>
  <c r="G106" i="87" s="1"/>
  <c r="J106" i="87" s="1"/>
  <c r="G88" i="85"/>
  <c r="J88" i="85" s="1"/>
  <c r="G87" i="85"/>
  <c r="J87" i="85" s="1"/>
  <c r="G223" i="86"/>
  <c r="J223" i="86" s="1"/>
  <c r="G223" i="87" s="1"/>
  <c r="J223" i="87" s="1"/>
  <c r="G183" i="86"/>
  <c r="J183" i="86" s="1"/>
  <c r="G183" i="87" s="1"/>
  <c r="J183" i="87" s="1"/>
  <c r="G192" i="86"/>
  <c r="J192" i="86" s="1"/>
  <c r="G192" i="87" s="1"/>
  <c r="J192" i="87" s="1"/>
  <c r="G74" i="86"/>
  <c r="J74" i="86" s="1"/>
  <c r="G74" i="87" s="1"/>
  <c r="J74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G85" i="86"/>
  <c r="J85" i="86" s="1"/>
  <c r="G85" i="87" s="1"/>
  <c r="J85" i="87" s="1"/>
  <c r="G86" i="85"/>
  <c r="J86" i="85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91" i="87" s="1"/>
  <c r="J91" i="87" s="1"/>
  <c r="G118" i="86"/>
  <c r="J118" i="86" s="1"/>
  <c r="G118" i="87" s="1"/>
  <c r="J118" i="87" s="1"/>
  <c r="G123" i="86"/>
  <c r="J123" i="86" s="1"/>
  <c r="G123" i="87" s="1"/>
  <c r="J123" i="87" s="1"/>
  <c r="G68" i="86"/>
  <c r="J68" i="86" s="1"/>
  <c r="G68" i="87" s="1"/>
  <c r="J68" i="87" s="1"/>
  <c r="G176" i="86"/>
  <c r="J176" i="86" s="1"/>
  <c r="G176" i="87" s="1"/>
  <c r="J176" i="87" s="1"/>
  <c r="G224" i="86"/>
  <c r="J224" i="86" s="1"/>
  <c r="G224" i="87" s="1"/>
  <c r="J224" i="87" s="1"/>
  <c r="G209" i="98"/>
  <c r="J209" i="98" s="1"/>
  <c r="G209" i="99" s="1"/>
  <c r="J209" i="99" s="1"/>
  <c r="G208" i="100"/>
  <c r="J208" i="100" s="1"/>
  <c r="G181" i="100"/>
  <c r="J181" i="100" s="1"/>
  <c r="G152" i="100"/>
  <c r="J152" i="100" s="1"/>
  <c r="G153" i="100"/>
  <c r="J153" i="100" s="1"/>
  <c r="G151" i="100"/>
  <c r="J151" i="100" s="1"/>
  <c r="G83" i="100"/>
  <c r="J83" i="100" s="1"/>
  <c r="G126" i="100"/>
  <c r="J126" i="100" s="1"/>
  <c r="G155" i="100"/>
  <c r="J155" i="100" s="1"/>
  <c r="G194" i="100"/>
  <c r="J194" i="100" s="1"/>
  <c r="G213" i="100"/>
  <c r="J213" i="100" s="1"/>
  <c r="G127" i="100"/>
  <c r="J127" i="100" s="1"/>
  <c r="G205" i="100"/>
  <c r="J205" i="100" s="1"/>
  <c r="G148" i="100"/>
  <c r="J148" i="100" s="1"/>
  <c r="G206" i="100"/>
  <c r="J206" i="100" s="1"/>
  <c r="G193" i="100"/>
  <c r="J193" i="100" s="1"/>
  <c r="G226" i="100"/>
  <c r="J226" i="100" s="1"/>
  <c r="G125" i="100"/>
  <c r="J125" i="100" s="1"/>
  <c r="G113" i="100"/>
  <c r="J113" i="100" s="1"/>
  <c r="G84" i="100"/>
  <c r="J84" i="100" s="1"/>
  <c r="G177" i="100"/>
  <c r="J177" i="100" s="1"/>
  <c r="G228" i="86"/>
  <c r="J228" i="86" s="1"/>
  <c r="G228" i="87" s="1"/>
  <c r="J228" i="87" s="1"/>
  <c r="G227" i="86"/>
  <c r="J227" i="86" s="1"/>
  <c r="G227" i="87" s="1"/>
  <c r="J227" i="87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154" i="86" l="1"/>
  <c r="G154" i="87" s="1"/>
  <c r="J154" i="87" s="1"/>
  <c r="G154" i="88" s="1"/>
  <c r="J154" i="88" s="1"/>
  <c r="G224" i="88"/>
  <c r="J224" i="88" s="1"/>
  <c r="G224" i="89" s="1"/>
  <c r="J224" i="89" s="1"/>
  <c r="G88" i="86"/>
  <c r="J88" i="86" s="1"/>
  <c r="G87" i="86"/>
  <c r="J87" i="86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G23" i="87"/>
  <c r="J23" i="87" s="1"/>
  <c r="G23" i="88" s="1"/>
  <c r="J23" i="88" s="1"/>
  <c r="G19" i="87"/>
  <c r="J19" i="87" s="1"/>
  <c r="G19" i="88" s="1"/>
  <c r="J19" i="88" s="1"/>
  <c r="G22" i="87"/>
  <c r="J22" i="87" s="1"/>
  <c r="G22" i="88" s="1"/>
  <c r="J22" i="88" s="1"/>
  <c r="G119" i="86"/>
  <c r="J119" i="86" s="1"/>
  <c r="G119" i="87" s="1"/>
  <c r="J119" i="87" s="1"/>
  <c r="G20" i="87"/>
  <c r="J20" i="87" s="1"/>
  <c r="G20" i="88" s="1"/>
  <c r="J20" i="88" s="1"/>
  <c r="G122" i="86"/>
  <c r="J122" i="86" s="1"/>
  <c r="G122" i="87" s="1"/>
  <c r="J122" i="87" s="1"/>
  <c r="G86" i="86"/>
  <c r="J86" i="86" s="1"/>
  <c r="G86" i="87" s="1"/>
  <c r="J86" i="87" s="1"/>
  <c r="G24" i="87"/>
  <c r="J24" i="87" s="1"/>
  <c r="G24" i="88" s="1"/>
  <c r="J24" i="88" s="1"/>
  <c r="G26" i="87"/>
  <c r="J26" i="87" s="1"/>
  <c r="G26" i="88" s="1"/>
  <c r="J26" i="88" s="1"/>
  <c r="G25" i="87"/>
  <c r="J25" i="87" s="1"/>
  <c r="G25" i="88" s="1"/>
  <c r="J25" i="88" s="1"/>
  <c r="G38" i="86"/>
  <c r="J38" i="86" s="1"/>
  <c r="G38" i="87" s="1"/>
  <c r="J38" i="87" s="1"/>
  <c r="G165" i="86"/>
  <c r="J165" i="86" s="1"/>
  <c r="G165" i="87" s="1"/>
  <c r="J165" i="87" s="1"/>
  <c r="G221" i="86"/>
  <c r="J221" i="86" s="1"/>
  <c r="G221" i="87" s="1"/>
  <c r="J221" i="87" s="1"/>
  <c r="G21" i="87"/>
  <c r="J21" i="87" s="1"/>
  <c r="G21" i="88" s="1"/>
  <c r="J21" i="88" s="1"/>
  <c r="G126" i="101"/>
  <c r="J126" i="101" s="1"/>
  <c r="G83" i="101"/>
  <c r="J83" i="101" s="1"/>
  <c r="G148" i="101"/>
  <c r="J148" i="101" s="1"/>
  <c r="G151" i="101"/>
  <c r="J151" i="101" s="1"/>
  <c r="G177" i="101"/>
  <c r="J177" i="101" s="1"/>
  <c r="G205" i="101"/>
  <c r="J205" i="101" s="1"/>
  <c r="G153" i="101"/>
  <c r="J153" i="101" s="1"/>
  <c r="G84" i="101"/>
  <c r="J84" i="101" s="1"/>
  <c r="G127" i="101"/>
  <c r="J127" i="101" s="1"/>
  <c r="G152" i="101"/>
  <c r="J152" i="101" s="1"/>
  <c r="G113" i="101"/>
  <c r="J113" i="101" s="1"/>
  <c r="G213" i="101"/>
  <c r="J213" i="101" s="1"/>
  <c r="G181" i="101"/>
  <c r="J181" i="101" s="1"/>
  <c r="G193" i="101"/>
  <c r="J193" i="101" s="1"/>
  <c r="G125" i="101"/>
  <c r="J125" i="101" s="1"/>
  <c r="G194" i="101"/>
  <c r="J194" i="101" s="1"/>
  <c r="G208" i="101"/>
  <c r="J208" i="101" s="1"/>
  <c r="G206" i="101"/>
  <c r="J206" i="101" s="1"/>
  <c r="G226" i="101"/>
  <c r="J226" i="101" s="1"/>
  <c r="G155" i="101"/>
  <c r="J155" i="101" s="1"/>
  <c r="G209" i="100"/>
  <c r="J209" i="100" s="1"/>
  <c r="G204" i="100"/>
  <c r="J204" i="100" s="1"/>
  <c r="G196" i="100"/>
  <c r="J196" i="100" s="1"/>
  <c r="G9" i="100"/>
  <c r="J9" i="100" s="1"/>
  <c r="G182" i="100"/>
  <c r="J182" i="100" s="1"/>
  <c r="G39" i="100"/>
  <c r="J39" i="100" s="1"/>
  <c r="G211" i="100"/>
  <c r="J211" i="100" s="1"/>
  <c r="G147" i="100"/>
  <c r="J147" i="100" s="1"/>
  <c r="G197" i="100"/>
  <c r="J197" i="100" s="1"/>
  <c r="G150" i="100"/>
  <c r="J150" i="100" s="1"/>
  <c r="G11" i="100"/>
  <c r="J11" i="100" s="1"/>
  <c r="G198" i="100"/>
  <c r="J198" i="100" s="1"/>
  <c r="G203" i="100"/>
  <c r="J203" i="100" s="1"/>
  <c r="G128" i="100"/>
  <c r="J128" i="100" s="1"/>
  <c r="G157" i="100"/>
  <c r="J157" i="100" s="1"/>
  <c r="G10" i="100"/>
  <c r="J10" i="100" s="1"/>
  <c r="G210" i="100"/>
  <c r="J210" i="100" s="1"/>
  <c r="G149" i="100"/>
  <c r="J149" i="100" s="1"/>
  <c r="G212" i="100"/>
  <c r="J212" i="100" s="1"/>
  <c r="G202" i="100"/>
  <c r="J202" i="100" s="1"/>
  <c r="G195" i="100"/>
  <c r="J195" i="100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98" i="88"/>
  <c r="J98" i="88" s="1"/>
  <c r="G120" i="88"/>
  <c r="J120" i="88" s="1"/>
  <c r="G228" i="88"/>
  <c r="J228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" i="89" l="1"/>
  <c r="J25" i="89" s="1"/>
  <c r="G25" i="90" s="1"/>
  <c r="J25" i="90" s="1"/>
  <c r="G19" i="89"/>
  <c r="J19" i="89" s="1"/>
  <c r="G19" i="90" s="1"/>
  <c r="J19" i="90" s="1"/>
  <c r="G26" i="89"/>
  <c r="J26" i="89" s="1"/>
  <c r="G26" i="90" s="1"/>
  <c r="J26" i="90" s="1"/>
  <c r="G23" i="89"/>
  <c r="J23" i="89" s="1"/>
  <c r="G23" i="90" s="1"/>
  <c r="J23" i="90" s="1"/>
  <c r="G24" i="89"/>
  <c r="J24" i="89" s="1"/>
  <c r="G24" i="90" s="1"/>
  <c r="J24" i="90" s="1"/>
  <c r="G86" i="88"/>
  <c r="J86" i="88" s="1"/>
  <c r="G86" i="89" s="1"/>
  <c r="J86" i="89" s="1"/>
  <c r="G21" i="89"/>
  <c r="J21" i="89" s="1"/>
  <c r="G21" i="90" s="1"/>
  <c r="J21" i="90" s="1"/>
  <c r="G20" i="89"/>
  <c r="J20" i="89" s="1"/>
  <c r="G20" i="90" s="1"/>
  <c r="J20" i="90" s="1"/>
  <c r="G22" i="89"/>
  <c r="J22" i="89" s="1"/>
  <c r="G22" i="90" s="1"/>
  <c r="J22" i="90" s="1"/>
  <c r="G74" i="89"/>
  <c r="J74" i="89" s="1"/>
  <c r="G74" i="90" s="1"/>
  <c r="J74" i="90" s="1"/>
  <c r="G77" i="89"/>
  <c r="J77" i="89" s="1"/>
  <c r="G77" i="90" s="1"/>
  <c r="J77" i="90" s="1"/>
  <c r="G46" i="88"/>
  <c r="J46" i="88" s="1"/>
  <c r="G46" i="89" s="1"/>
  <c r="J46" i="89" s="1"/>
  <c r="G159" i="89"/>
  <c r="J159" i="89" s="1"/>
  <c r="G159" i="90" s="1"/>
  <c r="J159" i="90" s="1"/>
  <c r="G118" i="89"/>
  <c r="J118" i="89" s="1"/>
  <c r="G118" i="90" s="1"/>
  <c r="J118" i="90" s="1"/>
  <c r="G56" i="88"/>
  <c r="J56" i="88" s="1"/>
  <c r="G56" i="89" s="1"/>
  <c r="J56" i="89" s="1"/>
  <c r="G31" i="88"/>
  <c r="J31" i="88" s="1"/>
  <c r="G28" i="88"/>
  <c r="J28" i="88" s="1"/>
  <c r="G28" i="89" s="1"/>
  <c r="J28" i="89" s="1"/>
  <c r="G184" i="89"/>
  <c r="J184" i="89" s="1"/>
  <c r="G184" i="90" s="1"/>
  <c r="J184" i="90" s="1"/>
  <c r="G91" i="89"/>
  <c r="J91" i="89" s="1"/>
  <c r="G91" i="90" s="1"/>
  <c r="J91" i="90" s="1"/>
  <c r="G123" i="89"/>
  <c r="J123" i="89" s="1"/>
  <c r="G123" i="90" s="1"/>
  <c r="J123" i="90" s="1"/>
  <c r="G154" i="89"/>
  <c r="J154" i="89" s="1"/>
  <c r="G154" i="90" s="1"/>
  <c r="J154" i="90" s="1"/>
  <c r="G137" i="89"/>
  <c r="J137" i="89" s="1"/>
  <c r="G137" i="90" s="1"/>
  <c r="J137" i="90" s="1"/>
  <c r="G100" i="89"/>
  <c r="J100" i="89" s="1"/>
  <c r="G100" i="90" s="1"/>
  <c r="J100" i="90" s="1"/>
  <c r="G140" i="89"/>
  <c r="J140" i="89" s="1"/>
  <c r="G140" i="90" s="1"/>
  <c r="J140" i="90" s="1"/>
  <c r="G44" i="88"/>
  <c r="J44" i="88" s="1"/>
  <c r="G44" i="89" s="1"/>
  <c r="J44" i="89" s="1"/>
  <c r="G163" i="89"/>
  <c r="J163" i="89" s="1"/>
  <c r="G163" i="90" s="1"/>
  <c r="J163" i="90" s="1"/>
  <c r="G67" i="89"/>
  <c r="J67" i="89" s="1"/>
  <c r="G67" i="90" s="1"/>
  <c r="J67" i="90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73" i="89"/>
  <c r="J73" i="89" s="1"/>
  <c r="G73" i="90" s="1"/>
  <c r="J73" i="90" s="1"/>
  <c r="G176" i="89"/>
  <c r="J176" i="89" s="1"/>
  <c r="G176" i="90" s="1"/>
  <c r="J176" i="90" s="1"/>
  <c r="G66" i="89"/>
  <c r="J66" i="89" s="1"/>
  <c r="G66" i="90" s="1"/>
  <c r="J66" i="90" s="1"/>
  <c r="G144" i="89"/>
  <c r="J144" i="89" s="1"/>
  <c r="G144" i="90" s="1"/>
  <c r="J144" i="90" s="1"/>
  <c r="G162" i="89"/>
  <c r="J162" i="89" s="1"/>
  <c r="G162" i="90" s="1"/>
  <c r="J162" i="90" s="1"/>
  <c r="G68" i="89"/>
  <c r="J68" i="89" s="1"/>
  <c r="G68" i="90" s="1"/>
  <c r="J68" i="90" s="1"/>
  <c r="G49" i="88"/>
  <c r="J49" i="88" s="1"/>
  <c r="G49" i="89" s="1"/>
  <c r="J49" i="89" s="1"/>
  <c r="G43" i="88"/>
  <c r="J43" i="88" s="1"/>
  <c r="G43" i="89" s="1"/>
  <c r="J43" i="89" s="1"/>
  <c r="G61" i="89"/>
  <c r="J61" i="89" s="1"/>
  <c r="G61" i="90" s="1"/>
  <c r="J61" i="90" s="1"/>
  <c r="G62" i="89"/>
  <c r="J62" i="89" s="1"/>
  <c r="G62" i="90" s="1"/>
  <c r="J62" i="90" s="1"/>
  <c r="G30" i="88"/>
  <c r="J30" i="88" s="1"/>
  <c r="G30" i="89" s="1"/>
  <c r="J30" i="89" s="1"/>
  <c r="G225" i="89"/>
  <c r="J225" i="89" s="1"/>
  <c r="G225" i="90" s="1"/>
  <c r="J225" i="90" s="1"/>
  <c r="G79" i="89"/>
  <c r="J79" i="89" s="1"/>
  <c r="G79" i="90" s="1"/>
  <c r="J79" i="90" s="1"/>
  <c r="G64" i="89"/>
  <c r="J64" i="89" s="1"/>
  <c r="G64" i="90" s="1"/>
  <c r="J64" i="90" s="1"/>
  <c r="G69" i="89"/>
  <c r="J69" i="89" s="1"/>
  <c r="G69" i="90" s="1"/>
  <c r="J69" i="90" s="1"/>
  <c r="G36" i="88"/>
  <c r="J36" i="88" s="1"/>
  <c r="G48" i="88"/>
  <c r="J48" i="88" s="1"/>
  <c r="G48" i="89" s="1"/>
  <c r="J48" i="89" s="1"/>
  <c r="G33" i="88"/>
  <c r="J33" i="88" s="1"/>
  <c r="G99" i="89"/>
  <c r="J99" i="89" s="1"/>
  <c r="G99" i="90" s="1"/>
  <c r="J99" i="90" s="1"/>
  <c r="G81" i="89"/>
  <c r="J81" i="89" s="1"/>
  <c r="G81" i="90" s="1"/>
  <c r="J81" i="90" s="1"/>
  <c r="G40" i="88"/>
  <c r="J40" i="88" s="1"/>
  <c r="G58" i="88"/>
  <c r="J58" i="88" s="1"/>
  <c r="G58" i="89" s="1"/>
  <c r="J58" i="89" s="1"/>
  <c r="G215" i="89"/>
  <c r="J215" i="89" s="1"/>
  <c r="G215" i="90" s="1"/>
  <c r="J215" i="90" s="1"/>
  <c r="G72" i="89"/>
  <c r="J72" i="89" s="1"/>
  <c r="G72" i="90" s="1"/>
  <c r="J72" i="90" s="1"/>
  <c r="G65" i="89"/>
  <c r="J65" i="89" s="1"/>
  <c r="G65" i="90" s="1"/>
  <c r="J65" i="90" s="1"/>
  <c r="G180" i="89"/>
  <c r="J180" i="89" s="1"/>
  <c r="G180" i="90" s="1"/>
  <c r="J180" i="90" s="1"/>
  <c r="G222" i="89"/>
  <c r="J222" i="89" s="1"/>
  <c r="G222" i="90" s="1"/>
  <c r="J222" i="90" s="1"/>
  <c r="G220" i="89"/>
  <c r="J220" i="89" s="1"/>
  <c r="G220" i="90" s="1"/>
  <c r="J220" i="90" s="1"/>
  <c r="G139" i="89"/>
  <c r="J139" i="89" s="1"/>
  <c r="G139" i="90" s="1"/>
  <c r="J139" i="90" s="1"/>
  <c r="G59" i="88"/>
  <c r="J59" i="88" s="1"/>
  <c r="G59" i="89" s="1"/>
  <c r="J59" i="89" s="1"/>
  <c r="G214" i="86"/>
  <c r="J214" i="86" s="1"/>
  <c r="G214" i="87" s="1"/>
  <c r="J214" i="87" s="1"/>
  <c r="G95" i="89"/>
  <c r="J95" i="89" s="1"/>
  <c r="G95" i="90" s="1"/>
  <c r="J95" i="90" s="1"/>
  <c r="G170" i="89"/>
  <c r="J170" i="89" s="1"/>
  <c r="G170" i="90" s="1"/>
  <c r="J170" i="90" s="1"/>
  <c r="G32" i="88"/>
  <c r="J32" i="88" s="1"/>
  <c r="G166" i="89"/>
  <c r="J166" i="89" s="1"/>
  <c r="G166" i="90" s="1"/>
  <c r="J166" i="90" s="1"/>
  <c r="G183" i="89"/>
  <c r="J183" i="89" s="1"/>
  <c r="G183" i="90" s="1"/>
  <c r="J183" i="90" s="1"/>
  <c r="G145" i="89"/>
  <c r="J145" i="89" s="1"/>
  <c r="G145" i="90" s="1"/>
  <c r="J145" i="90" s="1"/>
  <c r="G172" i="89"/>
  <c r="J172" i="89" s="1"/>
  <c r="G172" i="90" s="1"/>
  <c r="J172" i="90" s="1"/>
  <c r="G185" i="89"/>
  <c r="J185" i="89" s="1"/>
  <c r="G185" i="90" s="1"/>
  <c r="J185" i="90" s="1"/>
  <c r="G158" i="89"/>
  <c r="J158" i="89" s="1"/>
  <c r="G158" i="90" s="1"/>
  <c r="J158" i="90" s="1"/>
  <c r="G106" i="89"/>
  <c r="J106" i="89" s="1"/>
  <c r="G106" i="90" s="1"/>
  <c r="J106" i="90" s="1"/>
  <c r="G37" i="88"/>
  <c r="J37" i="88" s="1"/>
  <c r="G47" i="88"/>
  <c r="J47" i="88" s="1"/>
  <c r="G47" i="89" s="1"/>
  <c r="J47" i="89" s="1"/>
  <c r="G57" i="88"/>
  <c r="J57" i="88" s="1"/>
  <c r="G57" i="89" s="1"/>
  <c r="J57" i="89" s="1"/>
  <c r="G223" i="89"/>
  <c r="J223" i="89" s="1"/>
  <c r="G223" i="90" s="1"/>
  <c r="J223" i="90" s="1"/>
  <c r="G171" i="89"/>
  <c r="J171" i="89" s="1"/>
  <c r="G171" i="90" s="1"/>
  <c r="J171" i="90" s="1"/>
  <c r="G34" i="88"/>
  <c r="J34" i="88" s="1"/>
  <c r="G141" i="89"/>
  <c r="J141" i="89" s="1"/>
  <c r="G141" i="90" s="1"/>
  <c r="J141" i="90" s="1"/>
  <c r="G167" i="89"/>
  <c r="J167" i="89" s="1"/>
  <c r="G167" i="90" s="1"/>
  <c r="J167" i="90" s="1"/>
  <c r="G78" i="89"/>
  <c r="J78" i="89" s="1"/>
  <c r="G78" i="90" s="1"/>
  <c r="J78" i="90" s="1"/>
  <c r="G143" i="89"/>
  <c r="J143" i="89" s="1"/>
  <c r="G143" i="90" s="1"/>
  <c r="J143" i="90" s="1"/>
  <c r="G80" i="89"/>
  <c r="J80" i="89" s="1"/>
  <c r="G80" i="90" s="1"/>
  <c r="J80" i="90" s="1"/>
  <c r="G146" i="89"/>
  <c r="J146" i="89" s="1"/>
  <c r="G146" i="90" s="1"/>
  <c r="J146" i="90" s="1"/>
  <c r="G55" i="88"/>
  <c r="J55" i="88" s="1"/>
  <c r="G55" i="89" s="1"/>
  <c r="J55" i="89" s="1"/>
  <c r="G160" i="89"/>
  <c r="J160" i="89" s="1"/>
  <c r="G160" i="90" s="1"/>
  <c r="J160" i="90" s="1"/>
  <c r="G130" i="89"/>
  <c r="J130" i="89" s="1"/>
  <c r="G130" i="90" s="1"/>
  <c r="J130" i="90" s="1"/>
  <c r="G92" i="89"/>
  <c r="J92" i="89" s="1"/>
  <c r="G92" i="90" s="1"/>
  <c r="J92" i="90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93" i="90" s="1"/>
  <c r="J93" i="90" s="1"/>
  <c r="G101" i="89"/>
  <c r="J101" i="89" s="1"/>
  <c r="G101" i="90" s="1"/>
  <c r="J101" i="90" s="1"/>
  <c r="G164" i="89"/>
  <c r="J164" i="89" s="1"/>
  <c r="G164" i="90" s="1"/>
  <c r="J164" i="90" s="1"/>
  <c r="G120" i="89"/>
  <c r="J120" i="89" s="1"/>
  <c r="G120" i="90" s="1"/>
  <c r="J120" i="90" s="1"/>
  <c r="G89" i="89"/>
  <c r="J89" i="89" s="1"/>
  <c r="G89" i="90" s="1"/>
  <c r="J89" i="90" s="1"/>
  <c r="G90" i="89"/>
  <c r="J90" i="89" s="1"/>
  <c r="G90" i="90" s="1"/>
  <c r="J90" i="90" s="1"/>
  <c r="G88" i="87"/>
  <c r="J88" i="87" s="1"/>
  <c r="G87" i="87"/>
  <c r="J87" i="87" s="1"/>
  <c r="G192" i="89"/>
  <c r="J192" i="89" s="1"/>
  <c r="G192" i="90" s="1"/>
  <c r="J192" i="90" s="1"/>
  <c r="G138" i="89"/>
  <c r="J138" i="89" s="1"/>
  <c r="G138" i="90" s="1"/>
  <c r="J138" i="90" s="1"/>
  <c r="G51" i="88"/>
  <c r="J51" i="88" s="1"/>
  <c r="G51" i="89" s="1"/>
  <c r="J51" i="89" s="1"/>
  <c r="G54" i="88"/>
  <c r="J54" i="88" s="1"/>
  <c r="G54" i="89" s="1"/>
  <c r="J54" i="89" s="1"/>
  <c r="G142" i="89"/>
  <c r="J142" i="89" s="1"/>
  <c r="G142" i="90" s="1"/>
  <c r="J142" i="90" s="1"/>
  <c r="G85" i="89"/>
  <c r="J85" i="89" s="1"/>
  <c r="G85" i="90" s="1"/>
  <c r="J85" i="90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21" i="90" s="1"/>
  <c r="J121" i="90" s="1"/>
  <c r="G179" i="89"/>
  <c r="J179" i="89" s="1"/>
  <c r="G179" i="90" s="1"/>
  <c r="J179" i="90" s="1"/>
  <c r="G98" i="89"/>
  <c r="J98" i="89" s="1"/>
  <c r="G98" i="90" s="1"/>
  <c r="J98" i="90" s="1"/>
  <c r="G168" i="89"/>
  <c r="J168" i="89" s="1"/>
  <c r="G168" i="90" s="1"/>
  <c r="J168" i="90" s="1"/>
  <c r="G194" i="102"/>
  <c r="J194" i="102" s="1"/>
  <c r="G194" i="103" s="1"/>
  <c r="J194" i="103" s="1"/>
  <c r="G194" i="104" s="1"/>
  <c r="J194" i="104" s="1"/>
  <c r="G194" i="105" s="1"/>
  <c r="J194" i="105" s="1"/>
  <c r="G84" i="102"/>
  <c r="J84" i="102" s="1"/>
  <c r="G84" i="103" s="1"/>
  <c r="J84" i="103" s="1"/>
  <c r="G84" i="104" s="1"/>
  <c r="J84" i="104" s="1"/>
  <c r="G84" i="105" s="1"/>
  <c r="J84" i="105" s="1"/>
  <c r="G11" i="101"/>
  <c r="J11" i="101" s="1"/>
  <c r="G196" i="101"/>
  <c r="J196" i="101" s="1"/>
  <c r="G125" i="102"/>
  <c r="J125" i="102" s="1"/>
  <c r="G125" i="103" s="1"/>
  <c r="J125" i="103" s="1"/>
  <c r="G125" i="104" s="1"/>
  <c r="J125" i="104" s="1"/>
  <c r="G125" i="105" s="1"/>
  <c r="J125" i="105" s="1"/>
  <c r="G153" i="102"/>
  <c r="J153" i="102" s="1"/>
  <c r="G153" i="103" s="1"/>
  <c r="J153" i="103" s="1"/>
  <c r="G153" i="104" s="1"/>
  <c r="J153" i="104" s="1"/>
  <c r="G153" i="105" s="1"/>
  <c r="J153" i="105" s="1"/>
  <c r="G198" i="101"/>
  <c r="J198" i="101" s="1"/>
  <c r="G150" i="101"/>
  <c r="J150" i="101" s="1"/>
  <c r="G204" i="101"/>
  <c r="J204" i="101" s="1"/>
  <c r="G193" i="102"/>
  <c r="J193" i="102" s="1"/>
  <c r="G193" i="103" s="1"/>
  <c r="J193" i="103" s="1"/>
  <c r="G193" i="104" s="1"/>
  <c r="J193" i="104" s="1"/>
  <c r="G193" i="105" s="1"/>
  <c r="J193" i="105" s="1"/>
  <c r="G205" i="102"/>
  <c r="J205" i="102" s="1"/>
  <c r="G205" i="103" s="1"/>
  <c r="J205" i="103" s="1"/>
  <c r="G205" i="104" s="1"/>
  <c r="J205" i="104" s="1"/>
  <c r="G205" i="105" s="1"/>
  <c r="J205" i="105" s="1"/>
  <c r="G10" i="101"/>
  <c r="J10" i="101" s="1"/>
  <c r="G197" i="101"/>
  <c r="J197" i="101" s="1"/>
  <c r="G209" i="101"/>
  <c r="J209" i="101" s="1"/>
  <c r="G181" i="102"/>
  <c r="J181" i="102" s="1"/>
  <c r="G181" i="103" s="1"/>
  <c r="J181" i="103" s="1"/>
  <c r="G181" i="104" s="1"/>
  <c r="J181" i="104" s="1"/>
  <c r="G181" i="105" s="1"/>
  <c r="J181" i="105" s="1"/>
  <c r="G177" i="102"/>
  <c r="J177" i="102" s="1"/>
  <c r="G177" i="103" s="1"/>
  <c r="J177" i="103" s="1"/>
  <c r="G177" i="104" s="1"/>
  <c r="J177" i="104" s="1"/>
  <c r="G177" i="105" s="1"/>
  <c r="J177" i="105" s="1"/>
  <c r="G157" i="101"/>
  <c r="J157" i="101" s="1"/>
  <c r="G147" i="101"/>
  <c r="J147" i="101" s="1"/>
  <c r="G155" i="102"/>
  <c r="J155" i="102" s="1"/>
  <c r="G155" i="103" s="1"/>
  <c r="J155" i="103" s="1"/>
  <c r="G155" i="104" s="1"/>
  <c r="J155" i="104" s="1"/>
  <c r="G155" i="105" s="1"/>
  <c r="J155" i="105" s="1"/>
  <c r="G213" i="102"/>
  <c r="J213" i="102" s="1"/>
  <c r="G213" i="103" s="1"/>
  <c r="J213" i="103" s="1"/>
  <c r="G213" i="104" s="1"/>
  <c r="J213" i="104" s="1"/>
  <c r="G213" i="105" s="1"/>
  <c r="J213" i="105" s="1"/>
  <c r="G151" i="102"/>
  <c r="J151" i="102" s="1"/>
  <c r="G151" i="103" s="1"/>
  <c r="J151" i="103" s="1"/>
  <c r="G151" i="104" s="1"/>
  <c r="J151" i="104" s="1"/>
  <c r="G151" i="105" s="1"/>
  <c r="J151" i="105" s="1"/>
  <c r="G149" i="101"/>
  <c r="J149" i="101" s="1"/>
  <c r="G128" i="101"/>
  <c r="J128" i="101" s="1"/>
  <c r="G211" i="101"/>
  <c r="J211" i="101" s="1"/>
  <c r="G226" i="102"/>
  <c r="J226" i="102" s="1"/>
  <c r="G226" i="103" s="1"/>
  <c r="J226" i="103" s="1"/>
  <c r="G226" i="104" s="1"/>
  <c r="J226" i="104" s="1"/>
  <c r="G226" i="105" s="1"/>
  <c r="J226" i="105" s="1"/>
  <c r="G113" i="102"/>
  <c r="J113" i="102" s="1"/>
  <c r="G148" i="102"/>
  <c r="J148" i="102" s="1"/>
  <c r="G148" i="103" s="1"/>
  <c r="J148" i="103" s="1"/>
  <c r="G148" i="104" s="1"/>
  <c r="J148" i="104" s="1"/>
  <c r="G148" i="105" s="1"/>
  <c r="J148" i="105" s="1"/>
  <c r="G9" i="101"/>
  <c r="J9" i="101" s="1"/>
  <c r="G202" i="101"/>
  <c r="J202" i="101" s="1"/>
  <c r="G39" i="101"/>
  <c r="J39" i="101" s="1"/>
  <c r="G206" i="102"/>
  <c r="J206" i="102" s="1"/>
  <c r="G206" i="103" s="1"/>
  <c r="J206" i="103" s="1"/>
  <c r="G206" i="104" s="1"/>
  <c r="J206" i="104" s="1"/>
  <c r="G206" i="105" s="1"/>
  <c r="J206" i="105" s="1"/>
  <c r="G152" i="102"/>
  <c r="J152" i="102" s="1"/>
  <c r="G152" i="103" s="1"/>
  <c r="J152" i="103" s="1"/>
  <c r="G152" i="104" s="1"/>
  <c r="J152" i="104" s="1"/>
  <c r="G152" i="105" s="1"/>
  <c r="J152" i="105" s="1"/>
  <c r="G83" i="102"/>
  <c r="J83" i="102" s="1"/>
  <c r="G83" i="103" s="1"/>
  <c r="J83" i="103" s="1"/>
  <c r="G83" i="104" s="1"/>
  <c r="J83" i="104" s="1"/>
  <c r="G83" i="105" s="1"/>
  <c r="J83" i="105" s="1"/>
  <c r="G212" i="101"/>
  <c r="J212" i="101" s="1"/>
  <c r="G182" i="101"/>
  <c r="J182" i="101" s="1"/>
  <c r="G208" i="102"/>
  <c r="J208" i="102" s="1"/>
  <c r="G208" i="103" s="1"/>
  <c r="J208" i="103" s="1"/>
  <c r="G208" i="104" s="1"/>
  <c r="J208" i="104" s="1"/>
  <c r="G208" i="105" s="1"/>
  <c r="J208" i="105" s="1"/>
  <c r="G127" i="102"/>
  <c r="J127" i="102" s="1"/>
  <c r="G127" i="103" s="1"/>
  <c r="J127" i="103" s="1"/>
  <c r="G127" i="104" s="1"/>
  <c r="J127" i="104" s="1"/>
  <c r="G127" i="105" s="1"/>
  <c r="J127" i="105" s="1"/>
  <c r="G126" i="102"/>
  <c r="J126" i="102" s="1"/>
  <c r="G126" i="103" s="1"/>
  <c r="J126" i="103" s="1"/>
  <c r="G126" i="104" s="1"/>
  <c r="J126" i="104" s="1"/>
  <c r="G126" i="105" s="1"/>
  <c r="J126" i="105" s="1"/>
  <c r="G70" i="97"/>
  <c r="J70" i="97" s="1"/>
  <c r="G70" i="98" s="1"/>
  <c r="J70" i="98" s="1"/>
  <c r="G71" i="97"/>
  <c r="J71" i="97" s="1"/>
  <c r="G71" i="98" s="1"/>
  <c r="J71" i="98" s="1"/>
  <c r="G175" i="97"/>
  <c r="J175" i="97" s="1"/>
  <c r="G175" i="98" s="1"/>
  <c r="J175" i="98" s="1"/>
  <c r="G195" i="101"/>
  <c r="J195" i="101" s="1"/>
  <c r="G210" i="101"/>
  <c r="J210" i="101" s="1"/>
  <c r="G203" i="101"/>
  <c r="J203" i="101" s="1"/>
  <c r="G228" i="89"/>
  <c r="J228" i="89" s="1"/>
  <c r="G227" i="89"/>
  <c r="J227" i="89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G224" i="90"/>
  <c r="J224" i="90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37" i="89" l="1"/>
  <c r="J37" i="89" s="1"/>
  <c r="G37" i="90" s="1"/>
  <c r="J37" i="90" s="1"/>
  <c r="G32" i="89"/>
  <c r="J32" i="89" s="1"/>
  <c r="G32" i="90" s="1"/>
  <c r="J32" i="90" s="1"/>
  <c r="G33" i="89"/>
  <c r="J33" i="89" s="1"/>
  <c r="G33" i="90" s="1"/>
  <c r="J33" i="90" s="1"/>
  <c r="G31" i="89"/>
  <c r="J31" i="89" s="1"/>
  <c r="G31" i="90" s="1"/>
  <c r="J31" i="90" s="1"/>
  <c r="G36" i="89"/>
  <c r="J36" i="89" s="1"/>
  <c r="G36" i="90" s="1"/>
  <c r="J36" i="90" s="1"/>
  <c r="G41" i="89"/>
  <c r="J41" i="89" s="1"/>
  <c r="G41" i="90" s="1"/>
  <c r="J41" i="90" s="1"/>
  <c r="G34" i="89"/>
  <c r="J34" i="89" s="1"/>
  <c r="G34" i="90" s="1"/>
  <c r="J34" i="90" s="1"/>
  <c r="G40" i="89"/>
  <c r="J40" i="89" s="1"/>
  <c r="G40" i="90" s="1"/>
  <c r="J40" i="90" s="1"/>
  <c r="G110" i="89"/>
  <c r="J110" i="89" s="1"/>
  <c r="G110" i="90" s="1"/>
  <c r="J110" i="90" s="1"/>
  <c r="G111" i="89"/>
  <c r="J111" i="89" s="1"/>
  <c r="G111" i="90" s="1"/>
  <c r="J111" i="90" s="1"/>
  <c r="G88" i="88"/>
  <c r="J88" i="88" s="1"/>
  <c r="G87" i="88"/>
  <c r="J87" i="88" s="1"/>
  <c r="G122" i="89"/>
  <c r="J122" i="89" s="1"/>
  <c r="G122" i="90" s="1"/>
  <c r="J122" i="90" s="1"/>
  <c r="G96" i="89"/>
  <c r="J96" i="89" s="1"/>
  <c r="G96" i="90" s="1"/>
  <c r="J96" i="90" s="1"/>
  <c r="G161" i="89"/>
  <c r="J161" i="89" s="1"/>
  <c r="G161" i="90" s="1"/>
  <c r="J161" i="90" s="1"/>
  <c r="G119" i="89"/>
  <c r="J119" i="89" s="1"/>
  <c r="G119" i="90" s="1"/>
  <c r="J119" i="90" s="1"/>
  <c r="G115" i="89"/>
  <c r="J115" i="89" s="1"/>
  <c r="G115" i="90" s="1"/>
  <c r="J115" i="90" s="1"/>
  <c r="G108" i="89"/>
  <c r="J108" i="89" s="1"/>
  <c r="G108" i="90" s="1"/>
  <c r="J108" i="90" s="1"/>
  <c r="G221" i="89"/>
  <c r="J221" i="89" s="1"/>
  <c r="G221" i="90" s="1"/>
  <c r="J221" i="90" s="1"/>
  <c r="G107" i="89"/>
  <c r="J107" i="89" s="1"/>
  <c r="G112" i="89"/>
  <c r="J112" i="89" s="1"/>
  <c r="G112" i="90" s="1"/>
  <c r="J112" i="90" s="1"/>
  <c r="G165" i="89"/>
  <c r="J165" i="89" s="1"/>
  <c r="G165" i="90" s="1"/>
  <c r="J165" i="90" s="1"/>
  <c r="G117" i="89"/>
  <c r="J117" i="89" s="1"/>
  <c r="G117" i="90" s="1"/>
  <c r="J117" i="90" s="1"/>
  <c r="G116" i="89"/>
  <c r="J116" i="89" s="1"/>
  <c r="G116" i="90" s="1"/>
  <c r="J116" i="90" s="1"/>
  <c r="G83" i="106"/>
  <c r="J83" i="106" s="1"/>
  <c r="G83" i="107" s="1"/>
  <c r="J83" i="107" s="1"/>
  <c r="G113" i="103"/>
  <c r="J113" i="103" s="1"/>
  <c r="G113" i="104" s="1"/>
  <c r="J113" i="104" s="1"/>
  <c r="G113" i="105" s="1"/>
  <c r="J113" i="105" s="1"/>
  <c r="G213" i="106"/>
  <c r="J213" i="106" s="1"/>
  <c r="G213" i="107" s="1"/>
  <c r="J213" i="107" s="1"/>
  <c r="G198" i="102"/>
  <c r="J198" i="102" s="1"/>
  <c r="G198" i="103" s="1"/>
  <c r="J198" i="103" s="1"/>
  <c r="G198" i="104" s="1"/>
  <c r="J198" i="104" s="1"/>
  <c r="G198" i="105" s="1"/>
  <c r="J198" i="105" s="1"/>
  <c r="G152" i="106"/>
  <c r="J152" i="106" s="1"/>
  <c r="G152" i="107" s="1"/>
  <c r="J152" i="107" s="1"/>
  <c r="G155" i="106"/>
  <c r="J155" i="106" s="1"/>
  <c r="G155" i="107" s="1"/>
  <c r="J155" i="107" s="1"/>
  <c r="G153" i="106"/>
  <c r="J153" i="106" s="1"/>
  <c r="G153" i="107" s="1"/>
  <c r="J153" i="107" s="1"/>
  <c r="G203" i="102"/>
  <c r="J203" i="102" s="1"/>
  <c r="G203" i="103" s="1"/>
  <c r="J203" i="103" s="1"/>
  <c r="G203" i="104" s="1"/>
  <c r="J203" i="104" s="1"/>
  <c r="G203" i="105" s="1"/>
  <c r="J203" i="105" s="1"/>
  <c r="G206" i="106"/>
  <c r="J206" i="106" s="1"/>
  <c r="G206" i="107" s="1"/>
  <c r="J206" i="107" s="1"/>
  <c r="G226" i="106"/>
  <c r="J226" i="106" s="1"/>
  <c r="G226" i="107" s="1"/>
  <c r="J226" i="107" s="1"/>
  <c r="G147" i="102"/>
  <c r="J147" i="102" s="1"/>
  <c r="G147" i="103" s="1"/>
  <c r="J147" i="103" s="1"/>
  <c r="G147" i="104" s="1"/>
  <c r="J147" i="104" s="1"/>
  <c r="G147" i="105" s="1"/>
  <c r="J147" i="105" s="1"/>
  <c r="G10" i="102"/>
  <c r="J10" i="102" s="1"/>
  <c r="G10" i="103" s="1"/>
  <c r="J10" i="103" s="1"/>
  <c r="G10" i="104" s="1"/>
  <c r="J10" i="104" s="1"/>
  <c r="G10" i="105" s="1"/>
  <c r="J10" i="105" s="1"/>
  <c r="G126" i="106"/>
  <c r="J126" i="106" s="1"/>
  <c r="G126" i="107" s="1"/>
  <c r="J126" i="107" s="1"/>
  <c r="G127" i="106"/>
  <c r="J127" i="106" s="1"/>
  <c r="G127" i="107" s="1"/>
  <c r="J127" i="107" s="1"/>
  <c r="G39" i="102"/>
  <c r="J39" i="102" s="1"/>
  <c r="G39" i="103" s="1"/>
  <c r="J39" i="103" s="1"/>
  <c r="G39" i="104" s="1"/>
  <c r="J39" i="104" s="1"/>
  <c r="G39" i="105" s="1"/>
  <c r="J39" i="105" s="1"/>
  <c r="G211" i="102"/>
  <c r="J211" i="102" s="1"/>
  <c r="G211" i="103" s="1"/>
  <c r="J211" i="103" s="1"/>
  <c r="G211" i="104" s="1"/>
  <c r="J211" i="104" s="1"/>
  <c r="G211" i="105" s="1"/>
  <c r="J211" i="105" s="1"/>
  <c r="G205" i="106"/>
  <c r="J205" i="106" s="1"/>
  <c r="G205" i="107" s="1"/>
  <c r="J205" i="107" s="1"/>
  <c r="G195" i="102"/>
  <c r="J195" i="102" s="1"/>
  <c r="G195" i="103" s="1"/>
  <c r="J195" i="103" s="1"/>
  <c r="G195" i="104" s="1"/>
  <c r="J195" i="104" s="1"/>
  <c r="G195" i="105" s="1"/>
  <c r="J195" i="105" s="1"/>
  <c r="G208" i="106"/>
  <c r="J208" i="106" s="1"/>
  <c r="G208" i="107" s="1"/>
  <c r="J208" i="107" s="1"/>
  <c r="G128" i="102"/>
  <c r="J128" i="102" s="1"/>
  <c r="G128" i="103" s="1"/>
  <c r="J128" i="103" s="1"/>
  <c r="G128" i="104" s="1"/>
  <c r="J128" i="104" s="1"/>
  <c r="G128" i="105" s="1"/>
  <c r="J128" i="105" s="1"/>
  <c r="G193" i="106"/>
  <c r="J193" i="106" s="1"/>
  <c r="G193" i="107" s="1"/>
  <c r="J193" i="107" s="1"/>
  <c r="G196" i="102"/>
  <c r="J196" i="102" s="1"/>
  <c r="G196" i="103" s="1"/>
  <c r="J196" i="103" s="1"/>
  <c r="G196" i="104" s="1"/>
  <c r="J196" i="104" s="1"/>
  <c r="G196" i="105" s="1"/>
  <c r="J196" i="105" s="1"/>
  <c r="G182" i="102"/>
  <c r="J182" i="102" s="1"/>
  <c r="G182" i="103" s="1"/>
  <c r="J182" i="103" s="1"/>
  <c r="G182" i="104" s="1"/>
  <c r="J182" i="104" s="1"/>
  <c r="G182" i="105" s="1"/>
  <c r="J182" i="105" s="1"/>
  <c r="G149" i="102"/>
  <c r="J149" i="102" s="1"/>
  <c r="G149" i="103" s="1"/>
  <c r="J149" i="103" s="1"/>
  <c r="G149" i="104" s="1"/>
  <c r="J149" i="104" s="1"/>
  <c r="G149" i="105" s="1"/>
  <c r="J149" i="105" s="1"/>
  <c r="G177" i="106"/>
  <c r="J177" i="106" s="1"/>
  <c r="G177" i="107" s="1"/>
  <c r="J177" i="107" s="1"/>
  <c r="G11" i="102"/>
  <c r="J11" i="102" s="1"/>
  <c r="G11" i="103" s="1"/>
  <c r="J11" i="103" s="1"/>
  <c r="G11" i="104" s="1"/>
  <c r="J11" i="104" s="1"/>
  <c r="G212" i="102"/>
  <c r="J212" i="102" s="1"/>
  <c r="G212" i="103" s="1"/>
  <c r="J212" i="103" s="1"/>
  <c r="G212" i="104" s="1"/>
  <c r="J212" i="104" s="1"/>
  <c r="G212" i="105" s="1"/>
  <c r="J212" i="105" s="1"/>
  <c r="G9" i="102"/>
  <c r="J9" i="102" s="1"/>
  <c r="G9" i="103" s="1"/>
  <c r="J9" i="103" s="1"/>
  <c r="G9" i="104" s="1"/>
  <c r="J9" i="104" s="1"/>
  <c r="G9" i="105" s="1"/>
  <c r="J9" i="105" s="1"/>
  <c r="G181" i="106"/>
  <c r="J181" i="106" s="1"/>
  <c r="G181" i="107" s="1"/>
  <c r="J181" i="107" s="1"/>
  <c r="G84" i="106"/>
  <c r="J84" i="106" s="1"/>
  <c r="G84" i="107" s="1"/>
  <c r="J84" i="107" s="1"/>
  <c r="G148" i="106"/>
  <c r="J148" i="106" s="1"/>
  <c r="G148" i="107" s="1"/>
  <c r="J148" i="107" s="1"/>
  <c r="G209" i="102"/>
  <c r="J209" i="102" s="1"/>
  <c r="G209" i="103" s="1"/>
  <c r="J209" i="103" s="1"/>
  <c r="G150" i="102"/>
  <c r="J150" i="102" s="1"/>
  <c r="G150" i="103" s="1"/>
  <c r="J150" i="103" s="1"/>
  <c r="G150" i="104" s="1"/>
  <c r="J150" i="104" s="1"/>
  <c r="G150" i="105" s="1"/>
  <c r="J150" i="105" s="1"/>
  <c r="G194" i="106"/>
  <c r="J194" i="106" s="1"/>
  <c r="G194" i="107" s="1"/>
  <c r="J194" i="107" s="1"/>
  <c r="G125" i="106"/>
  <c r="J125" i="106" s="1"/>
  <c r="G125" i="107" s="1"/>
  <c r="J125" i="107" s="1"/>
  <c r="G210" i="102"/>
  <c r="J210" i="102" s="1"/>
  <c r="G210" i="103" s="1"/>
  <c r="J210" i="103" s="1"/>
  <c r="G210" i="104" s="1"/>
  <c r="J210" i="104" s="1"/>
  <c r="G210" i="105" s="1"/>
  <c r="J210" i="105" s="1"/>
  <c r="G151" i="106"/>
  <c r="J151" i="106" s="1"/>
  <c r="G151" i="107" s="1"/>
  <c r="J151" i="107" s="1"/>
  <c r="G202" i="102"/>
  <c r="J202" i="102" s="1"/>
  <c r="G202" i="103" s="1"/>
  <c r="J202" i="103" s="1"/>
  <c r="G202" i="104" s="1"/>
  <c r="J202" i="104" s="1"/>
  <c r="G202" i="105" s="1"/>
  <c r="J202" i="105" s="1"/>
  <c r="G157" i="102"/>
  <c r="J157" i="102" s="1"/>
  <c r="G157" i="103" s="1"/>
  <c r="J157" i="103" s="1"/>
  <c r="G157" i="104" s="1"/>
  <c r="J157" i="104" s="1"/>
  <c r="G157" i="105" s="1"/>
  <c r="J157" i="105" s="1"/>
  <c r="G197" i="102"/>
  <c r="J197" i="102" s="1"/>
  <c r="G197" i="103" s="1"/>
  <c r="J197" i="103" s="1"/>
  <c r="G197" i="104" s="1"/>
  <c r="J197" i="104" s="1"/>
  <c r="G197" i="105" s="1"/>
  <c r="J197" i="105" s="1"/>
  <c r="G204" i="102"/>
  <c r="J204" i="102" s="1"/>
  <c r="G204" i="103" s="1"/>
  <c r="J204" i="103" s="1"/>
  <c r="G204" i="104" s="1"/>
  <c r="J204" i="104" s="1"/>
  <c r="G204" i="105" s="1"/>
  <c r="J204" i="105" s="1"/>
  <c r="G86" i="90"/>
  <c r="J86" i="90" s="1"/>
  <c r="G228" i="90"/>
  <c r="J228" i="90" s="1"/>
  <c r="G227" i="90"/>
  <c r="J227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G82" i="88"/>
  <c r="J82" i="88" s="1"/>
  <c r="G131" i="86"/>
  <c r="J131" i="86" s="1"/>
  <c r="G134" i="86"/>
  <c r="J134" i="86" s="1"/>
  <c r="G215" i="91"/>
  <c r="J215" i="91" s="1"/>
  <c r="G28" i="90"/>
  <c r="J28" i="90" s="1"/>
  <c r="G68" i="91"/>
  <c r="J68" i="91" s="1"/>
  <c r="G183" i="91"/>
  <c r="J183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97" i="92"/>
  <c r="J97" i="92" s="1"/>
  <c r="G172" i="91"/>
  <c r="J172" i="91" s="1"/>
  <c r="G95" i="91"/>
  <c r="J95" i="91" s="1"/>
  <c r="G77" i="91"/>
  <c r="J77" i="91" s="1"/>
  <c r="G223" i="91"/>
  <c r="J223" i="91" s="1"/>
  <c r="G59" i="90"/>
  <c r="J59" i="90" s="1"/>
  <c r="G61" i="91"/>
  <c r="J61" i="91" s="1"/>
  <c r="G154" i="91"/>
  <c r="J154" i="91" s="1"/>
  <c r="G185" i="91"/>
  <c r="J185" i="91" s="1"/>
  <c r="G58" i="90"/>
  <c r="J58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38" i="89" l="1"/>
  <c r="J38" i="89" s="1"/>
  <c r="G38" i="90" s="1"/>
  <c r="J38" i="90" s="1"/>
  <c r="G38" i="91" s="1"/>
  <c r="J38" i="91" s="1"/>
  <c r="G117" i="91"/>
  <c r="J117" i="91" s="1"/>
  <c r="G112" i="91"/>
  <c r="J112" i="91" s="1"/>
  <c r="G107" i="90"/>
  <c r="J107" i="90" s="1"/>
  <c r="G108" i="91"/>
  <c r="J108" i="91" s="1"/>
  <c r="G111" i="91"/>
  <c r="J111" i="91" s="1"/>
  <c r="G115" i="91"/>
  <c r="J115" i="91" s="1"/>
  <c r="G116" i="91"/>
  <c r="J116" i="91" s="1"/>
  <c r="G110" i="91"/>
  <c r="J110" i="91" s="1"/>
  <c r="G17" i="87"/>
  <c r="J17" i="87" s="1"/>
  <c r="G17" i="88" s="1"/>
  <c r="J17" i="88" s="1"/>
  <c r="G15" i="87"/>
  <c r="J15" i="87" s="1"/>
  <c r="G15" i="88" s="1"/>
  <c r="J15" i="88" s="1"/>
  <c r="G88" i="89"/>
  <c r="J88" i="89" s="1"/>
  <c r="G87" i="89"/>
  <c r="J87" i="89" s="1"/>
  <c r="G6" i="87"/>
  <c r="J6" i="87" s="1"/>
  <c r="G6" i="88" s="1"/>
  <c r="J6" i="88" s="1"/>
  <c r="G18" i="87"/>
  <c r="J18" i="87" s="1"/>
  <c r="G18" i="88" s="1"/>
  <c r="J18" i="88" s="1"/>
  <c r="G214" i="89"/>
  <c r="J214" i="89" s="1"/>
  <c r="G214" i="90" s="1"/>
  <c r="J214" i="90" s="1"/>
  <c r="G13" i="87"/>
  <c r="J13" i="87" s="1"/>
  <c r="G13" i="88" s="1"/>
  <c r="J13" i="88" s="1"/>
  <c r="G7" i="87"/>
  <c r="J7" i="87" s="1"/>
  <c r="G7" i="88" s="1"/>
  <c r="J7" i="88" s="1"/>
  <c r="G14" i="87"/>
  <c r="J14" i="87" s="1"/>
  <c r="G14" i="88" s="1"/>
  <c r="J14" i="88" s="1"/>
  <c r="G16" i="87"/>
  <c r="J16" i="87" s="1"/>
  <c r="G16" i="88" s="1"/>
  <c r="J16" i="88" s="1"/>
  <c r="G74" i="92"/>
  <c r="J74" i="92" s="1"/>
  <c r="G74" i="93" s="1"/>
  <c r="J74" i="93" s="1"/>
  <c r="G8" i="87"/>
  <c r="J8" i="87" s="1"/>
  <c r="G8" i="88" s="1"/>
  <c r="J8" i="88" s="1"/>
  <c r="G150" i="106"/>
  <c r="J150" i="106" s="1"/>
  <c r="G150" i="107" s="1"/>
  <c r="J150" i="107" s="1"/>
  <c r="G149" i="106"/>
  <c r="J149" i="106" s="1"/>
  <c r="G149" i="107" s="1"/>
  <c r="J149" i="107" s="1"/>
  <c r="G203" i="106"/>
  <c r="J203" i="106" s="1"/>
  <c r="G203" i="107" s="1"/>
  <c r="J203" i="107" s="1"/>
  <c r="G9" i="106"/>
  <c r="J9" i="106" s="1"/>
  <c r="G9" i="107" s="1"/>
  <c r="J9" i="107" s="1"/>
  <c r="G204" i="106"/>
  <c r="J204" i="106" s="1"/>
  <c r="G204" i="107" s="1"/>
  <c r="J204" i="107" s="1"/>
  <c r="G195" i="106"/>
  <c r="J195" i="106" s="1"/>
  <c r="G195" i="107" s="1"/>
  <c r="J195" i="107" s="1"/>
  <c r="G196" i="106"/>
  <c r="J196" i="106" s="1"/>
  <c r="G196" i="107" s="1"/>
  <c r="J196" i="107" s="1"/>
  <c r="G10" i="106"/>
  <c r="J10" i="106" s="1"/>
  <c r="G10" i="107" s="1"/>
  <c r="J10" i="107" s="1"/>
  <c r="G147" i="106"/>
  <c r="J147" i="106" s="1"/>
  <c r="G147" i="107" s="1"/>
  <c r="J147" i="107" s="1"/>
  <c r="G198" i="106"/>
  <c r="J198" i="106" s="1"/>
  <c r="G198" i="107" s="1"/>
  <c r="J198" i="107" s="1"/>
  <c r="G11" i="105"/>
  <c r="J11" i="105" s="1"/>
  <c r="G210" i="106"/>
  <c r="J210" i="106" s="1"/>
  <c r="G210" i="107" s="1"/>
  <c r="J210" i="107" s="1"/>
  <c r="G197" i="106"/>
  <c r="J197" i="106" s="1"/>
  <c r="G197" i="107" s="1"/>
  <c r="J197" i="107" s="1"/>
  <c r="G157" i="106"/>
  <c r="J157" i="106" s="1"/>
  <c r="G157" i="107" s="1"/>
  <c r="J157" i="107" s="1"/>
  <c r="G113" i="106"/>
  <c r="J113" i="106" s="1"/>
  <c r="G113" i="107" s="1"/>
  <c r="J113" i="107" s="1"/>
  <c r="G202" i="106"/>
  <c r="J202" i="106" s="1"/>
  <c r="G202" i="107" s="1"/>
  <c r="J202" i="107" s="1"/>
  <c r="G128" i="106"/>
  <c r="J128" i="106" s="1"/>
  <c r="G128" i="107" s="1"/>
  <c r="J128" i="107" s="1"/>
  <c r="G39" i="106"/>
  <c r="J39" i="106" s="1"/>
  <c r="G71" i="100"/>
  <c r="J71" i="100" s="1"/>
  <c r="G70" i="100"/>
  <c r="J70" i="100" s="1"/>
  <c r="G182" i="106"/>
  <c r="J182" i="106" s="1"/>
  <c r="G182" i="107" s="1"/>
  <c r="J182" i="107" s="1"/>
  <c r="G209" i="104"/>
  <c r="J209" i="104" s="1"/>
  <c r="G209" i="105" s="1"/>
  <c r="J209" i="105" s="1"/>
  <c r="G175" i="100"/>
  <c r="J175" i="100" s="1"/>
  <c r="G212" i="106"/>
  <c r="J212" i="106" s="1"/>
  <c r="G212" i="107" s="1"/>
  <c r="J212" i="107" s="1"/>
  <c r="G211" i="106"/>
  <c r="J211" i="106" s="1"/>
  <c r="G211" i="107" s="1"/>
  <c r="J211" i="107" s="1"/>
  <c r="G39" i="107"/>
  <c r="J39" i="107" s="1"/>
  <c r="G86" i="91"/>
  <c r="J86" i="91" s="1"/>
  <c r="G227" i="91"/>
  <c r="J227" i="91" s="1"/>
  <c r="G228" i="91"/>
  <c r="J228" i="91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00" i="92"/>
  <c r="J100" i="92" s="1"/>
  <c r="G170" i="92"/>
  <c r="J170" i="92" s="1"/>
  <c r="G78" i="92"/>
  <c r="J78" i="92" s="1"/>
  <c r="G61" i="92"/>
  <c r="J61" i="92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36" i="91"/>
  <c r="J36" i="91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43" i="92"/>
  <c r="J143" i="92" s="1"/>
  <c r="G163" i="92"/>
  <c r="J163" i="92" s="1"/>
  <c r="G29" i="91"/>
  <c r="J29" i="91" s="1"/>
  <c r="G57" i="91"/>
  <c r="J57" i="91" s="1"/>
  <c r="G215" i="92"/>
  <c r="J215" i="92" s="1"/>
  <c r="G138" i="92"/>
  <c r="J138" i="92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13" i="89" l="1"/>
  <c r="J13" i="89" s="1"/>
  <c r="G13" i="90" s="1"/>
  <c r="J13" i="90" s="1"/>
  <c r="G110" i="92"/>
  <c r="J110" i="92" s="1"/>
  <c r="G110" i="93" s="1"/>
  <c r="J110" i="93" s="1"/>
  <c r="G110" i="94" s="1"/>
  <c r="J110" i="94" s="1"/>
  <c r="G116" i="92"/>
  <c r="J116" i="92" s="1"/>
  <c r="G116" i="93" s="1"/>
  <c r="J116" i="93" s="1"/>
  <c r="G116" i="94" s="1"/>
  <c r="J116" i="94" s="1"/>
  <c r="G18" i="89"/>
  <c r="J18" i="89" s="1"/>
  <c r="G18" i="90" s="1"/>
  <c r="J18" i="90" s="1"/>
  <c r="G115" i="92"/>
  <c r="J115" i="92" s="1"/>
  <c r="G115" i="93" s="1"/>
  <c r="J115" i="93" s="1"/>
  <c r="G115" i="94" s="1"/>
  <c r="J115" i="94" s="1"/>
  <c r="G8" i="89"/>
  <c r="J8" i="89" s="1"/>
  <c r="G8" i="90" s="1"/>
  <c r="J8" i="90" s="1"/>
  <c r="G6" i="89"/>
  <c r="J6" i="89" s="1"/>
  <c r="G6" i="90" s="1"/>
  <c r="J6" i="90" s="1"/>
  <c r="G111" i="92"/>
  <c r="J111" i="92" s="1"/>
  <c r="G111" i="93" s="1"/>
  <c r="J111" i="93" s="1"/>
  <c r="G111" i="94" s="1"/>
  <c r="J111" i="94" s="1"/>
  <c r="G108" i="92"/>
  <c r="J108" i="92" s="1"/>
  <c r="G108" i="93" s="1"/>
  <c r="J108" i="93" s="1"/>
  <c r="G108" i="94" s="1"/>
  <c r="J108" i="94" s="1"/>
  <c r="G16" i="89"/>
  <c r="J16" i="89" s="1"/>
  <c r="G16" i="90" s="1"/>
  <c r="J16" i="90" s="1"/>
  <c r="G107" i="91"/>
  <c r="J107" i="91" s="1"/>
  <c r="G107" i="92" s="1"/>
  <c r="J107" i="92" s="1"/>
  <c r="G107" i="93" s="1"/>
  <c r="J107" i="93" s="1"/>
  <c r="G107" i="94" s="1"/>
  <c r="J107" i="94" s="1"/>
  <c r="G14" i="89"/>
  <c r="J14" i="89" s="1"/>
  <c r="G14" i="90" s="1"/>
  <c r="J14" i="90" s="1"/>
  <c r="G15" i="89"/>
  <c r="J15" i="89" s="1"/>
  <c r="G15" i="90" s="1"/>
  <c r="J15" i="90" s="1"/>
  <c r="G112" i="92"/>
  <c r="J112" i="92" s="1"/>
  <c r="G112" i="93" s="1"/>
  <c r="J112" i="93" s="1"/>
  <c r="G112" i="94" s="1"/>
  <c r="J112" i="94" s="1"/>
  <c r="G7" i="89"/>
  <c r="J7" i="89" s="1"/>
  <c r="G7" i="90" s="1"/>
  <c r="J7" i="90" s="1"/>
  <c r="G17" i="89"/>
  <c r="J17" i="89" s="1"/>
  <c r="G17" i="90" s="1"/>
  <c r="J17" i="90" s="1"/>
  <c r="G117" i="92"/>
  <c r="J117" i="92" s="1"/>
  <c r="G117" i="93" s="1"/>
  <c r="J117" i="93" s="1"/>
  <c r="G117" i="94" s="1"/>
  <c r="J117" i="94" s="1"/>
  <c r="G88" i="90"/>
  <c r="J88" i="90" s="1"/>
  <c r="G87" i="90"/>
  <c r="J87" i="90" s="1"/>
  <c r="G209" i="106"/>
  <c r="J209" i="106" s="1"/>
  <c r="G209" i="107" s="1"/>
  <c r="J209" i="107" s="1"/>
  <c r="G175" i="101"/>
  <c r="J175" i="101" s="1"/>
  <c r="G71" i="101"/>
  <c r="J71" i="101" s="1"/>
  <c r="G11" i="106"/>
  <c r="J11" i="106" s="1"/>
  <c r="G11" i="107" s="1"/>
  <c r="J11" i="107" s="1"/>
  <c r="G70" i="101"/>
  <c r="J70" i="101" s="1"/>
  <c r="G86" i="92"/>
  <c r="J86" i="92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20" i="94" l="1"/>
  <c r="J20" i="94" s="1"/>
  <c r="G20" i="95" s="1"/>
  <c r="G88" i="91"/>
  <c r="J88" i="91" s="1"/>
  <c r="G87" i="91"/>
  <c r="J87" i="91" s="1"/>
  <c r="G71" i="102"/>
  <c r="J71" i="102" s="1"/>
  <c r="G71" i="103" s="1"/>
  <c r="J71" i="103" s="1"/>
  <c r="G71" i="104" s="1"/>
  <c r="J71" i="104" s="1"/>
  <c r="G71" i="105" s="1"/>
  <c r="J71" i="105" s="1"/>
  <c r="G175" i="102"/>
  <c r="J175" i="102" s="1"/>
  <c r="G175" i="103" s="1"/>
  <c r="J175" i="103" s="1"/>
  <c r="G175" i="104" s="1"/>
  <c r="J175" i="104" s="1"/>
  <c r="G175" i="105" s="1"/>
  <c r="J175" i="105" s="1"/>
  <c r="G70" i="102"/>
  <c r="J70" i="102" s="1"/>
  <c r="G70" i="103" s="1"/>
  <c r="J70" i="103" s="1"/>
  <c r="G70" i="104" s="1"/>
  <c r="J70" i="104" s="1"/>
  <c r="G70" i="105" s="1"/>
  <c r="J70" i="105" s="1"/>
  <c r="G86" i="93"/>
  <c r="J86" i="93" s="1"/>
  <c r="G228" i="93"/>
  <c r="J228" i="93" s="1"/>
  <c r="G227" i="93"/>
  <c r="J227" i="93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88" i="92" l="1"/>
  <c r="J88" i="92" s="1"/>
  <c r="G87" i="92"/>
  <c r="J87" i="92" s="1"/>
  <c r="G70" i="106"/>
  <c r="J70" i="106" s="1"/>
  <c r="G70" i="107" s="1"/>
  <c r="J70" i="107" s="1"/>
  <c r="G175" i="106"/>
  <c r="J175" i="106" s="1"/>
  <c r="G175" i="107" s="1"/>
  <c r="J175" i="107" s="1"/>
  <c r="G71" i="106"/>
  <c r="J71" i="106" s="1"/>
  <c r="G71" i="107" s="1"/>
  <c r="J71" i="107" s="1"/>
  <c r="J20" i="95"/>
  <c r="G20" i="96" s="1"/>
  <c r="J20" i="96" s="1"/>
  <c r="G20" i="97" s="1"/>
  <c r="J20" i="97" s="1"/>
  <c r="G86" i="94"/>
  <c r="J86" i="94" s="1"/>
  <c r="G227" i="94"/>
  <c r="J227" i="94" s="1"/>
  <c r="G228" i="94"/>
  <c r="J228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88" i="93" l="1"/>
  <c r="J88" i="93" s="1"/>
  <c r="G87" i="93"/>
  <c r="J87" i="93" s="1"/>
  <c r="G115" i="97"/>
  <c r="J115" i="97" s="1"/>
  <c r="G115" i="98" s="1"/>
  <c r="J115" i="98" s="1"/>
  <c r="G112" i="97"/>
  <c r="J112" i="97" s="1"/>
  <c r="G112" i="98" s="1"/>
  <c r="J112" i="98" s="1"/>
  <c r="G110" i="97"/>
  <c r="J110" i="97" s="1"/>
  <c r="G110" i="98" s="1"/>
  <c r="J110" i="98" s="1"/>
  <c r="G116" i="97"/>
  <c r="J116" i="97" s="1"/>
  <c r="G116" i="98" s="1"/>
  <c r="J116" i="98" s="1"/>
  <c r="G107" i="97"/>
  <c r="J107" i="97" s="1"/>
  <c r="G107" i="98" s="1"/>
  <c r="J107" i="98" s="1"/>
  <c r="G117" i="97"/>
  <c r="J117" i="97" s="1"/>
  <c r="G117" i="98" s="1"/>
  <c r="J117" i="98" s="1"/>
  <c r="G108" i="97"/>
  <c r="J108" i="97" s="1"/>
  <c r="G108" i="98" s="1"/>
  <c r="J108" i="98" s="1"/>
  <c r="G111" i="97"/>
  <c r="J111" i="97" s="1"/>
  <c r="G111" i="98" s="1"/>
  <c r="J111" i="98" s="1"/>
  <c r="G97" i="97"/>
  <c r="J97" i="97" s="1"/>
  <c r="G97" i="98" s="1"/>
  <c r="J97" i="98" s="1"/>
  <c r="J66" i="95"/>
  <c r="G66" i="96" s="1"/>
  <c r="J66" i="96" s="1"/>
  <c r="G66" i="97" s="1"/>
  <c r="J66" i="97" s="1"/>
  <c r="J98" i="95"/>
  <c r="G98" i="96" s="1"/>
  <c r="J98" i="96" s="1"/>
  <c r="G98" i="97" s="1"/>
  <c r="J98" i="97" s="1"/>
  <c r="J99" i="95"/>
  <c r="G99" i="96" s="1"/>
  <c r="J99" i="96" s="1"/>
  <c r="G99" i="97" s="1"/>
  <c r="J99" i="97" s="1"/>
  <c r="J21" i="95"/>
  <c r="G21" i="96" s="1"/>
  <c r="J21" i="96" s="1"/>
  <c r="G21" i="97" s="1"/>
  <c r="J21" i="97" s="1"/>
  <c r="J93" i="95"/>
  <c r="G93" i="96" s="1"/>
  <c r="J93" i="96" s="1"/>
  <c r="G93" i="97" s="1"/>
  <c r="J93" i="97" s="1"/>
  <c r="J77" i="95"/>
  <c r="G77" i="96" s="1"/>
  <c r="J77" i="96" s="1"/>
  <c r="G77" i="97" s="1"/>
  <c r="J77" i="97" s="1"/>
  <c r="G86" i="95"/>
  <c r="G228" i="95"/>
  <c r="J228" i="95" s="1"/>
  <c r="G227" i="95"/>
  <c r="J227" i="95" s="1"/>
  <c r="G227" i="96" s="1"/>
  <c r="J227" i="96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4" l="1"/>
  <c r="J88" i="94" s="1"/>
  <c r="G87" i="94"/>
  <c r="J87" i="94" s="1"/>
  <c r="G192" i="97"/>
  <c r="J192" i="97" s="1"/>
  <c r="G192" i="98" s="1"/>
  <c r="J192" i="98" s="1"/>
  <c r="G68" i="97"/>
  <c r="J68" i="97" s="1"/>
  <c r="G68" i="98" s="1"/>
  <c r="J68" i="98" s="1"/>
  <c r="G89" i="97"/>
  <c r="J89" i="97" s="1"/>
  <c r="G89" i="98" s="1"/>
  <c r="J89" i="98" s="1"/>
  <c r="G171" i="97"/>
  <c r="J171" i="97" s="1"/>
  <c r="G171" i="98" s="1"/>
  <c r="J171" i="98" s="1"/>
  <c r="G184" i="97"/>
  <c r="J184" i="97" s="1"/>
  <c r="G184" i="98" s="1"/>
  <c r="J184" i="98" s="1"/>
  <c r="G223" i="97"/>
  <c r="J223" i="97" s="1"/>
  <c r="G223" i="98" s="1"/>
  <c r="J223" i="98" s="1"/>
  <c r="G183" i="97"/>
  <c r="J183" i="97" s="1"/>
  <c r="G183" i="98" s="1"/>
  <c r="J183" i="98" s="1"/>
  <c r="G139" i="97"/>
  <c r="J139" i="97" s="1"/>
  <c r="G139" i="98" s="1"/>
  <c r="J139" i="98" s="1"/>
  <c r="G121" i="97"/>
  <c r="J121" i="97" s="1"/>
  <c r="G121" i="98" s="1"/>
  <c r="J121" i="98" s="1"/>
  <c r="G80" i="97"/>
  <c r="J80" i="97" s="1"/>
  <c r="G80" i="98" s="1"/>
  <c r="J80" i="98" s="1"/>
  <c r="G137" i="97"/>
  <c r="J137" i="97" s="1"/>
  <c r="G137" i="98" s="1"/>
  <c r="J137" i="98" s="1"/>
  <c r="G100" i="97"/>
  <c r="J100" i="97" s="1"/>
  <c r="G100" i="98" s="1"/>
  <c r="J100" i="98" s="1"/>
  <c r="G179" i="97"/>
  <c r="J179" i="97" s="1"/>
  <c r="G179" i="98" s="1"/>
  <c r="J179" i="98" s="1"/>
  <c r="G95" i="97"/>
  <c r="J95" i="97" s="1"/>
  <c r="G95" i="98" s="1"/>
  <c r="J95" i="98" s="1"/>
  <c r="G130" i="97"/>
  <c r="J130" i="97" s="1"/>
  <c r="G130" i="98" s="1"/>
  <c r="J130" i="98" s="1"/>
  <c r="G180" i="97"/>
  <c r="J180" i="97" s="1"/>
  <c r="G180" i="98" s="1"/>
  <c r="J180" i="98" s="1"/>
  <c r="G24" i="97"/>
  <c r="J24" i="97" s="1"/>
  <c r="G24" i="98" s="1"/>
  <c r="J24" i="98" s="1"/>
  <c r="G140" i="97"/>
  <c r="J140" i="97" s="1"/>
  <c r="G140" i="98" s="1"/>
  <c r="J140" i="98" s="1"/>
  <c r="G79" i="97"/>
  <c r="J79" i="97" s="1"/>
  <c r="G79" i="98" s="1"/>
  <c r="J79" i="98" s="1"/>
  <c r="G62" i="97"/>
  <c r="J62" i="97" s="1"/>
  <c r="G62" i="98" s="1"/>
  <c r="J62" i="98" s="1"/>
  <c r="G160" i="97"/>
  <c r="J160" i="97" s="1"/>
  <c r="G160" i="98" s="1"/>
  <c r="J160" i="98" s="1"/>
  <c r="G64" i="97"/>
  <c r="J64" i="97" s="1"/>
  <c r="G64" i="98" s="1"/>
  <c r="J64" i="98" s="1"/>
  <c r="G170" i="97"/>
  <c r="J170" i="97" s="1"/>
  <c r="G170" i="98" s="1"/>
  <c r="J170" i="98" s="1"/>
  <c r="G162" i="97"/>
  <c r="J162" i="97" s="1"/>
  <c r="G162" i="98" s="1"/>
  <c r="J162" i="98" s="1"/>
  <c r="G25" i="97"/>
  <c r="J25" i="97" s="1"/>
  <c r="G25" i="98" s="1"/>
  <c r="J25" i="98" s="1"/>
  <c r="G176" i="97"/>
  <c r="J176" i="97" s="1"/>
  <c r="G176" i="98" s="1"/>
  <c r="J176" i="98" s="1"/>
  <c r="G120" i="97"/>
  <c r="J120" i="97" s="1"/>
  <c r="G120" i="98" s="1"/>
  <c r="J120" i="98" s="1"/>
  <c r="G163" i="97"/>
  <c r="J163" i="97" s="1"/>
  <c r="G163" i="98" s="1"/>
  <c r="J163" i="98" s="1"/>
  <c r="G220" i="97"/>
  <c r="J220" i="97" s="1"/>
  <c r="G220" i="98" s="1"/>
  <c r="J220" i="98" s="1"/>
  <c r="G101" i="97"/>
  <c r="J101" i="97" s="1"/>
  <c r="G101" i="98" s="1"/>
  <c r="J101" i="98" s="1"/>
  <c r="G26" i="97"/>
  <c r="J26" i="97" s="1"/>
  <c r="G26" i="98" s="1"/>
  <c r="J26" i="98" s="1"/>
  <c r="G146" i="97"/>
  <c r="J146" i="97" s="1"/>
  <c r="G146" i="98" s="1"/>
  <c r="J146" i="98" s="1"/>
  <c r="G78" i="97"/>
  <c r="J78" i="97" s="1"/>
  <c r="G78" i="98" s="1"/>
  <c r="J78" i="98" s="1"/>
  <c r="G67" i="97"/>
  <c r="J67" i="97" s="1"/>
  <c r="G67" i="98" s="1"/>
  <c r="J67" i="98" s="1"/>
  <c r="G72" i="97"/>
  <c r="J72" i="97" s="1"/>
  <c r="G72" i="98" s="1"/>
  <c r="J72" i="98" s="1"/>
  <c r="G81" i="97"/>
  <c r="J81" i="97" s="1"/>
  <c r="G81" i="98" s="1"/>
  <c r="J81" i="98" s="1"/>
  <c r="G168" i="97"/>
  <c r="J168" i="97" s="1"/>
  <c r="G168" i="98" s="1"/>
  <c r="J168" i="98" s="1"/>
  <c r="G138" i="97"/>
  <c r="J138" i="97" s="1"/>
  <c r="G138" i="98" s="1"/>
  <c r="J138" i="98" s="1"/>
  <c r="G145" i="97"/>
  <c r="J145" i="97" s="1"/>
  <c r="G145" i="98" s="1"/>
  <c r="J145" i="98" s="1"/>
  <c r="G225" i="97"/>
  <c r="J225" i="97" s="1"/>
  <c r="G225" i="98" s="1"/>
  <c r="J225" i="98" s="1"/>
  <c r="G224" i="97"/>
  <c r="J224" i="97" s="1"/>
  <c r="G224" i="98" s="1"/>
  <c r="J224" i="98" s="1"/>
  <c r="G91" i="97"/>
  <c r="J91" i="97" s="1"/>
  <c r="G91" i="98" s="1"/>
  <c r="J91" i="98" s="1"/>
  <c r="G69" i="97"/>
  <c r="J69" i="97" s="1"/>
  <c r="G69" i="98" s="1"/>
  <c r="J69" i="98" s="1"/>
  <c r="G65" i="97"/>
  <c r="J65" i="97" s="1"/>
  <c r="G65" i="98" s="1"/>
  <c r="J65" i="98" s="1"/>
  <c r="G167" i="97"/>
  <c r="J167" i="97" s="1"/>
  <c r="G167" i="98" s="1"/>
  <c r="J167" i="98" s="1"/>
  <c r="G164" i="97"/>
  <c r="J164" i="97" s="1"/>
  <c r="G164" i="98" s="1"/>
  <c r="J164" i="98" s="1"/>
  <c r="G159" i="97"/>
  <c r="J159" i="97" s="1"/>
  <c r="G159" i="98" s="1"/>
  <c r="J159" i="98" s="1"/>
  <c r="G144" i="97"/>
  <c r="J144" i="97" s="1"/>
  <c r="G144" i="98" s="1"/>
  <c r="J144" i="98" s="1"/>
  <c r="G61" i="97"/>
  <c r="J61" i="97" s="1"/>
  <c r="G61" i="98" s="1"/>
  <c r="J61" i="98" s="1"/>
  <c r="G90" i="97"/>
  <c r="J90" i="97" s="1"/>
  <c r="G90" i="98" s="1"/>
  <c r="J90" i="98" s="1"/>
  <c r="G106" i="97"/>
  <c r="J106" i="97" s="1"/>
  <c r="G106" i="98" s="1"/>
  <c r="J106" i="98" s="1"/>
  <c r="G22" i="97"/>
  <c r="J22" i="97" s="1"/>
  <c r="G22" i="98" s="1"/>
  <c r="J22" i="98" s="1"/>
  <c r="G142" i="97"/>
  <c r="J142" i="97" s="1"/>
  <c r="G142" i="98" s="1"/>
  <c r="J142" i="98" s="1"/>
  <c r="G154" i="97"/>
  <c r="J154" i="97" s="1"/>
  <c r="G154" i="98" s="1"/>
  <c r="J154" i="98" s="1"/>
  <c r="G19" i="97"/>
  <c r="J19" i="97" s="1"/>
  <c r="G19" i="98" s="1"/>
  <c r="J19" i="98" s="1"/>
  <c r="G85" i="97"/>
  <c r="J85" i="97" s="1"/>
  <c r="G85" i="98" s="1"/>
  <c r="J85" i="98" s="1"/>
  <c r="G92" i="97"/>
  <c r="J92" i="97" s="1"/>
  <c r="G92" i="98" s="1"/>
  <c r="J92" i="98" s="1"/>
  <c r="G172" i="97"/>
  <c r="J172" i="97" s="1"/>
  <c r="G172" i="98" s="1"/>
  <c r="J172" i="98" s="1"/>
  <c r="G158" i="97"/>
  <c r="J158" i="97" s="1"/>
  <c r="G158" i="98" s="1"/>
  <c r="J158" i="98" s="1"/>
  <c r="G123" i="97"/>
  <c r="J123" i="97" s="1"/>
  <c r="G123" i="98" s="1"/>
  <c r="J123" i="98" s="1"/>
  <c r="G215" i="97"/>
  <c r="J215" i="97" s="1"/>
  <c r="G215" i="98" s="1"/>
  <c r="J215" i="98" s="1"/>
  <c r="G118" i="97"/>
  <c r="J118" i="97" s="1"/>
  <c r="G118" i="98" s="1"/>
  <c r="J118" i="98" s="1"/>
  <c r="G143" i="97"/>
  <c r="J143" i="97" s="1"/>
  <c r="G143" i="98" s="1"/>
  <c r="J143" i="98" s="1"/>
  <c r="G185" i="97"/>
  <c r="J185" i="97" s="1"/>
  <c r="G185" i="98" s="1"/>
  <c r="J185" i="98" s="1"/>
  <c r="G222" i="97"/>
  <c r="J222" i="97" s="1"/>
  <c r="G222" i="98" s="1"/>
  <c r="J222" i="98" s="1"/>
  <c r="G141" i="97"/>
  <c r="J141" i="97" s="1"/>
  <c r="G141" i="98" s="1"/>
  <c r="J141" i="98" s="1"/>
  <c r="G166" i="97"/>
  <c r="J166" i="97" s="1"/>
  <c r="G166" i="98" s="1"/>
  <c r="J166" i="98" s="1"/>
  <c r="G23" i="97"/>
  <c r="J23" i="97" s="1"/>
  <c r="G23" i="98" s="1"/>
  <c r="J23" i="98" s="1"/>
  <c r="J86" i="95"/>
  <c r="G86" i="96" s="1"/>
  <c r="J86" i="96" s="1"/>
  <c r="J51" i="95"/>
  <c r="G51" i="96" s="1"/>
  <c r="J51" i="96" s="1"/>
  <c r="G51" i="97" s="1"/>
  <c r="J51" i="97" s="1"/>
  <c r="J49" i="95"/>
  <c r="G49" i="96" s="1"/>
  <c r="J49" i="96" s="1"/>
  <c r="G49" i="97" s="1"/>
  <c r="J49" i="97" s="1"/>
  <c r="G228" i="96"/>
  <c r="J228" i="96" s="1"/>
  <c r="G227" i="97"/>
  <c r="J227" i="97" s="1"/>
  <c r="G227" i="98" s="1"/>
  <c r="J227" i="98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G77" i="98"/>
  <c r="J77" i="98" s="1"/>
  <c r="G21" i="98"/>
  <c r="J21" i="98" s="1"/>
  <c r="G93" i="98"/>
  <c r="J93" i="98" s="1"/>
  <c r="G74" i="98"/>
  <c r="J74" i="98" s="1"/>
  <c r="G98" i="98"/>
  <c r="J98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88" i="95" l="1"/>
  <c r="J88" i="95" s="1"/>
  <c r="G88" i="96" s="1"/>
  <c r="J88" i="96" s="1"/>
  <c r="G88" i="97" s="1"/>
  <c r="J88" i="97" s="1"/>
  <c r="G87" i="95"/>
  <c r="J87" i="95" s="1"/>
  <c r="G87" i="96" s="1"/>
  <c r="J87" i="96" s="1"/>
  <c r="G87" i="97" s="1"/>
  <c r="J87" i="97" s="1"/>
  <c r="G86" i="97"/>
  <c r="J86" i="97" s="1"/>
  <c r="G86" i="98" s="1"/>
  <c r="J86" i="98" s="1"/>
  <c r="G42" i="97"/>
  <c r="J42" i="97" s="1"/>
  <c r="G42" i="98" s="1"/>
  <c r="J42" i="98" s="1"/>
  <c r="G56" i="97"/>
  <c r="J56" i="97" s="1"/>
  <c r="G56" i="98" s="1"/>
  <c r="J56" i="98" s="1"/>
  <c r="G41" i="97"/>
  <c r="J41" i="97" s="1"/>
  <c r="G41" i="98" s="1"/>
  <c r="J41" i="98" s="1"/>
  <c r="G117" i="100"/>
  <c r="J117" i="100" s="1"/>
  <c r="G57" i="97"/>
  <c r="J57" i="97" s="1"/>
  <c r="G57" i="98" s="1"/>
  <c r="J57" i="98" s="1"/>
  <c r="G97" i="100"/>
  <c r="J97" i="100" s="1"/>
  <c r="G43" i="97"/>
  <c r="J43" i="97" s="1"/>
  <c r="G43" i="98" s="1"/>
  <c r="J43" i="98" s="1"/>
  <c r="G55" i="97"/>
  <c r="J55" i="97" s="1"/>
  <c r="G55" i="98" s="1"/>
  <c r="J55" i="98" s="1"/>
  <c r="G107" i="100"/>
  <c r="J107" i="100" s="1"/>
  <c r="G28" i="97"/>
  <c r="J28" i="97" s="1"/>
  <c r="G28" i="98" s="1"/>
  <c r="J28" i="98" s="1"/>
  <c r="G59" i="97"/>
  <c r="J59" i="97" s="1"/>
  <c r="G59" i="98" s="1"/>
  <c r="J59" i="98" s="1"/>
  <c r="G37" i="97"/>
  <c r="J37" i="97" s="1"/>
  <c r="G37" i="98" s="1"/>
  <c r="J37" i="98" s="1"/>
  <c r="G46" i="97"/>
  <c r="J46" i="97" s="1"/>
  <c r="G46" i="98" s="1"/>
  <c r="J46" i="98" s="1"/>
  <c r="G115" i="100"/>
  <c r="J115" i="100" s="1"/>
  <c r="G54" i="97"/>
  <c r="J54" i="97" s="1"/>
  <c r="G54" i="98" s="1"/>
  <c r="J54" i="98" s="1"/>
  <c r="G111" i="100"/>
  <c r="J111" i="100" s="1"/>
  <c r="G165" i="97"/>
  <c r="J165" i="97" s="1"/>
  <c r="G165" i="98" s="1"/>
  <c r="J165" i="98" s="1"/>
  <c r="G116" i="100"/>
  <c r="J116" i="100" s="1"/>
  <c r="G52" i="97"/>
  <c r="J52" i="97" s="1"/>
  <c r="G52" i="98" s="1"/>
  <c r="J52" i="98" s="1"/>
  <c r="G31" i="97"/>
  <c r="J31" i="97" s="1"/>
  <c r="G31" i="98" s="1"/>
  <c r="J31" i="98" s="1"/>
  <c r="G40" i="97"/>
  <c r="J40" i="97" s="1"/>
  <c r="G40" i="98" s="1"/>
  <c r="J40" i="98" s="1"/>
  <c r="G36" i="97"/>
  <c r="J36" i="97" s="1"/>
  <c r="G36" i="98" s="1"/>
  <c r="J36" i="98" s="1"/>
  <c r="G29" i="97"/>
  <c r="J29" i="97" s="1"/>
  <c r="G29" i="98" s="1"/>
  <c r="J29" i="98" s="1"/>
  <c r="G38" i="97"/>
  <c r="J38" i="97" s="1"/>
  <c r="G38" i="98" s="1"/>
  <c r="J38" i="98" s="1"/>
  <c r="G48" i="97"/>
  <c r="J48" i="97" s="1"/>
  <c r="G48" i="98" s="1"/>
  <c r="J48" i="98" s="1"/>
  <c r="G53" i="97"/>
  <c r="J53" i="97" s="1"/>
  <c r="G53" i="98" s="1"/>
  <c r="J53" i="98" s="1"/>
  <c r="G20" i="100"/>
  <c r="J20" i="100" s="1"/>
  <c r="G110" i="100"/>
  <c r="J110" i="100" s="1"/>
  <c r="G47" i="97"/>
  <c r="J47" i="97" s="1"/>
  <c r="G47" i="98" s="1"/>
  <c r="J47" i="98" s="1"/>
  <c r="G50" i="97"/>
  <c r="J50" i="97" s="1"/>
  <c r="G50" i="98" s="1"/>
  <c r="J50" i="98" s="1"/>
  <c r="G108" i="100"/>
  <c r="J108" i="100" s="1"/>
  <c r="G44" i="97"/>
  <c r="J44" i="97" s="1"/>
  <c r="G44" i="98" s="1"/>
  <c r="J44" i="98" s="1"/>
  <c r="G112" i="100"/>
  <c r="J112" i="100" s="1"/>
  <c r="G122" i="97"/>
  <c r="J122" i="97" s="1"/>
  <c r="G122" i="98" s="1"/>
  <c r="J122" i="98" s="1"/>
  <c r="G32" i="97"/>
  <c r="J32" i="97" s="1"/>
  <c r="G32" i="98" s="1"/>
  <c r="J32" i="98" s="1"/>
  <c r="G96" i="97"/>
  <c r="J96" i="97" s="1"/>
  <c r="G96" i="98" s="1"/>
  <c r="J96" i="98" s="1"/>
  <c r="G161" i="97"/>
  <c r="J161" i="97" s="1"/>
  <c r="G161" i="98" s="1"/>
  <c r="J161" i="98" s="1"/>
  <c r="G119" i="97"/>
  <c r="J119" i="97" s="1"/>
  <c r="G119" i="98" s="1"/>
  <c r="J119" i="98" s="1"/>
  <c r="G33" i="97"/>
  <c r="J33" i="97" s="1"/>
  <c r="G33" i="98" s="1"/>
  <c r="J33" i="98" s="1"/>
  <c r="G34" i="97"/>
  <c r="J34" i="97" s="1"/>
  <c r="G34" i="98" s="1"/>
  <c r="J34" i="98" s="1"/>
  <c r="G58" i="97"/>
  <c r="J58" i="97" s="1"/>
  <c r="G58" i="98" s="1"/>
  <c r="J58" i="98" s="1"/>
  <c r="G27" i="97"/>
  <c r="J27" i="97" s="1"/>
  <c r="G27" i="98" s="1"/>
  <c r="J27" i="98" s="1"/>
  <c r="G30" i="97"/>
  <c r="J30" i="97" s="1"/>
  <c r="G30" i="98" s="1"/>
  <c r="J30" i="98" s="1"/>
  <c r="G221" i="97"/>
  <c r="J221" i="97" s="1"/>
  <c r="G221" i="98" s="1"/>
  <c r="J221" i="98" s="1"/>
  <c r="G228" i="97"/>
  <c r="J228" i="97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227" i="99"/>
  <c r="J22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49" i="98"/>
  <c r="J49" i="98" s="1"/>
  <c r="G51" i="98"/>
  <c r="J51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105" i="77" l="1"/>
  <c r="J105" i="77" s="1"/>
  <c r="G105" i="78" s="1"/>
  <c r="J105" i="78" s="1"/>
  <c r="G105" i="79" s="1"/>
  <c r="J105" i="79" s="1"/>
  <c r="G187" i="77"/>
  <c r="J187" i="77" s="1"/>
  <c r="G187" i="78" s="1"/>
  <c r="J187" i="78" s="1"/>
  <c r="G187" i="79" s="1"/>
  <c r="J187" i="79" s="1"/>
  <c r="G187" i="80" s="1"/>
  <c r="J187" i="80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87" i="93" s="1"/>
  <c r="J187" i="93" s="1"/>
  <c r="G187" i="94" s="1"/>
  <c r="J187" i="94" s="1"/>
  <c r="G187" i="95" s="1"/>
  <c r="J187" i="95" s="1"/>
  <c r="G187" i="96" s="1"/>
  <c r="J187" i="96" s="1"/>
  <c r="G187" i="97" s="1"/>
  <c r="J187" i="97" s="1"/>
  <c r="G187" i="98" s="1"/>
  <c r="J187" i="98" s="1"/>
  <c r="G189" i="77"/>
  <c r="J189" i="77" s="1"/>
  <c r="G189" i="78" s="1"/>
  <c r="J189" i="78" s="1"/>
  <c r="G189" i="79" s="1"/>
  <c r="J189" i="79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89" i="94" s="1"/>
  <c r="J189" i="94" s="1"/>
  <c r="G189" i="95" s="1"/>
  <c r="J189" i="95" s="1"/>
  <c r="G189" i="96" s="1"/>
  <c r="J189" i="96" s="1"/>
  <c r="G189" i="97" s="1"/>
  <c r="J189" i="97" s="1"/>
  <c r="G189" i="98" s="1"/>
  <c r="J189" i="98" s="1"/>
  <c r="G117" i="101"/>
  <c r="J117" i="101" s="1"/>
  <c r="G111" i="101"/>
  <c r="J111" i="101" s="1"/>
  <c r="G110" i="101"/>
  <c r="J110" i="101" s="1"/>
  <c r="G107" i="101"/>
  <c r="J107" i="101" s="1"/>
  <c r="G20" i="101"/>
  <c r="J20" i="101" s="1"/>
  <c r="G112" i="101"/>
  <c r="J112" i="101" s="1"/>
  <c r="G86" i="99"/>
  <c r="J86" i="99" s="1"/>
  <c r="G86" i="100" s="1"/>
  <c r="J86" i="100" s="1"/>
  <c r="G108" i="101"/>
  <c r="J108" i="101" s="1"/>
  <c r="G180" i="100"/>
  <c r="J180" i="100" s="1"/>
  <c r="G21" i="100"/>
  <c r="J21" i="100" s="1"/>
  <c r="G99" i="100"/>
  <c r="J99" i="100" s="1"/>
  <c r="G68" i="100"/>
  <c r="J68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160" i="100"/>
  <c r="J160" i="100" s="1"/>
  <c r="G19" i="100"/>
  <c r="J19" i="100" s="1"/>
  <c r="G179" i="100"/>
  <c r="J179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116" i="101"/>
  <c r="J116" i="101" s="1"/>
  <c r="G115" i="101"/>
  <c r="J115" i="101" s="1"/>
  <c r="G97" i="101"/>
  <c r="J97" i="101" s="1"/>
  <c r="G74" i="100"/>
  <c r="J74" i="100" s="1"/>
  <c r="G164" i="100"/>
  <c r="J164" i="100" s="1"/>
  <c r="G138" i="100"/>
  <c r="J138" i="100" s="1"/>
  <c r="G80" i="100"/>
  <c r="J80" i="100" s="1"/>
  <c r="G81" i="100"/>
  <c r="J81" i="100" s="1"/>
  <c r="G214" i="97"/>
  <c r="J214" i="97" s="1"/>
  <c r="G214" i="98" s="1"/>
  <c r="J214" i="98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118" i="100"/>
  <c r="J118" i="100" s="1"/>
  <c r="G140" i="100"/>
  <c r="J140" i="100" s="1"/>
  <c r="G137" i="100"/>
  <c r="J137" i="100" s="1"/>
  <c r="G91" i="100"/>
  <c r="J91" i="100" s="1"/>
  <c r="G69" i="100"/>
  <c r="J69" i="100" s="1"/>
  <c r="G222" i="100"/>
  <c r="J222" i="100" s="1"/>
  <c r="G185" i="100"/>
  <c r="J185" i="100" s="1"/>
  <c r="G22" i="100"/>
  <c r="J22" i="100" s="1"/>
  <c r="G92" i="100"/>
  <c r="J92" i="100" s="1"/>
  <c r="G158" i="100"/>
  <c r="J158" i="100" s="1"/>
  <c r="G95" i="100"/>
  <c r="J95" i="100" s="1"/>
  <c r="G66" i="100"/>
  <c r="J6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44" i="100"/>
  <c r="J144" i="100" s="1"/>
  <c r="G101" i="100"/>
  <c r="J101" i="100" s="1"/>
  <c r="G106" i="100"/>
  <c r="J106" i="100" s="1"/>
  <c r="G77" i="100"/>
  <c r="J77" i="100" s="1"/>
  <c r="G192" i="100"/>
  <c r="J192" i="100" s="1"/>
  <c r="G183" i="100"/>
  <c r="J183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141" i="100"/>
  <c r="J141" i="100" s="1"/>
  <c r="G26" i="100"/>
  <c r="J26" i="100" s="1"/>
  <c r="G93" i="100"/>
  <c r="J93" i="100" s="1"/>
  <c r="G78" i="100"/>
  <c r="J78" i="100" s="1"/>
  <c r="G64" i="100"/>
  <c r="J64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88" i="98"/>
  <c r="J88" i="98" s="1"/>
  <c r="G87" i="98"/>
  <c r="J87" i="98" s="1"/>
  <c r="J6" i="95"/>
  <c r="G6" i="96" s="1"/>
  <c r="J6" i="96" s="1"/>
  <c r="G6" i="97" s="1"/>
  <c r="J6" i="97" s="1"/>
  <c r="G15" i="96"/>
  <c r="J15" i="96" s="1"/>
  <c r="G15" i="97" s="1"/>
  <c r="J15" i="97" s="1"/>
  <c r="G227" i="100"/>
  <c r="J227" i="100" s="1"/>
  <c r="G228" i="98"/>
  <c r="J228" i="98" s="1"/>
  <c r="G224" i="100"/>
  <c r="J224" i="100" s="1"/>
  <c r="G225" i="100"/>
  <c r="J225" i="100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G105" i="93" s="1"/>
  <c r="J105" i="93" s="1"/>
  <c r="G105" i="94" s="1"/>
  <c r="J105" i="94" s="1"/>
  <c r="G105" i="95" s="1"/>
  <c r="J105" i="95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61" i="101" l="1"/>
  <c r="J61" i="101" s="1"/>
  <c r="G192" i="101"/>
  <c r="J192" i="101" s="1"/>
  <c r="G92" i="101"/>
  <c r="J92" i="101" s="1"/>
  <c r="G137" i="101"/>
  <c r="J137" i="101" s="1"/>
  <c r="G164" i="101"/>
  <c r="J164" i="101" s="1"/>
  <c r="G179" i="101"/>
  <c r="J179" i="101" s="1"/>
  <c r="G146" i="101"/>
  <c r="J146" i="101" s="1"/>
  <c r="G108" i="102"/>
  <c r="J108" i="102" s="1"/>
  <c r="G108" i="103" s="1"/>
  <c r="J108" i="103" s="1"/>
  <c r="G167" i="101"/>
  <c r="J167" i="101" s="1"/>
  <c r="G140" i="101"/>
  <c r="J140" i="101" s="1"/>
  <c r="G74" i="101"/>
  <c r="J74" i="101" s="1"/>
  <c r="G25" i="101"/>
  <c r="J25" i="101" s="1"/>
  <c r="G184" i="101"/>
  <c r="J184" i="101" s="1"/>
  <c r="G100" i="101"/>
  <c r="J100" i="101" s="1"/>
  <c r="G168" i="101"/>
  <c r="J168" i="101" s="1"/>
  <c r="G118" i="101"/>
  <c r="J118" i="101" s="1"/>
  <c r="G172" i="101"/>
  <c r="J172" i="101" s="1"/>
  <c r="G159" i="101"/>
  <c r="J159" i="101" s="1"/>
  <c r="G121" i="101"/>
  <c r="J121" i="101" s="1"/>
  <c r="G112" i="102"/>
  <c r="J112" i="102" s="1"/>
  <c r="G112" i="103" s="1"/>
  <c r="J112" i="103" s="1"/>
  <c r="G77" i="101"/>
  <c r="J77" i="101" s="1"/>
  <c r="G142" i="101"/>
  <c r="J142" i="101" s="1"/>
  <c r="G185" i="101"/>
  <c r="J185" i="101" s="1"/>
  <c r="G130" i="101"/>
  <c r="J130" i="101" s="1"/>
  <c r="G160" i="101"/>
  <c r="J160" i="101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G65" i="101"/>
  <c r="J65" i="101" s="1"/>
  <c r="G222" i="101"/>
  <c r="J222" i="101" s="1"/>
  <c r="G81" i="101"/>
  <c r="J81" i="101" s="1"/>
  <c r="G115" i="102"/>
  <c r="J115" i="102" s="1"/>
  <c r="G115" i="103" s="1"/>
  <c r="J115" i="103" s="1"/>
  <c r="G85" i="101"/>
  <c r="J85" i="101" s="1"/>
  <c r="G107" i="102"/>
  <c r="J107" i="102" s="1"/>
  <c r="G107" i="103" s="1"/>
  <c r="J107" i="103" s="1"/>
  <c r="G90" i="101"/>
  <c r="J90" i="101" s="1"/>
  <c r="G154" i="101"/>
  <c r="J154" i="101" s="1"/>
  <c r="G26" i="101"/>
  <c r="J26" i="101" s="1"/>
  <c r="G144" i="101"/>
  <c r="J144" i="101" s="1"/>
  <c r="G69" i="101"/>
  <c r="J69" i="101" s="1"/>
  <c r="G170" i="101"/>
  <c r="J170" i="101" s="1"/>
  <c r="G116" i="102"/>
  <c r="J116" i="102" s="1"/>
  <c r="G116" i="103" s="1"/>
  <c r="J116" i="103" s="1"/>
  <c r="G24" i="101"/>
  <c r="J24" i="101" s="1"/>
  <c r="G99" i="101"/>
  <c r="J99" i="101" s="1"/>
  <c r="G110" i="102"/>
  <c r="J110" i="102" s="1"/>
  <c r="G110" i="103" s="1"/>
  <c r="J110" i="103" s="1"/>
  <c r="G78" i="101"/>
  <c r="J78" i="101" s="1"/>
  <c r="G215" i="101"/>
  <c r="J215" i="101" s="1"/>
  <c r="G101" i="101"/>
  <c r="J101" i="101" s="1"/>
  <c r="G141" i="101"/>
  <c r="J141" i="101" s="1"/>
  <c r="G72" i="101"/>
  <c r="J72" i="101" s="1"/>
  <c r="G95" i="101"/>
  <c r="J95" i="101" s="1"/>
  <c r="G139" i="101"/>
  <c r="J139" i="101" s="1"/>
  <c r="G23" i="101"/>
  <c r="J23" i="101" s="1"/>
  <c r="G223" i="101"/>
  <c r="J223" i="101" s="1"/>
  <c r="G21" i="101"/>
  <c r="J21" i="101" s="1"/>
  <c r="G111" i="102"/>
  <c r="J111" i="102" s="1"/>
  <c r="G111" i="103" s="1"/>
  <c r="J111" i="103" s="1"/>
  <c r="G64" i="101"/>
  <c r="J64" i="101" s="1"/>
  <c r="G93" i="101"/>
  <c r="J93" i="101" s="1"/>
  <c r="G120" i="101"/>
  <c r="J120" i="101" s="1"/>
  <c r="G98" i="101"/>
  <c r="J98" i="101" s="1"/>
  <c r="G143" i="101"/>
  <c r="J143" i="101" s="1"/>
  <c r="G183" i="101"/>
  <c r="J183" i="101" s="1"/>
  <c r="G158" i="101"/>
  <c r="J158" i="101" s="1"/>
  <c r="G220" i="101"/>
  <c r="J220" i="101" s="1"/>
  <c r="G138" i="101"/>
  <c r="J138" i="101" s="1"/>
  <c r="G171" i="101"/>
  <c r="J171" i="101" s="1"/>
  <c r="G180" i="101"/>
  <c r="J180" i="101" s="1"/>
  <c r="G117" i="102"/>
  <c r="J117" i="102" s="1"/>
  <c r="G117" i="103" s="1"/>
  <c r="J117" i="103" s="1"/>
  <c r="G29" i="100"/>
  <c r="J29" i="100" s="1"/>
  <c r="G13" i="97"/>
  <c r="J13" i="97" s="1"/>
  <c r="G13" i="98" s="1"/>
  <c r="J13" i="98" s="1"/>
  <c r="G122" i="100"/>
  <c r="J122" i="100" s="1"/>
  <c r="G36" i="100"/>
  <c r="J36" i="100" s="1"/>
  <c r="G38" i="100"/>
  <c r="J38" i="100" s="1"/>
  <c r="G53" i="100"/>
  <c r="J53" i="100" s="1"/>
  <c r="G53" i="101" s="1"/>
  <c r="J53" i="101" s="1"/>
  <c r="G105" i="97"/>
  <c r="J105" i="97" s="1"/>
  <c r="G105" i="98" s="1"/>
  <c r="J105" i="98" s="1"/>
  <c r="G105" i="99" s="1"/>
  <c r="J105" i="99" s="1"/>
  <c r="G79" i="101"/>
  <c r="J79" i="101" s="1"/>
  <c r="G123" i="101"/>
  <c r="J123" i="101" s="1"/>
  <c r="G176" i="101"/>
  <c r="J176" i="101" s="1"/>
  <c r="G89" i="101"/>
  <c r="J89" i="101" s="1"/>
  <c r="G106" i="101"/>
  <c r="J106" i="101" s="1"/>
  <c r="G145" i="101"/>
  <c r="J145" i="101" s="1"/>
  <c r="G66" i="101"/>
  <c r="J66" i="101" s="1"/>
  <c r="G22" i="101"/>
  <c r="J22" i="101" s="1"/>
  <c r="G91" i="101"/>
  <c r="J91" i="101" s="1"/>
  <c r="G62" i="101"/>
  <c r="J62" i="101" s="1"/>
  <c r="G162" i="101"/>
  <c r="J162" i="101" s="1"/>
  <c r="G80" i="101"/>
  <c r="J80" i="101" s="1"/>
  <c r="G97" i="102"/>
  <c r="J97" i="102" s="1"/>
  <c r="G97" i="103" s="1"/>
  <c r="J97" i="103" s="1"/>
  <c r="G97" i="104" s="1"/>
  <c r="J97" i="104" s="1"/>
  <c r="G97" i="105" s="1"/>
  <c r="J97" i="105" s="1"/>
  <c r="G166" i="101"/>
  <c r="J166" i="101" s="1"/>
  <c r="G67" i="101"/>
  <c r="J67" i="101" s="1"/>
  <c r="G19" i="101"/>
  <c r="J19" i="101" s="1"/>
  <c r="G163" i="101"/>
  <c r="J163" i="101" s="1"/>
  <c r="G68" i="101"/>
  <c r="J68" i="101" s="1"/>
  <c r="G52" i="100"/>
  <c r="J52" i="100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G225" i="101"/>
  <c r="J225" i="101" s="1"/>
  <c r="G225" i="102" s="1"/>
  <c r="J225" i="102" s="1"/>
  <c r="G88" i="99"/>
  <c r="J88" i="99" s="1"/>
  <c r="G87" i="99"/>
  <c r="J87" i="99" s="1"/>
  <c r="G33" i="100"/>
  <c r="J33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224" i="101"/>
  <c r="J224" i="101" s="1"/>
  <c r="G224" i="102" s="1"/>
  <c r="J224" i="102" s="1"/>
  <c r="G57" i="100"/>
  <c r="J57" i="100" s="1"/>
  <c r="G50" i="100"/>
  <c r="J50" i="100" s="1"/>
  <c r="G48" i="100"/>
  <c r="J48" i="100" s="1"/>
  <c r="G28" i="100"/>
  <c r="J28" i="100" s="1"/>
  <c r="G51" i="100"/>
  <c r="J51" i="100" s="1"/>
  <c r="G16" i="97"/>
  <c r="J16" i="97" s="1"/>
  <c r="G16" i="98" s="1"/>
  <c r="J16" i="98" s="1"/>
  <c r="G37" i="100"/>
  <c r="J37" i="100" s="1"/>
  <c r="G27" i="100"/>
  <c r="J27" i="100" s="1"/>
  <c r="G17" i="97"/>
  <c r="J17" i="97" s="1"/>
  <c r="G17" i="98" s="1"/>
  <c r="J17" i="98" s="1"/>
  <c r="G58" i="100"/>
  <c r="J58" i="100" s="1"/>
  <c r="G8" i="97"/>
  <c r="J8" i="97" s="1"/>
  <c r="G8" i="98" s="1"/>
  <c r="J8" i="98" s="1"/>
  <c r="G7" i="97"/>
  <c r="J7" i="97" s="1"/>
  <c r="G7" i="98" s="1"/>
  <c r="J7" i="98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14" i="97"/>
  <c r="J14" i="97" s="1"/>
  <c r="G14" i="98" s="1"/>
  <c r="J14" i="98" s="1"/>
  <c r="G30" i="100"/>
  <c r="J30" i="100" s="1"/>
  <c r="G47" i="100"/>
  <c r="J47" i="100" s="1"/>
  <c r="G47" i="101" s="1"/>
  <c r="J47" i="101" s="1"/>
  <c r="G55" i="100"/>
  <c r="J55" i="100" s="1"/>
  <c r="G49" i="100"/>
  <c r="J49" i="100" s="1"/>
  <c r="G43" i="100"/>
  <c r="J43" i="100" s="1"/>
  <c r="G86" i="101"/>
  <c r="J86" i="101" s="1"/>
  <c r="G228" i="99"/>
  <c r="J228" i="99" s="1"/>
  <c r="G258" i="103"/>
  <c r="J258" i="103" s="1"/>
  <c r="G258" i="104" s="1"/>
  <c r="J258" i="104" s="1"/>
  <c r="G258" i="105" s="1"/>
  <c r="J258" i="105" s="1"/>
  <c r="G258" i="106" s="1"/>
  <c r="J258" i="106" s="1"/>
  <c r="G227" i="101"/>
  <c r="J227" i="101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214" i="99"/>
  <c r="J214" i="99" s="1"/>
  <c r="G76" i="74"/>
  <c r="J76" i="74" s="1"/>
  <c r="G82" i="97"/>
  <c r="J82" i="97" s="1"/>
  <c r="G15" i="98"/>
  <c r="J15" i="98" s="1"/>
  <c r="G6" i="98"/>
  <c r="J6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104" i="99"/>
  <c r="J104" i="99" s="1"/>
  <c r="G187" i="99"/>
  <c r="J187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77" l="1"/>
  <c r="J207" i="77" s="1"/>
  <c r="G207" i="78" s="1"/>
  <c r="J207" i="78" s="1"/>
  <c r="G207" i="79" s="1"/>
  <c r="J207" i="79" s="1"/>
  <c r="G207" i="80" s="1"/>
  <c r="J207" i="80" s="1"/>
  <c r="G207" i="81" s="1"/>
  <c r="J207" i="81" s="1"/>
  <c r="G207" i="82" s="1"/>
  <c r="J207" i="82" s="1"/>
  <c r="G207" i="83" s="1"/>
  <c r="J207" i="83" s="1"/>
  <c r="G76" i="77"/>
  <c r="J76" i="77" s="1"/>
  <c r="G76" i="78" s="1"/>
  <c r="J76" i="78" s="1"/>
  <c r="G188" i="77"/>
  <c r="J188" i="77" s="1"/>
  <c r="G188" i="78" s="1"/>
  <c r="J188" i="78" s="1"/>
  <c r="G188" i="79" s="1"/>
  <c r="J188" i="79" s="1"/>
  <c r="G188" i="80" s="1"/>
  <c r="J188" i="80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G188" i="93" s="1"/>
  <c r="J188" i="93" s="1"/>
  <c r="G188" i="94" s="1"/>
  <c r="J188" i="94" s="1"/>
  <c r="G188" i="95" s="1"/>
  <c r="J188" i="95" s="1"/>
  <c r="G188" i="96" s="1"/>
  <c r="J188" i="96" s="1"/>
  <c r="G188" i="97" s="1"/>
  <c r="J188" i="97" s="1"/>
  <c r="G188" i="98" s="1"/>
  <c r="J188" i="98" s="1"/>
  <c r="G188" i="99" s="1"/>
  <c r="J188" i="99" s="1"/>
  <c r="G188" i="100" s="1"/>
  <c r="J188" i="100" s="1"/>
  <c r="G106" i="102"/>
  <c r="J106" i="102" s="1"/>
  <c r="G106" i="103" s="1"/>
  <c r="J106" i="103" s="1"/>
  <c r="G106" i="104" s="1"/>
  <c r="J106" i="104" s="1"/>
  <c r="G106" i="105" s="1"/>
  <c r="J106" i="105" s="1"/>
  <c r="G143" i="102"/>
  <c r="J143" i="102" s="1"/>
  <c r="G143" i="103" s="1"/>
  <c r="J143" i="103" s="1"/>
  <c r="G143" i="104" s="1"/>
  <c r="J143" i="104" s="1"/>
  <c r="G143" i="105" s="1"/>
  <c r="J143" i="105" s="1"/>
  <c r="G101" i="102"/>
  <c r="J101" i="102" s="1"/>
  <c r="G101" i="103" s="1"/>
  <c r="J101" i="103" s="1"/>
  <c r="G101" i="104" s="1"/>
  <c r="J101" i="104" s="1"/>
  <c r="G101" i="105" s="1"/>
  <c r="J101" i="105" s="1"/>
  <c r="G116" i="104"/>
  <c r="J116" i="104" s="1"/>
  <c r="G116" i="105" s="1"/>
  <c r="J116" i="105" s="1"/>
  <c r="G184" i="102"/>
  <c r="J184" i="102" s="1"/>
  <c r="G184" i="103" s="1"/>
  <c r="J184" i="103" s="1"/>
  <c r="G184" i="104" s="1"/>
  <c r="J184" i="104" s="1"/>
  <c r="G184" i="105" s="1"/>
  <c r="J184" i="105" s="1"/>
  <c r="G146" i="102"/>
  <c r="J146" i="102" s="1"/>
  <c r="G146" i="103" s="1"/>
  <c r="J146" i="103" s="1"/>
  <c r="G146" i="104" s="1"/>
  <c r="J146" i="104" s="1"/>
  <c r="G146" i="105" s="1"/>
  <c r="J146" i="105" s="1"/>
  <c r="G34" i="101"/>
  <c r="J34" i="101" s="1"/>
  <c r="G65" i="102"/>
  <c r="J65" i="102" s="1"/>
  <c r="G65" i="103" s="1"/>
  <c r="J65" i="103" s="1"/>
  <c r="G65" i="104" s="1"/>
  <c r="J65" i="104" s="1"/>
  <c r="G65" i="105" s="1"/>
  <c r="J65" i="105" s="1"/>
  <c r="G53" i="102"/>
  <c r="J53" i="102" s="1"/>
  <c r="G53" i="103" s="1"/>
  <c r="J53" i="103" s="1"/>
  <c r="G55" i="101"/>
  <c r="J55" i="101" s="1"/>
  <c r="G27" i="101"/>
  <c r="J27" i="101" s="1"/>
  <c r="G40" i="101"/>
  <c r="J40" i="101" s="1"/>
  <c r="G163" i="102"/>
  <c r="J163" i="102" s="1"/>
  <c r="G163" i="103" s="1"/>
  <c r="J163" i="103" s="1"/>
  <c r="G163" i="104" s="1"/>
  <c r="J163" i="104" s="1"/>
  <c r="G163" i="105" s="1"/>
  <c r="J163" i="105" s="1"/>
  <c r="G162" i="102"/>
  <c r="J162" i="102" s="1"/>
  <c r="G162" i="103" s="1"/>
  <c r="J162" i="103" s="1"/>
  <c r="G162" i="104" s="1"/>
  <c r="J162" i="104" s="1"/>
  <c r="G162" i="105" s="1"/>
  <c r="J162" i="105" s="1"/>
  <c r="G38" i="101"/>
  <c r="J38" i="101" s="1"/>
  <c r="G98" i="102"/>
  <c r="J98" i="102" s="1"/>
  <c r="G98" i="103" s="1"/>
  <c r="J98" i="103" s="1"/>
  <c r="G98" i="104" s="1"/>
  <c r="J98" i="104" s="1"/>
  <c r="G98" i="105" s="1"/>
  <c r="J98" i="105" s="1"/>
  <c r="G223" i="102"/>
  <c r="J223" i="102" s="1"/>
  <c r="G223" i="103" s="1"/>
  <c r="J223" i="103" s="1"/>
  <c r="G223" i="104" s="1"/>
  <c r="J223" i="104" s="1"/>
  <c r="G223" i="105" s="1"/>
  <c r="J223" i="105" s="1"/>
  <c r="G170" i="102"/>
  <c r="J170" i="102" s="1"/>
  <c r="G170" i="103" s="1"/>
  <c r="J170" i="103" s="1"/>
  <c r="G170" i="104" s="1"/>
  <c r="J170" i="104" s="1"/>
  <c r="G170" i="105" s="1"/>
  <c r="J170" i="105" s="1"/>
  <c r="G160" i="102"/>
  <c r="J160" i="102" s="1"/>
  <c r="G160" i="103" s="1"/>
  <c r="J160" i="103" s="1"/>
  <c r="G160" i="104" s="1"/>
  <c r="J160" i="104" s="1"/>
  <c r="G160" i="105" s="1"/>
  <c r="J160" i="105" s="1"/>
  <c r="G121" i="102"/>
  <c r="J121" i="102" s="1"/>
  <c r="G121" i="103" s="1"/>
  <c r="J121" i="103" s="1"/>
  <c r="G121" i="104" s="1"/>
  <c r="J121" i="104" s="1"/>
  <c r="G121" i="105" s="1"/>
  <c r="J121" i="105" s="1"/>
  <c r="G179" i="102"/>
  <c r="J179" i="102" s="1"/>
  <c r="G179" i="103" s="1"/>
  <c r="J179" i="103" s="1"/>
  <c r="G179" i="104" s="1"/>
  <c r="J179" i="104" s="1"/>
  <c r="G179" i="105" s="1"/>
  <c r="J179" i="105" s="1"/>
  <c r="G145" i="102"/>
  <c r="J145" i="102" s="1"/>
  <c r="G145" i="103" s="1"/>
  <c r="J145" i="103" s="1"/>
  <c r="G145" i="104" s="1"/>
  <c r="J145" i="104" s="1"/>
  <c r="G145" i="105" s="1"/>
  <c r="J145" i="105" s="1"/>
  <c r="G141" i="102"/>
  <c r="J141" i="102" s="1"/>
  <c r="G141" i="103" s="1"/>
  <c r="J141" i="103" s="1"/>
  <c r="G141" i="104" s="1"/>
  <c r="J141" i="104" s="1"/>
  <c r="G141" i="105" s="1"/>
  <c r="J141" i="105" s="1"/>
  <c r="G165" i="101"/>
  <c r="J165" i="101" s="1"/>
  <c r="G68" i="102"/>
  <c r="J68" i="102" s="1"/>
  <c r="G68" i="103" s="1"/>
  <c r="J68" i="103" s="1"/>
  <c r="G68" i="104" s="1"/>
  <c r="J68" i="104" s="1"/>
  <c r="G68" i="105" s="1"/>
  <c r="J68" i="105" s="1"/>
  <c r="G47" i="102"/>
  <c r="J47" i="102" s="1"/>
  <c r="G47" i="103" s="1"/>
  <c r="J47" i="103" s="1"/>
  <c r="G37" i="101"/>
  <c r="J37" i="101" s="1"/>
  <c r="G57" i="101"/>
  <c r="J57" i="101" s="1"/>
  <c r="G96" i="101"/>
  <c r="J96" i="101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36" i="101"/>
  <c r="J36" i="101" s="1"/>
  <c r="G171" i="102"/>
  <c r="J171" i="102" s="1"/>
  <c r="G171" i="103" s="1"/>
  <c r="J171" i="103" s="1"/>
  <c r="G171" i="104" s="1"/>
  <c r="J171" i="104" s="1"/>
  <c r="G171" i="105" s="1"/>
  <c r="J171" i="105" s="1"/>
  <c r="G23" i="102"/>
  <c r="J23" i="102" s="1"/>
  <c r="G23" i="103" s="1"/>
  <c r="J23" i="103" s="1"/>
  <c r="G23" i="104" s="1"/>
  <c r="J23" i="104" s="1"/>
  <c r="G23" i="105" s="1"/>
  <c r="J23" i="105" s="1"/>
  <c r="G69" i="102"/>
  <c r="J69" i="102" s="1"/>
  <c r="G69" i="103" s="1"/>
  <c r="J69" i="103" s="1"/>
  <c r="G69" i="104" s="1"/>
  <c r="J69" i="104" s="1"/>
  <c r="G69" i="105" s="1"/>
  <c r="J69" i="105" s="1"/>
  <c r="G85" i="102"/>
  <c r="J85" i="102" s="1"/>
  <c r="G85" i="103" s="1"/>
  <c r="J85" i="103" s="1"/>
  <c r="G85" i="104" s="1"/>
  <c r="J85" i="104" s="1"/>
  <c r="G85" i="105" s="1"/>
  <c r="J85" i="105" s="1"/>
  <c r="G159" i="102"/>
  <c r="J159" i="102" s="1"/>
  <c r="G159" i="103" s="1"/>
  <c r="J159" i="103" s="1"/>
  <c r="G159" i="104" s="1"/>
  <c r="J159" i="104" s="1"/>
  <c r="G159" i="105" s="1"/>
  <c r="J159" i="105" s="1"/>
  <c r="G164" i="102"/>
  <c r="J164" i="102" s="1"/>
  <c r="G164" i="103" s="1"/>
  <c r="J164" i="103" s="1"/>
  <c r="G164" i="104" s="1"/>
  <c r="J164" i="104" s="1"/>
  <c r="G164" i="105" s="1"/>
  <c r="J164" i="105" s="1"/>
  <c r="G117" i="104"/>
  <c r="J117" i="104" s="1"/>
  <c r="G117" i="105" s="1"/>
  <c r="J117" i="105" s="1"/>
  <c r="G30" i="101"/>
  <c r="J30" i="101" s="1"/>
  <c r="G44" i="101"/>
  <c r="J44" i="101" s="1"/>
  <c r="G91" i="102"/>
  <c r="J91" i="102" s="1"/>
  <c r="G91" i="103" s="1"/>
  <c r="J91" i="103" s="1"/>
  <c r="G91" i="104" s="1"/>
  <c r="J91" i="104" s="1"/>
  <c r="G91" i="105" s="1"/>
  <c r="J91" i="105" s="1"/>
  <c r="G176" i="102"/>
  <c r="J176" i="102" s="1"/>
  <c r="G176" i="103" s="1"/>
  <c r="J176" i="103" s="1"/>
  <c r="G176" i="104" s="1"/>
  <c r="J176" i="104" s="1"/>
  <c r="G176" i="105" s="1"/>
  <c r="J176" i="105" s="1"/>
  <c r="G138" i="102"/>
  <c r="J138" i="102" s="1"/>
  <c r="G138" i="103" s="1"/>
  <c r="J138" i="103" s="1"/>
  <c r="G138" i="104" s="1"/>
  <c r="J138" i="104" s="1"/>
  <c r="G138" i="105" s="1"/>
  <c r="J138" i="105" s="1"/>
  <c r="G139" i="102"/>
  <c r="J139" i="102" s="1"/>
  <c r="G139" i="103" s="1"/>
  <c r="J139" i="103" s="1"/>
  <c r="G139" i="104" s="1"/>
  <c r="J139" i="104" s="1"/>
  <c r="G139" i="105" s="1"/>
  <c r="J139" i="105" s="1"/>
  <c r="G78" i="102"/>
  <c r="J78" i="102" s="1"/>
  <c r="G78" i="103" s="1"/>
  <c r="J78" i="103" s="1"/>
  <c r="G78" i="104" s="1"/>
  <c r="J78" i="104" s="1"/>
  <c r="G78" i="105" s="1"/>
  <c r="J78" i="105" s="1"/>
  <c r="G115" i="104"/>
  <c r="J115" i="104" s="1"/>
  <c r="G115" i="105" s="1"/>
  <c r="J115" i="105" s="1"/>
  <c r="G172" i="102"/>
  <c r="J172" i="102" s="1"/>
  <c r="G172" i="103" s="1"/>
  <c r="J172" i="103" s="1"/>
  <c r="G172" i="104" s="1"/>
  <c r="J172" i="104" s="1"/>
  <c r="G172" i="105" s="1"/>
  <c r="J172" i="105" s="1"/>
  <c r="G74" i="102"/>
  <c r="J74" i="102" s="1"/>
  <c r="G74" i="103" s="1"/>
  <c r="J74" i="103" s="1"/>
  <c r="G74" i="104" s="1"/>
  <c r="J74" i="104" s="1"/>
  <c r="G74" i="105" s="1"/>
  <c r="J74" i="105" s="1"/>
  <c r="G137" i="102"/>
  <c r="J137" i="102" s="1"/>
  <c r="G137" i="103" s="1"/>
  <c r="J137" i="103" s="1"/>
  <c r="G137" i="104" s="1"/>
  <c r="J137" i="104" s="1"/>
  <c r="G137" i="105" s="1"/>
  <c r="J137" i="105" s="1"/>
  <c r="G42" i="101"/>
  <c r="J42" i="101" s="1"/>
  <c r="G90" i="102"/>
  <c r="J90" i="102" s="1"/>
  <c r="G90" i="103" s="1"/>
  <c r="J90" i="103" s="1"/>
  <c r="G90" i="104" s="1"/>
  <c r="J90" i="104" s="1"/>
  <c r="G90" i="105" s="1"/>
  <c r="J90" i="105" s="1"/>
  <c r="G221" i="101"/>
  <c r="J221" i="101" s="1"/>
  <c r="G41" i="101"/>
  <c r="J41" i="101" s="1"/>
  <c r="G33" i="101"/>
  <c r="J33" i="101" s="1"/>
  <c r="G161" i="101"/>
  <c r="J161" i="101" s="1"/>
  <c r="G67" i="102"/>
  <c r="J67" i="102" s="1"/>
  <c r="G67" i="103" s="1"/>
  <c r="J67" i="103" s="1"/>
  <c r="G67" i="104" s="1"/>
  <c r="J67" i="104" s="1"/>
  <c r="G67" i="105" s="1"/>
  <c r="J67" i="105" s="1"/>
  <c r="G123" i="102"/>
  <c r="J123" i="102" s="1"/>
  <c r="G123" i="103" s="1"/>
  <c r="J123" i="103" s="1"/>
  <c r="G123" i="104" s="1"/>
  <c r="J123" i="104" s="1"/>
  <c r="G123" i="105" s="1"/>
  <c r="J123" i="105" s="1"/>
  <c r="G220" i="102"/>
  <c r="J220" i="102" s="1"/>
  <c r="G220" i="103" s="1"/>
  <c r="J220" i="103" s="1"/>
  <c r="G220" i="104" s="1"/>
  <c r="J220" i="104" s="1"/>
  <c r="G220" i="105" s="1"/>
  <c r="J220" i="105" s="1"/>
  <c r="G93" i="102"/>
  <c r="J93" i="102" s="1"/>
  <c r="G93" i="103" s="1"/>
  <c r="J93" i="103" s="1"/>
  <c r="G93" i="104" s="1"/>
  <c r="J93" i="104" s="1"/>
  <c r="G93" i="105" s="1"/>
  <c r="J93" i="105" s="1"/>
  <c r="G110" i="104"/>
  <c r="J110" i="104" s="1"/>
  <c r="G110" i="105" s="1"/>
  <c r="J110" i="105" s="1"/>
  <c r="G81" i="102"/>
  <c r="J81" i="102" s="1"/>
  <c r="G81" i="103" s="1"/>
  <c r="J81" i="103" s="1"/>
  <c r="G81" i="104" s="1"/>
  <c r="J81" i="104" s="1"/>
  <c r="G81" i="105" s="1"/>
  <c r="J81" i="105" s="1"/>
  <c r="G185" i="102"/>
  <c r="J185" i="102" s="1"/>
  <c r="G185" i="103" s="1"/>
  <c r="J185" i="103" s="1"/>
  <c r="G185" i="104" s="1"/>
  <c r="J185" i="104" s="1"/>
  <c r="G185" i="105" s="1"/>
  <c r="J185" i="105" s="1"/>
  <c r="G140" i="102"/>
  <c r="J140" i="102" s="1"/>
  <c r="G140" i="103" s="1"/>
  <c r="J140" i="103" s="1"/>
  <c r="G140" i="104" s="1"/>
  <c r="J140" i="104" s="1"/>
  <c r="G140" i="105" s="1"/>
  <c r="J140" i="105" s="1"/>
  <c r="G92" i="102"/>
  <c r="J92" i="102" s="1"/>
  <c r="G92" i="103" s="1"/>
  <c r="J92" i="103" s="1"/>
  <c r="G92" i="104" s="1"/>
  <c r="J92" i="104" s="1"/>
  <c r="G92" i="105" s="1"/>
  <c r="J92" i="105" s="1"/>
  <c r="G52" i="101"/>
  <c r="J52" i="101" s="1"/>
  <c r="G183" i="102"/>
  <c r="J183" i="102" s="1"/>
  <c r="G183" i="103" s="1"/>
  <c r="J183" i="103" s="1"/>
  <c r="G183" i="104" s="1"/>
  <c r="J183" i="104" s="1"/>
  <c r="G183" i="105" s="1"/>
  <c r="J183" i="105" s="1"/>
  <c r="G46" i="101"/>
  <c r="J46" i="101" s="1"/>
  <c r="G51" i="101"/>
  <c r="J51" i="101" s="1"/>
  <c r="G166" i="102"/>
  <c r="J166" i="102" s="1"/>
  <c r="G166" i="103" s="1"/>
  <c r="J166" i="103" s="1"/>
  <c r="G166" i="104" s="1"/>
  <c r="J166" i="104" s="1"/>
  <c r="G166" i="105" s="1"/>
  <c r="J166" i="105" s="1"/>
  <c r="G79" i="102"/>
  <c r="J79" i="102" s="1"/>
  <c r="G79" i="103" s="1"/>
  <c r="J79" i="103" s="1"/>
  <c r="G79" i="104" s="1"/>
  <c r="J79" i="104" s="1"/>
  <c r="G64" i="102"/>
  <c r="J64" i="102" s="1"/>
  <c r="G64" i="103" s="1"/>
  <c r="J64" i="103" s="1"/>
  <c r="G64" i="104" s="1"/>
  <c r="J64" i="104" s="1"/>
  <c r="G64" i="105" s="1"/>
  <c r="J64" i="105" s="1"/>
  <c r="G99" i="102"/>
  <c r="J99" i="102" s="1"/>
  <c r="G99" i="103" s="1"/>
  <c r="J99" i="103" s="1"/>
  <c r="G99" i="104" s="1"/>
  <c r="J99" i="104" s="1"/>
  <c r="G99" i="105" s="1"/>
  <c r="J99" i="105" s="1"/>
  <c r="G26" i="102"/>
  <c r="J26" i="102" s="1"/>
  <c r="G26" i="103" s="1"/>
  <c r="J26" i="103" s="1"/>
  <c r="G26" i="104" s="1"/>
  <c r="J26" i="104" s="1"/>
  <c r="G26" i="105" s="1"/>
  <c r="J26" i="105" s="1"/>
  <c r="G142" i="102"/>
  <c r="J142" i="102" s="1"/>
  <c r="G142" i="103" s="1"/>
  <c r="J142" i="103" s="1"/>
  <c r="G142" i="104" s="1"/>
  <c r="J142" i="104" s="1"/>
  <c r="G142" i="105" s="1"/>
  <c r="J142" i="105" s="1"/>
  <c r="G167" i="102"/>
  <c r="J167" i="102" s="1"/>
  <c r="G167" i="103" s="1"/>
  <c r="J167" i="103" s="1"/>
  <c r="G167" i="104" s="1"/>
  <c r="J167" i="104" s="1"/>
  <c r="G167" i="105" s="1"/>
  <c r="J167" i="105" s="1"/>
  <c r="G192" i="102"/>
  <c r="J192" i="102" s="1"/>
  <c r="G192" i="103" s="1"/>
  <c r="J192" i="103" s="1"/>
  <c r="G192" i="104" s="1"/>
  <c r="J192" i="104" s="1"/>
  <c r="G192" i="105" s="1"/>
  <c r="J192" i="105" s="1"/>
  <c r="G48" i="101"/>
  <c r="J48" i="101" s="1"/>
  <c r="G100" i="102"/>
  <c r="J100" i="102" s="1"/>
  <c r="G100" i="103" s="1"/>
  <c r="J100" i="103" s="1"/>
  <c r="G100" i="104" s="1"/>
  <c r="J100" i="104" s="1"/>
  <c r="G100" i="105" s="1"/>
  <c r="J100" i="105" s="1"/>
  <c r="G43" i="101"/>
  <c r="J43" i="101" s="1"/>
  <c r="G56" i="101"/>
  <c r="J56" i="101" s="1"/>
  <c r="G28" i="101"/>
  <c r="J28" i="101" s="1"/>
  <c r="G97" i="106"/>
  <c r="J97" i="106" s="1"/>
  <c r="G97" i="107" s="1"/>
  <c r="J97" i="107" s="1"/>
  <c r="G66" i="102"/>
  <c r="J66" i="102" s="1"/>
  <c r="G66" i="103" s="1"/>
  <c r="J66" i="103" s="1"/>
  <c r="G66" i="104" s="1"/>
  <c r="J66" i="104" s="1"/>
  <c r="G66" i="105" s="1"/>
  <c r="J66" i="105" s="1"/>
  <c r="G29" i="101"/>
  <c r="J29" i="101" s="1"/>
  <c r="G111" i="104"/>
  <c r="J111" i="104" s="1"/>
  <c r="G111" i="105" s="1"/>
  <c r="J111" i="105" s="1"/>
  <c r="G72" i="102"/>
  <c r="J72" i="102" s="1"/>
  <c r="G72" i="103" s="1"/>
  <c r="J72" i="103" s="1"/>
  <c r="G72" i="104" s="1"/>
  <c r="J72" i="104" s="1"/>
  <c r="G72" i="105" s="1"/>
  <c r="J72" i="105" s="1"/>
  <c r="G154" i="102"/>
  <c r="J154" i="102" s="1"/>
  <c r="G154" i="103" s="1"/>
  <c r="J154" i="103" s="1"/>
  <c r="G154" i="104" s="1"/>
  <c r="J154" i="104" s="1"/>
  <c r="G154" i="105" s="1"/>
  <c r="J154" i="105" s="1"/>
  <c r="G77" i="102"/>
  <c r="J77" i="102" s="1"/>
  <c r="G77" i="103" s="1"/>
  <c r="J77" i="103" s="1"/>
  <c r="G77" i="104" s="1"/>
  <c r="J77" i="104" s="1"/>
  <c r="G77" i="105" s="1"/>
  <c r="J77" i="105" s="1"/>
  <c r="G168" i="102"/>
  <c r="J168" i="102" s="1"/>
  <c r="G168" i="103" s="1"/>
  <c r="J168" i="103" s="1"/>
  <c r="G168" i="104" s="1"/>
  <c r="J168" i="104" s="1"/>
  <c r="G168" i="105" s="1"/>
  <c r="J168" i="105" s="1"/>
  <c r="G61" i="102"/>
  <c r="J61" i="102" s="1"/>
  <c r="G61" i="103" s="1"/>
  <c r="J61" i="103" s="1"/>
  <c r="G61" i="104" s="1"/>
  <c r="J61" i="104" s="1"/>
  <c r="G61" i="105" s="1"/>
  <c r="J61" i="105" s="1"/>
  <c r="G49" i="101"/>
  <c r="J49" i="101" s="1"/>
  <c r="G32" i="101"/>
  <c r="J32" i="101" s="1"/>
  <c r="G58" i="101"/>
  <c r="J58" i="101" s="1"/>
  <c r="G50" i="101"/>
  <c r="J50" i="101" s="1"/>
  <c r="G54" i="101"/>
  <c r="J54" i="101" s="1"/>
  <c r="G31" i="101"/>
  <c r="J31" i="101" s="1"/>
  <c r="G59" i="101"/>
  <c r="J59" i="101" s="1"/>
  <c r="G119" i="101"/>
  <c r="J119" i="101" s="1"/>
  <c r="G19" i="102"/>
  <c r="J19" i="102" s="1"/>
  <c r="G19" i="103" s="1"/>
  <c r="J19" i="103" s="1"/>
  <c r="G19" i="104" s="1"/>
  <c r="J19" i="104" s="1"/>
  <c r="G19" i="105" s="1"/>
  <c r="J19" i="105" s="1"/>
  <c r="G80" i="102"/>
  <c r="J80" i="102" s="1"/>
  <c r="G80" i="103" s="1"/>
  <c r="J80" i="103" s="1"/>
  <c r="G80" i="104" s="1"/>
  <c r="J80" i="104" s="1"/>
  <c r="G80" i="105" s="1"/>
  <c r="J80" i="105" s="1"/>
  <c r="G22" i="102"/>
  <c r="J22" i="102" s="1"/>
  <c r="G22" i="103" s="1"/>
  <c r="J22" i="103" s="1"/>
  <c r="G22" i="104" s="1"/>
  <c r="J22" i="104" s="1"/>
  <c r="G89" i="102"/>
  <c r="J89" i="102" s="1"/>
  <c r="G89" i="103" s="1"/>
  <c r="J89" i="103" s="1"/>
  <c r="G89" i="104" s="1"/>
  <c r="J89" i="104" s="1"/>
  <c r="G89" i="105" s="1"/>
  <c r="J89" i="105" s="1"/>
  <c r="G122" i="101"/>
  <c r="J122" i="101" s="1"/>
  <c r="G180" i="102"/>
  <c r="J180" i="102" s="1"/>
  <c r="G180" i="103" s="1"/>
  <c r="J180" i="103" s="1"/>
  <c r="G180" i="104" s="1"/>
  <c r="J180" i="104" s="1"/>
  <c r="G180" i="105" s="1"/>
  <c r="J180" i="105" s="1"/>
  <c r="G158" i="102"/>
  <c r="J158" i="102" s="1"/>
  <c r="G158" i="103" s="1"/>
  <c r="J158" i="103" s="1"/>
  <c r="G158" i="104" s="1"/>
  <c r="J158" i="104" s="1"/>
  <c r="G158" i="105" s="1"/>
  <c r="J158" i="105" s="1"/>
  <c r="G120" i="102"/>
  <c r="J120" i="102" s="1"/>
  <c r="G120" i="103" s="1"/>
  <c r="J120" i="103" s="1"/>
  <c r="G120" i="104" s="1"/>
  <c r="J120" i="104" s="1"/>
  <c r="G120" i="105" s="1"/>
  <c r="J120" i="105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95" i="102"/>
  <c r="J95" i="102" s="1"/>
  <c r="G95" i="103" s="1"/>
  <c r="J95" i="103" s="1"/>
  <c r="G95" i="104" s="1"/>
  <c r="J95" i="104" s="1"/>
  <c r="G95" i="105" s="1"/>
  <c r="J95" i="105" s="1"/>
  <c r="G215" i="102"/>
  <c r="J215" i="102" s="1"/>
  <c r="G215" i="103" s="1"/>
  <c r="J215" i="103" s="1"/>
  <c r="G215" i="104" s="1"/>
  <c r="J215" i="104" s="1"/>
  <c r="G215" i="105" s="1"/>
  <c r="J215" i="105" s="1"/>
  <c r="G24" i="102"/>
  <c r="J24" i="102" s="1"/>
  <c r="G24" i="103" s="1"/>
  <c r="J24" i="103" s="1"/>
  <c r="G24" i="104" s="1"/>
  <c r="J24" i="104" s="1"/>
  <c r="G144" i="102"/>
  <c r="J144" i="102" s="1"/>
  <c r="G144" i="103" s="1"/>
  <c r="J144" i="103" s="1"/>
  <c r="G144" i="104" s="1"/>
  <c r="J144" i="104" s="1"/>
  <c r="G144" i="105" s="1"/>
  <c r="J144" i="105" s="1"/>
  <c r="G107" i="104"/>
  <c r="J107" i="104" s="1"/>
  <c r="G107" i="105" s="1"/>
  <c r="J107" i="105" s="1"/>
  <c r="G222" i="102"/>
  <c r="J222" i="102" s="1"/>
  <c r="G222" i="103" s="1"/>
  <c r="J222" i="103" s="1"/>
  <c r="G222" i="104" s="1"/>
  <c r="J222" i="104" s="1"/>
  <c r="G222" i="105" s="1"/>
  <c r="J222" i="105" s="1"/>
  <c r="G130" i="102"/>
  <c r="J130" i="102" s="1"/>
  <c r="G130" i="103" s="1"/>
  <c r="J130" i="103" s="1"/>
  <c r="G130" i="104" s="1"/>
  <c r="J130" i="104" s="1"/>
  <c r="G130" i="105" s="1"/>
  <c r="J130" i="105" s="1"/>
  <c r="G112" i="104"/>
  <c r="J112" i="104" s="1"/>
  <c r="G112" i="105" s="1"/>
  <c r="J112" i="105" s="1"/>
  <c r="G118" i="102"/>
  <c r="J118" i="102" s="1"/>
  <c r="G118" i="103" s="1"/>
  <c r="J118" i="103" s="1"/>
  <c r="G118" i="104" s="1"/>
  <c r="J118" i="104" s="1"/>
  <c r="G118" i="105" s="1"/>
  <c r="J118" i="105" s="1"/>
  <c r="G25" i="102"/>
  <c r="J25" i="102" s="1"/>
  <c r="G25" i="103" s="1"/>
  <c r="J25" i="103" s="1"/>
  <c r="G25" i="104" s="1"/>
  <c r="J25" i="104" s="1"/>
  <c r="G25" i="105" s="1"/>
  <c r="J25" i="105" s="1"/>
  <c r="G108" i="104"/>
  <c r="J108" i="104" s="1"/>
  <c r="G108" i="105" s="1"/>
  <c r="J108" i="105" s="1"/>
  <c r="G214" i="100"/>
  <c r="J214" i="100" s="1"/>
  <c r="G88" i="100"/>
  <c r="J88" i="100" s="1"/>
  <c r="G87" i="100"/>
  <c r="J87" i="100" s="1"/>
  <c r="G18" i="97"/>
  <c r="J18" i="97" s="1"/>
  <c r="G18" i="98" s="1"/>
  <c r="J18" i="98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28" i="100"/>
  <c r="J228" i="100" s="1"/>
  <c r="G224" i="103"/>
  <c r="J224" i="103" s="1"/>
  <c r="G173" i="98"/>
  <c r="J173" i="98" s="1"/>
  <c r="G174" i="98"/>
  <c r="J174" i="98" s="1"/>
  <c r="G207" i="84"/>
  <c r="J207" i="84" s="1"/>
  <c r="G207" i="85" s="1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G207" i="92" s="1"/>
  <c r="J207" i="92" s="1"/>
  <c r="G207" i="93" s="1"/>
  <c r="J207" i="93" s="1"/>
  <c r="G207" i="94" s="1"/>
  <c r="J207" i="94" s="1"/>
  <c r="G207" i="95" s="1"/>
  <c r="J207" i="95" s="1"/>
  <c r="G207" i="96" s="1"/>
  <c r="J207" i="96" s="1"/>
  <c r="G103" i="98"/>
  <c r="J103" i="98" s="1"/>
  <c r="G102" i="98"/>
  <c r="J102" i="98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105" i="100"/>
  <c r="J105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9" i="81" l="1"/>
  <c r="J219" i="81" s="1"/>
  <c r="G216" i="80"/>
  <c r="J216" i="80" s="1"/>
  <c r="G76" i="80"/>
  <c r="J76" i="80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76" i="93" s="1"/>
  <c r="J76" i="93" s="1"/>
  <c r="G76" i="94" s="1"/>
  <c r="J76" i="94" s="1"/>
  <c r="G76" i="95" s="1"/>
  <c r="J76" i="95" s="1"/>
  <c r="G76" i="96" s="1"/>
  <c r="J76" i="96" s="1"/>
  <c r="G76" i="97" s="1"/>
  <c r="J76" i="97" s="1"/>
  <c r="G22" i="105"/>
  <c r="J22" i="105" s="1"/>
  <c r="G77" i="106"/>
  <c r="J77" i="106" s="1"/>
  <c r="G77" i="107" s="1"/>
  <c r="J77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99" i="106"/>
  <c r="J99" i="106" s="1"/>
  <c r="G99" i="107" s="1"/>
  <c r="J99" i="107" s="1"/>
  <c r="G92" i="106"/>
  <c r="J92" i="106" s="1"/>
  <c r="G92" i="107" s="1"/>
  <c r="J92" i="107" s="1"/>
  <c r="G67" i="106"/>
  <c r="J67" i="106" s="1"/>
  <c r="G67" i="107" s="1"/>
  <c r="J67" i="107" s="1"/>
  <c r="G74" i="106"/>
  <c r="J74" i="106" s="1"/>
  <c r="G74" i="107" s="1"/>
  <c r="J74" i="107" s="1"/>
  <c r="G44" i="102"/>
  <c r="J44" i="102" s="1"/>
  <c r="G44" i="103" s="1"/>
  <c r="J44" i="103" s="1"/>
  <c r="G44" i="104" s="1"/>
  <c r="J44" i="104" s="1"/>
  <c r="G44" i="105" s="1"/>
  <c r="J44" i="105" s="1"/>
  <c r="G171" i="106"/>
  <c r="J171" i="106" s="1"/>
  <c r="G171" i="107" s="1"/>
  <c r="J171" i="107" s="1"/>
  <c r="G165" i="102"/>
  <c r="J165" i="102" s="1"/>
  <c r="G165" i="103" s="1"/>
  <c r="J165" i="103" s="1"/>
  <c r="G165" i="104" s="1"/>
  <c r="J165" i="104" s="1"/>
  <c r="G165" i="105" s="1"/>
  <c r="J165" i="105" s="1"/>
  <c r="G98" i="106"/>
  <c r="J98" i="106" s="1"/>
  <c r="G98" i="107" s="1"/>
  <c r="J98" i="107" s="1"/>
  <c r="G65" i="106"/>
  <c r="J65" i="106" s="1"/>
  <c r="G65" i="107" s="1"/>
  <c r="J65" i="107" s="1"/>
  <c r="G222" i="106"/>
  <c r="J222" i="106" s="1"/>
  <c r="G222" i="107" s="1"/>
  <c r="J222" i="107" s="1"/>
  <c r="G80" i="106"/>
  <c r="J80" i="106" s="1"/>
  <c r="G80" i="107" s="1"/>
  <c r="J80" i="107" s="1"/>
  <c r="G154" i="106"/>
  <c r="J154" i="106" s="1"/>
  <c r="G154" i="107" s="1"/>
  <c r="J154" i="107" s="1"/>
  <c r="G43" i="102"/>
  <c r="J43" i="102" s="1"/>
  <c r="G43" i="103" s="1"/>
  <c r="J43" i="103" s="1"/>
  <c r="G43" i="104" s="1"/>
  <c r="J43" i="104" s="1"/>
  <c r="G43" i="105" s="1"/>
  <c r="J43" i="105" s="1"/>
  <c r="G64" i="106"/>
  <c r="J64" i="106" s="1"/>
  <c r="G64" i="107" s="1"/>
  <c r="J64" i="107" s="1"/>
  <c r="G140" i="106"/>
  <c r="J140" i="106" s="1"/>
  <c r="G140" i="107" s="1"/>
  <c r="J140" i="107" s="1"/>
  <c r="G161" i="102"/>
  <c r="J161" i="102" s="1"/>
  <c r="G161" i="103" s="1"/>
  <c r="J161" i="103" s="1"/>
  <c r="G161" i="104" s="1"/>
  <c r="J161" i="104" s="1"/>
  <c r="G161" i="105" s="1"/>
  <c r="J161" i="105" s="1"/>
  <c r="G172" i="106"/>
  <c r="J172" i="106" s="1"/>
  <c r="G172" i="107" s="1"/>
  <c r="J172" i="107" s="1"/>
  <c r="G30" i="102"/>
  <c r="J30" i="102" s="1"/>
  <c r="G30" i="103" s="1"/>
  <c r="J30" i="103" s="1"/>
  <c r="G30" i="104" s="1"/>
  <c r="J30" i="104" s="1"/>
  <c r="G30" i="105" s="1"/>
  <c r="J30" i="105" s="1"/>
  <c r="G36" i="102"/>
  <c r="J36" i="102" s="1"/>
  <c r="G36" i="103" s="1"/>
  <c r="J36" i="103" s="1"/>
  <c r="G36" i="104" s="1"/>
  <c r="J36" i="104" s="1"/>
  <c r="G36" i="105" s="1"/>
  <c r="J36" i="105" s="1"/>
  <c r="G141" i="106"/>
  <c r="J141" i="106" s="1"/>
  <c r="G141" i="107" s="1"/>
  <c r="J141" i="107" s="1"/>
  <c r="G38" i="102"/>
  <c r="J38" i="102" s="1"/>
  <c r="G38" i="103" s="1"/>
  <c r="J38" i="103" s="1"/>
  <c r="G38" i="104" s="1"/>
  <c r="J38" i="104" s="1"/>
  <c r="G38" i="105" s="1"/>
  <c r="J38" i="105" s="1"/>
  <c r="G34" i="102"/>
  <c r="J34" i="102" s="1"/>
  <c r="G34" i="103" s="1"/>
  <c r="J34" i="103" s="1"/>
  <c r="G34" i="104" s="1"/>
  <c r="J34" i="104" s="1"/>
  <c r="G34" i="105" s="1"/>
  <c r="J34" i="105" s="1"/>
  <c r="G19" i="106"/>
  <c r="J19" i="106" s="1"/>
  <c r="G19" i="107" s="1"/>
  <c r="J19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72" i="106"/>
  <c r="J72" i="106" s="1"/>
  <c r="G72" i="107" s="1"/>
  <c r="J72" i="107" s="1"/>
  <c r="G100" i="106"/>
  <c r="J100" i="106" s="1"/>
  <c r="G100" i="107" s="1"/>
  <c r="J100" i="107" s="1"/>
  <c r="G79" i="105"/>
  <c r="J79" i="105" s="1"/>
  <c r="G185" i="106"/>
  <c r="J185" i="106" s="1"/>
  <c r="G185" i="107" s="1"/>
  <c r="J185" i="107" s="1"/>
  <c r="G33" i="102"/>
  <c r="J33" i="102" s="1"/>
  <c r="G33" i="103" s="1"/>
  <c r="J33" i="103" s="1"/>
  <c r="G33" i="104" s="1"/>
  <c r="J33" i="104" s="1"/>
  <c r="G33" i="105" s="1"/>
  <c r="J33" i="105" s="1"/>
  <c r="G115" i="106"/>
  <c r="J115" i="106" s="1"/>
  <c r="G115" i="107" s="1"/>
  <c r="J115" i="107" s="1"/>
  <c r="G117" i="106"/>
  <c r="J117" i="106" s="1"/>
  <c r="G117" i="107" s="1"/>
  <c r="J117" i="107" s="1"/>
  <c r="G145" i="106"/>
  <c r="J145" i="106" s="1"/>
  <c r="G145" i="107" s="1"/>
  <c r="J145" i="107" s="1"/>
  <c r="G162" i="106"/>
  <c r="J162" i="106" s="1"/>
  <c r="G162" i="107" s="1"/>
  <c r="J162" i="107" s="1"/>
  <c r="G146" i="106"/>
  <c r="J146" i="106" s="1"/>
  <c r="G146" i="107" s="1"/>
  <c r="J146" i="107" s="1"/>
  <c r="G214" i="101"/>
  <c r="J214" i="101" s="1"/>
  <c r="G158" i="106"/>
  <c r="J158" i="106" s="1"/>
  <c r="G158" i="107" s="1"/>
  <c r="J158" i="107" s="1"/>
  <c r="G32" i="102"/>
  <c r="J32" i="102" s="1"/>
  <c r="G32" i="103" s="1"/>
  <c r="J32" i="103" s="1"/>
  <c r="G111" i="106"/>
  <c r="J111" i="106" s="1"/>
  <c r="G111" i="107" s="1"/>
  <c r="J111" i="107" s="1"/>
  <c r="G48" i="102"/>
  <c r="J48" i="102" s="1"/>
  <c r="G48" i="103" s="1"/>
  <c r="J48" i="103" s="1"/>
  <c r="G48" i="104" s="1"/>
  <c r="J48" i="104" s="1"/>
  <c r="G48" i="105" s="1"/>
  <c r="J48" i="105" s="1"/>
  <c r="G166" i="106"/>
  <c r="J166" i="106" s="1"/>
  <c r="G166" i="107" s="1"/>
  <c r="J166" i="107" s="1"/>
  <c r="G81" i="106"/>
  <c r="J81" i="106" s="1"/>
  <c r="G81" i="107" s="1"/>
  <c r="J81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78" i="106"/>
  <c r="J78" i="106" s="1"/>
  <c r="G78" i="107" s="1"/>
  <c r="J78" i="107" s="1"/>
  <c r="G164" i="106"/>
  <c r="J164" i="106" s="1"/>
  <c r="G164" i="107" s="1"/>
  <c r="J164" i="107" s="1"/>
  <c r="G96" i="102"/>
  <c r="J96" i="102" s="1"/>
  <c r="G96" i="103" s="1"/>
  <c r="J96" i="103" s="1"/>
  <c r="G96" i="104" s="1"/>
  <c r="J96" i="104" s="1"/>
  <c r="G96" i="105" s="1"/>
  <c r="J96" i="105" s="1"/>
  <c r="G179" i="106"/>
  <c r="J179" i="106" s="1"/>
  <c r="G179" i="107" s="1"/>
  <c r="J179" i="107" s="1"/>
  <c r="G163" i="106"/>
  <c r="J163" i="106" s="1"/>
  <c r="G163" i="107" s="1"/>
  <c r="J163" i="107" s="1"/>
  <c r="G184" i="106"/>
  <c r="J184" i="106" s="1"/>
  <c r="G184" i="107" s="1"/>
  <c r="J184" i="107" s="1"/>
  <c r="G144" i="106"/>
  <c r="J144" i="106" s="1"/>
  <c r="G144" i="107" s="1"/>
  <c r="J144" i="107" s="1"/>
  <c r="G25" i="106"/>
  <c r="J25" i="106" s="1"/>
  <c r="G25" i="107" s="1"/>
  <c r="J25" i="107" s="1"/>
  <c r="G180" i="106"/>
  <c r="J180" i="106" s="1"/>
  <c r="G180" i="107" s="1"/>
  <c r="J180" i="107" s="1"/>
  <c r="G49" i="102"/>
  <c r="J49" i="102" s="1"/>
  <c r="G49" i="103" s="1"/>
  <c r="J49" i="103" s="1"/>
  <c r="G49" i="104" s="1"/>
  <c r="J49" i="104" s="1"/>
  <c r="G49" i="105" s="1"/>
  <c r="J49" i="105" s="1"/>
  <c r="G29" i="102"/>
  <c r="J29" i="102" s="1"/>
  <c r="G29" i="103" s="1"/>
  <c r="J29" i="103" s="1"/>
  <c r="G29" i="104" s="1"/>
  <c r="J29" i="104" s="1"/>
  <c r="G29" i="105" s="1"/>
  <c r="J29" i="105" s="1"/>
  <c r="G192" i="106"/>
  <c r="J192" i="106" s="1"/>
  <c r="G192" i="107" s="1"/>
  <c r="J192" i="107" s="1"/>
  <c r="G51" i="102"/>
  <c r="J51" i="102" s="1"/>
  <c r="G51" i="103" s="1"/>
  <c r="J51" i="103" s="1"/>
  <c r="G51" i="104" s="1"/>
  <c r="J51" i="104" s="1"/>
  <c r="G51" i="105" s="1"/>
  <c r="J51" i="105" s="1"/>
  <c r="G110" i="106"/>
  <c r="J110" i="106" s="1"/>
  <c r="G110" i="107" s="1"/>
  <c r="J110" i="107" s="1"/>
  <c r="G221" i="102"/>
  <c r="J221" i="102" s="1"/>
  <c r="G221" i="103" s="1"/>
  <c r="J221" i="103" s="1"/>
  <c r="G221" i="104" s="1"/>
  <c r="J221" i="104" s="1"/>
  <c r="G221" i="105" s="1"/>
  <c r="J221" i="105" s="1"/>
  <c r="G139" i="106"/>
  <c r="J139" i="106" s="1"/>
  <c r="G139" i="107" s="1"/>
  <c r="J139" i="107" s="1"/>
  <c r="G159" i="106"/>
  <c r="J159" i="106" s="1"/>
  <c r="G159" i="107" s="1"/>
  <c r="J159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121" i="106"/>
  <c r="J121" i="106" s="1"/>
  <c r="G121" i="107" s="1"/>
  <c r="J121" i="107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116" i="106"/>
  <c r="J116" i="106" s="1"/>
  <c r="G116" i="107" s="1"/>
  <c r="J116" i="107" s="1"/>
  <c r="G120" i="106"/>
  <c r="J120" i="106" s="1"/>
  <c r="G120" i="107" s="1"/>
  <c r="J120" i="107" s="1"/>
  <c r="G118" i="106"/>
  <c r="J118" i="106" s="1"/>
  <c r="G118" i="107" s="1"/>
  <c r="J118" i="107" s="1"/>
  <c r="G122" i="102"/>
  <c r="J122" i="102" s="1"/>
  <c r="G122" i="103" s="1"/>
  <c r="J122" i="103" s="1"/>
  <c r="G122" i="104" s="1"/>
  <c r="J122" i="104" s="1"/>
  <c r="G122" i="105" s="1"/>
  <c r="J122" i="105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66" i="106"/>
  <c r="J66" i="106" s="1"/>
  <c r="G66" i="107" s="1"/>
  <c r="J66" i="107" s="1"/>
  <c r="G167" i="106"/>
  <c r="J167" i="106" s="1"/>
  <c r="G167" i="107" s="1"/>
  <c r="J167" i="107" s="1"/>
  <c r="G46" i="102"/>
  <c r="J46" i="102" s="1"/>
  <c r="G46" i="103" s="1"/>
  <c r="J46" i="103" s="1"/>
  <c r="G46" i="104" s="1"/>
  <c r="J46" i="104" s="1"/>
  <c r="G46" i="105" s="1"/>
  <c r="J46" i="105" s="1"/>
  <c r="G93" i="106"/>
  <c r="J93" i="106" s="1"/>
  <c r="G93" i="107" s="1"/>
  <c r="J93" i="107" s="1"/>
  <c r="G90" i="106"/>
  <c r="J90" i="106" s="1"/>
  <c r="G90" i="107" s="1"/>
  <c r="J90" i="107" s="1"/>
  <c r="G138" i="106"/>
  <c r="J138" i="106" s="1"/>
  <c r="G138" i="107" s="1"/>
  <c r="J138" i="107" s="1"/>
  <c r="G85" i="106"/>
  <c r="J85" i="106" s="1"/>
  <c r="G85" i="107" s="1"/>
  <c r="J85" i="107" s="1"/>
  <c r="G37" i="102"/>
  <c r="J37" i="102" s="1"/>
  <c r="G37" i="103" s="1"/>
  <c r="J37" i="103" s="1"/>
  <c r="G37" i="104" s="1"/>
  <c r="J37" i="104" s="1"/>
  <c r="G37" i="105" s="1"/>
  <c r="J37" i="105" s="1"/>
  <c r="G160" i="106"/>
  <c r="J160" i="106" s="1"/>
  <c r="G160" i="107" s="1"/>
  <c r="J160" i="107" s="1"/>
  <c r="G27" i="102"/>
  <c r="J27" i="102" s="1"/>
  <c r="G27" i="103" s="1"/>
  <c r="J27" i="103" s="1"/>
  <c r="G27" i="104" s="1"/>
  <c r="J27" i="104" s="1"/>
  <c r="G27" i="105" s="1"/>
  <c r="J27" i="105" s="1"/>
  <c r="G101" i="106"/>
  <c r="J101" i="106" s="1"/>
  <c r="G101" i="107" s="1"/>
  <c r="J101" i="107" s="1"/>
  <c r="G107" i="106"/>
  <c r="J107" i="106" s="1"/>
  <c r="G107" i="107" s="1"/>
  <c r="J107" i="107" s="1"/>
  <c r="G207" i="97"/>
  <c r="J207" i="97" s="1"/>
  <c r="G207" i="98" s="1"/>
  <c r="J207" i="98" s="1"/>
  <c r="G207" i="99" s="1"/>
  <c r="J207" i="99" s="1"/>
  <c r="G207" i="100" s="1"/>
  <c r="J207" i="100" s="1"/>
  <c r="G207" i="101" s="1"/>
  <c r="J207" i="101" s="1"/>
  <c r="G112" i="106"/>
  <c r="J112" i="106" s="1"/>
  <c r="G112" i="107" s="1"/>
  <c r="J112" i="107" s="1"/>
  <c r="G215" i="106"/>
  <c r="J215" i="106" s="1"/>
  <c r="G215" i="107" s="1"/>
  <c r="J215" i="107" s="1"/>
  <c r="G31" i="102"/>
  <c r="J31" i="102" s="1"/>
  <c r="G31" i="103" s="1"/>
  <c r="J31" i="103" s="1"/>
  <c r="G31" i="104" s="1"/>
  <c r="J31" i="104" s="1"/>
  <c r="G61" i="106"/>
  <c r="J61" i="106" s="1"/>
  <c r="G61" i="107" s="1"/>
  <c r="J61" i="107" s="1"/>
  <c r="G142" i="106"/>
  <c r="J142" i="106" s="1"/>
  <c r="G142" i="107" s="1"/>
  <c r="J142" i="107" s="1"/>
  <c r="G183" i="106"/>
  <c r="J183" i="106" s="1"/>
  <c r="G183" i="107" s="1"/>
  <c r="J183" i="107" s="1"/>
  <c r="G220" i="106"/>
  <c r="J220" i="106" s="1"/>
  <c r="G220" i="107" s="1"/>
  <c r="J220" i="107" s="1"/>
  <c r="G42" i="102"/>
  <c r="J42" i="102" s="1"/>
  <c r="G42" i="103" s="1"/>
  <c r="J42" i="103" s="1"/>
  <c r="G42" i="104" s="1"/>
  <c r="J42" i="104" s="1"/>
  <c r="G42" i="105" s="1"/>
  <c r="J42" i="105" s="1"/>
  <c r="G176" i="106"/>
  <c r="J176" i="106" s="1"/>
  <c r="G176" i="107" s="1"/>
  <c r="J176" i="107" s="1"/>
  <c r="G69" i="106"/>
  <c r="J69" i="106" s="1"/>
  <c r="G69" i="107" s="1"/>
  <c r="J69" i="107" s="1"/>
  <c r="G170" i="106"/>
  <c r="J170" i="106" s="1"/>
  <c r="G170" i="107" s="1"/>
  <c r="J170" i="107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143" i="106"/>
  <c r="J143" i="106" s="1"/>
  <c r="G143" i="107" s="1"/>
  <c r="J143" i="107" s="1"/>
  <c r="G130" i="106"/>
  <c r="J130" i="106" s="1"/>
  <c r="G130" i="107" s="1"/>
  <c r="J130" i="107" s="1"/>
  <c r="G95" i="106"/>
  <c r="J95" i="106" s="1"/>
  <c r="G95" i="107" s="1"/>
  <c r="J95" i="107" s="1"/>
  <c r="G89" i="106"/>
  <c r="J89" i="106" s="1"/>
  <c r="G89" i="107" s="1"/>
  <c r="J89" i="107" s="1"/>
  <c r="G54" i="102"/>
  <c r="J54" i="102" s="1"/>
  <c r="G54" i="103" s="1"/>
  <c r="J54" i="103" s="1"/>
  <c r="G54" i="104" s="1"/>
  <c r="J54" i="104" s="1"/>
  <c r="G54" i="105" s="1"/>
  <c r="J54" i="105" s="1"/>
  <c r="G168" i="106"/>
  <c r="J168" i="106" s="1"/>
  <c r="G168" i="107" s="1"/>
  <c r="J168" i="107" s="1"/>
  <c r="G28" i="102"/>
  <c r="J28" i="102" s="1"/>
  <c r="G28" i="103" s="1"/>
  <c r="J28" i="103" s="1"/>
  <c r="G26" i="106"/>
  <c r="J26" i="106" s="1"/>
  <c r="G26" i="107" s="1"/>
  <c r="J26" i="107" s="1"/>
  <c r="G52" i="102"/>
  <c r="J52" i="102" s="1"/>
  <c r="G52" i="103" s="1"/>
  <c r="J52" i="103" s="1"/>
  <c r="G52" i="104" s="1"/>
  <c r="J52" i="104" s="1"/>
  <c r="G52" i="105" s="1"/>
  <c r="J52" i="105" s="1"/>
  <c r="G123" i="106"/>
  <c r="J123" i="106" s="1"/>
  <c r="G123" i="107" s="1"/>
  <c r="J123" i="107" s="1"/>
  <c r="G137" i="106"/>
  <c r="J137" i="106" s="1"/>
  <c r="G137" i="107" s="1"/>
  <c r="J137" i="107" s="1"/>
  <c r="G91" i="106"/>
  <c r="J91" i="106" s="1"/>
  <c r="G91" i="107" s="1"/>
  <c r="J91" i="107" s="1"/>
  <c r="G23" i="106"/>
  <c r="J23" i="106" s="1"/>
  <c r="G23" i="107" s="1"/>
  <c r="J23" i="107" s="1"/>
  <c r="G68" i="106"/>
  <c r="J68" i="106" s="1"/>
  <c r="G68" i="107" s="1"/>
  <c r="J68" i="107" s="1"/>
  <c r="G223" i="106"/>
  <c r="J223" i="106" s="1"/>
  <c r="G223" i="107" s="1"/>
  <c r="J223" i="107" s="1"/>
  <c r="G106" i="106"/>
  <c r="J106" i="106" s="1"/>
  <c r="G106" i="107" s="1"/>
  <c r="J106" i="107" s="1"/>
  <c r="G15" i="100"/>
  <c r="J15" i="100" s="1"/>
  <c r="G17" i="100"/>
  <c r="J17" i="100" s="1"/>
  <c r="G14" i="100"/>
  <c r="J14" i="100" s="1"/>
  <c r="G7" i="100"/>
  <c r="J7" i="100" s="1"/>
  <c r="G8" i="100"/>
  <c r="J8" i="100" s="1"/>
  <c r="G108" i="106"/>
  <c r="J108" i="106" s="1"/>
  <c r="G108" i="107" s="1"/>
  <c r="J108" i="107" s="1"/>
  <c r="G24" i="105"/>
  <c r="J24" i="105" s="1"/>
  <c r="G119" i="102"/>
  <c r="J119" i="102" s="1"/>
  <c r="G119" i="103" s="1"/>
  <c r="J119" i="103" s="1"/>
  <c r="G119" i="104" s="1"/>
  <c r="J119" i="104" s="1"/>
  <c r="G119" i="105" s="1"/>
  <c r="J119" i="105" s="1"/>
  <c r="G50" i="102"/>
  <c r="J50" i="102" s="1"/>
  <c r="G50" i="103" s="1"/>
  <c r="J50" i="103" s="1"/>
  <c r="G50" i="104" s="1"/>
  <c r="J50" i="104" s="1"/>
  <c r="G50" i="105" s="1"/>
  <c r="J50" i="105" s="1"/>
  <c r="G13" i="100"/>
  <c r="J13" i="100" s="1"/>
  <c r="G88" i="101"/>
  <c r="J88" i="101" s="1"/>
  <c r="G87" i="101"/>
  <c r="J87" i="101" s="1"/>
  <c r="G6" i="100"/>
  <c r="J6" i="100" s="1"/>
  <c r="G16" i="100"/>
  <c r="J16" i="100" s="1"/>
  <c r="G53" i="104"/>
  <c r="J53" i="104" s="1"/>
  <c r="G47" i="104"/>
  <c r="J47" i="104" s="1"/>
  <c r="G32" i="107"/>
  <c r="J32" i="107" s="1"/>
  <c r="G28" i="107"/>
  <c r="J28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99"/>
  <c r="J174" i="99" s="1"/>
  <c r="G103" i="99"/>
  <c r="J103" i="99" s="1"/>
  <c r="G102" i="99"/>
  <c r="J102" i="99" s="1"/>
  <c r="G18" i="99"/>
  <c r="J18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105" i="101"/>
  <c r="J105" i="101" s="1"/>
  <c r="G188" i="101"/>
  <c r="J188" i="101" s="1"/>
  <c r="G187" i="101"/>
  <c r="J187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216" i="81" l="1"/>
  <c r="J216" i="81" s="1"/>
  <c r="G216" i="82" s="1"/>
  <c r="J216" i="82" s="1"/>
  <c r="G216" i="83" s="1"/>
  <c r="J216" i="83" s="1"/>
  <c r="G219" i="82"/>
  <c r="J219" i="82" s="1"/>
  <c r="G219" i="83" s="1"/>
  <c r="J219" i="83" s="1"/>
  <c r="G218" i="81"/>
  <c r="J218" i="81" s="1"/>
  <c r="G217" i="81"/>
  <c r="J217" i="81" s="1"/>
  <c r="G199" i="81"/>
  <c r="J199" i="81" s="1"/>
  <c r="G201" i="81"/>
  <c r="J201" i="81" s="1"/>
  <c r="G200" i="81"/>
  <c r="J200" i="81" s="1"/>
  <c r="G96" i="106"/>
  <c r="J96" i="106" s="1"/>
  <c r="G96" i="107" s="1"/>
  <c r="J96" i="107" s="1"/>
  <c r="G32" i="104"/>
  <c r="J32" i="104" s="1"/>
  <c r="G32" i="105" s="1"/>
  <c r="J32" i="105" s="1"/>
  <c r="G33" i="106"/>
  <c r="J33" i="106" s="1"/>
  <c r="G38" i="106"/>
  <c r="J38" i="106" s="1"/>
  <c r="G38" i="107" s="1"/>
  <c r="J38" i="107" s="1"/>
  <c r="G43" i="106"/>
  <c r="J43" i="106" s="1"/>
  <c r="G44" i="106"/>
  <c r="J44" i="106" s="1"/>
  <c r="G24" i="106"/>
  <c r="J24" i="106" s="1"/>
  <c r="G24" i="107" s="1"/>
  <c r="J24" i="107" s="1"/>
  <c r="G31" i="105"/>
  <c r="J31" i="105" s="1"/>
  <c r="G31" i="106" s="1"/>
  <c r="J31" i="106" s="1"/>
  <c r="G27" i="106"/>
  <c r="J27" i="106" s="1"/>
  <c r="G46" i="106"/>
  <c r="J46" i="106" s="1"/>
  <c r="G49" i="106"/>
  <c r="J49" i="106" s="1"/>
  <c r="G6" i="101"/>
  <c r="J6" i="101" s="1"/>
  <c r="G221" i="106"/>
  <c r="J221" i="106" s="1"/>
  <c r="G221" i="107" s="1"/>
  <c r="J221" i="107" s="1"/>
  <c r="G214" i="102"/>
  <c r="J214" i="102" s="1"/>
  <c r="G214" i="103" s="1"/>
  <c r="J214" i="103" s="1"/>
  <c r="G214" i="104" s="1"/>
  <c r="J214" i="104" s="1"/>
  <c r="G214" i="105" s="1"/>
  <c r="J214" i="105" s="1"/>
  <c r="G79" i="106"/>
  <c r="J79" i="106" s="1"/>
  <c r="G79" i="107" s="1"/>
  <c r="J79" i="107" s="1"/>
  <c r="G36" i="106"/>
  <c r="J36" i="106" s="1"/>
  <c r="G54" i="106"/>
  <c r="J54" i="106" s="1"/>
  <c r="G52" i="106"/>
  <c r="J52" i="106" s="1"/>
  <c r="G42" i="106"/>
  <c r="J42" i="106" s="1"/>
  <c r="G30" i="106"/>
  <c r="J30" i="106" s="1"/>
  <c r="G37" i="106"/>
  <c r="J37" i="106" s="1"/>
  <c r="G51" i="106"/>
  <c r="J51" i="106" s="1"/>
  <c r="G161" i="106"/>
  <c r="J161" i="106" s="1"/>
  <c r="G161" i="107" s="1"/>
  <c r="J161" i="107" s="1"/>
  <c r="G119" i="106"/>
  <c r="J119" i="106" s="1"/>
  <c r="G119" i="107" s="1"/>
  <c r="J119" i="107" s="1"/>
  <c r="G13" i="101"/>
  <c r="J13" i="101" s="1"/>
  <c r="G7" i="101"/>
  <c r="J7" i="101" s="1"/>
  <c r="G14" i="101"/>
  <c r="J14" i="101" s="1"/>
  <c r="G122" i="106"/>
  <c r="J122" i="106" s="1"/>
  <c r="G122" i="107" s="1"/>
  <c r="J122" i="107" s="1"/>
  <c r="G48" i="106"/>
  <c r="J48" i="106" s="1"/>
  <c r="G165" i="106"/>
  <c r="J165" i="106" s="1"/>
  <c r="G165" i="107" s="1"/>
  <c r="J165" i="107" s="1"/>
  <c r="G28" i="104"/>
  <c r="J28" i="104" s="1"/>
  <c r="G28" i="105" s="1"/>
  <c r="J28" i="105" s="1"/>
  <c r="G50" i="106"/>
  <c r="J50" i="106" s="1"/>
  <c r="G17" i="101"/>
  <c r="J17" i="101" s="1"/>
  <c r="G29" i="106"/>
  <c r="J29" i="106" s="1"/>
  <c r="G34" i="106"/>
  <c r="J34" i="106" s="1"/>
  <c r="G22" i="106"/>
  <c r="J22" i="106" s="1"/>
  <c r="G22" i="107" s="1"/>
  <c r="J22" i="107" s="1"/>
  <c r="G16" i="101"/>
  <c r="J16" i="101" s="1"/>
  <c r="G15" i="101"/>
  <c r="J15" i="101" s="1"/>
  <c r="G174" i="100"/>
  <c r="J174" i="100" s="1"/>
  <c r="G173" i="100"/>
  <c r="J173" i="100" s="1"/>
  <c r="G88" i="102"/>
  <c r="J88" i="102" s="1"/>
  <c r="G88" i="103" s="1"/>
  <c r="J88" i="103" s="1"/>
  <c r="G88" i="104" s="1"/>
  <c r="J88" i="104" s="1"/>
  <c r="G87" i="102"/>
  <c r="J87" i="102" s="1"/>
  <c r="G87" i="103" s="1"/>
  <c r="J87" i="103" s="1"/>
  <c r="G87" i="104" s="1"/>
  <c r="J87" i="104" s="1"/>
  <c r="G102" i="100"/>
  <c r="J102" i="100" s="1"/>
  <c r="G103" i="100"/>
  <c r="J103" i="100" s="1"/>
  <c r="G8" i="101"/>
  <c r="J8" i="101" s="1"/>
  <c r="G18" i="100"/>
  <c r="J18" i="100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28" i="102"/>
  <c r="J228" i="102" s="1"/>
  <c r="G76" i="98"/>
  <c r="J76" i="98" s="1"/>
  <c r="G5" i="87"/>
  <c r="J5" i="87" s="1"/>
  <c r="G124" i="79"/>
  <c r="J124" i="79" s="1"/>
  <c r="G131" i="98"/>
  <c r="J131" i="98" s="1"/>
  <c r="G134" i="98"/>
  <c r="J134" i="98" s="1"/>
  <c r="G82" i="100"/>
  <c r="J82" i="100" s="1"/>
  <c r="G207" i="102"/>
  <c r="J207" i="102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01" i="82" l="1"/>
  <c r="J201" i="82" s="1"/>
  <c r="G201" i="83" s="1"/>
  <c r="J201" i="83" s="1"/>
  <c r="G200" i="82"/>
  <c r="J200" i="82" s="1"/>
  <c r="G200" i="83" s="1"/>
  <c r="J200" i="83" s="1"/>
  <c r="G218" i="82"/>
  <c r="J218" i="82" s="1"/>
  <c r="G218" i="83" s="1"/>
  <c r="J218" i="83" s="1"/>
  <c r="G199" i="82"/>
  <c r="J199" i="82" s="1"/>
  <c r="G199" i="83" s="1"/>
  <c r="J199" i="83" s="1"/>
  <c r="G5" i="88"/>
  <c r="J5" i="88" s="1"/>
  <c r="G5" i="89" s="1"/>
  <c r="J5" i="89" s="1"/>
  <c r="G217" i="82"/>
  <c r="J217" i="82" s="1"/>
  <c r="G217" i="83" s="1"/>
  <c r="J217" i="83" s="1"/>
  <c r="G174" i="101"/>
  <c r="J174" i="101" s="1"/>
  <c r="G173" i="101"/>
  <c r="J173" i="101" s="1"/>
  <c r="G15" i="102"/>
  <c r="J15" i="102" s="1"/>
  <c r="G15" i="103" s="1"/>
  <c r="J15" i="103" s="1"/>
  <c r="G15" i="104" s="1"/>
  <c r="J15" i="104" s="1"/>
  <c r="G17" i="102"/>
  <c r="J17" i="102" s="1"/>
  <c r="G17" i="103" s="1"/>
  <c r="J17" i="103" s="1"/>
  <c r="G17" i="104" s="1"/>
  <c r="J17" i="104" s="1"/>
  <c r="G17" i="105" s="1"/>
  <c r="J17" i="105" s="1"/>
  <c r="G8" i="102"/>
  <c r="J8" i="102" s="1"/>
  <c r="G8" i="103" s="1"/>
  <c r="J8" i="103" s="1"/>
  <c r="G8" i="104" s="1"/>
  <c r="J8" i="104" s="1"/>
  <c r="G8" i="105" s="1"/>
  <c r="J8" i="105" s="1"/>
  <c r="G214" i="106"/>
  <c r="J214" i="106" s="1"/>
  <c r="G214" i="107" s="1"/>
  <c r="J214" i="107" s="1"/>
  <c r="G18" i="101"/>
  <c r="J18" i="101" s="1"/>
  <c r="G16" i="102"/>
  <c r="J16" i="102" s="1"/>
  <c r="G16" i="103" s="1"/>
  <c r="J16" i="103" s="1"/>
  <c r="G16" i="104" s="1"/>
  <c r="J16" i="104" s="1"/>
  <c r="G16" i="105" s="1"/>
  <c r="J16" i="105" s="1"/>
  <c r="G14" i="102"/>
  <c r="J14" i="102" s="1"/>
  <c r="G14" i="103" s="1"/>
  <c r="J14" i="103" s="1"/>
  <c r="G14" i="104" s="1"/>
  <c r="J14" i="104" s="1"/>
  <c r="G14" i="105" s="1"/>
  <c r="J14" i="105" s="1"/>
  <c r="G13" i="102"/>
  <c r="J13" i="102" s="1"/>
  <c r="G13" i="103" s="1"/>
  <c r="J13" i="103" s="1"/>
  <c r="G13" i="104" s="1"/>
  <c r="J13" i="104" s="1"/>
  <c r="G13" i="105" s="1"/>
  <c r="J13" i="105" s="1"/>
  <c r="G32" i="106"/>
  <c r="J32" i="106" s="1"/>
  <c r="G7" i="102"/>
  <c r="J7" i="102" s="1"/>
  <c r="G7" i="103" s="1"/>
  <c r="J7" i="103" s="1"/>
  <c r="G7" i="104" s="1"/>
  <c r="J7" i="104" s="1"/>
  <c r="G7" i="105" s="1"/>
  <c r="J7" i="105" s="1"/>
  <c r="G28" i="106"/>
  <c r="J28" i="106" s="1"/>
  <c r="G6" i="102"/>
  <c r="J6" i="102" s="1"/>
  <c r="G6" i="103" s="1"/>
  <c r="J6" i="103" s="1"/>
  <c r="G6" i="104" s="1"/>
  <c r="J6" i="104" s="1"/>
  <c r="G102" i="101"/>
  <c r="J102" i="101" s="1"/>
  <c r="G103" i="101"/>
  <c r="J103" i="101" s="1"/>
  <c r="G47" i="106"/>
  <c r="J47" i="106" s="1"/>
  <c r="G53" i="106"/>
  <c r="J53" i="106" s="1"/>
  <c r="G53" i="107"/>
  <c r="J53" i="107" s="1"/>
  <c r="G47" i="107"/>
  <c r="J47" i="107" s="1"/>
  <c r="G88" i="105"/>
  <c r="J88" i="105" s="1"/>
  <c r="G87" i="105"/>
  <c r="J87" i="105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5" i="90" l="1"/>
  <c r="J5" i="90" s="1"/>
  <c r="G5" i="91" s="1"/>
  <c r="J5" i="91" s="1"/>
  <c r="G124" i="81"/>
  <c r="J124" i="81" s="1"/>
  <c r="G7" i="106"/>
  <c r="J7" i="106" s="1"/>
  <c r="G7" i="107" s="1"/>
  <c r="J7" i="107" s="1"/>
  <c r="G18" i="102"/>
  <c r="J18" i="102" s="1"/>
  <c r="G18" i="103" s="1"/>
  <c r="J18" i="103" s="1"/>
  <c r="G18" i="104" s="1"/>
  <c r="J18" i="104" s="1"/>
  <c r="G8" i="106"/>
  <c r="J8" i="106" s="1"/>
  <c r="G8" i="107" s="1"/>
  <c r="J8" i="107" s="1"/>
  <c r="G13" i="106"/>
  <c r="J13" i="106" s="1"/>
  <c r="G13" i="107" s="1"/>
  <c r="J13" i="107" s="1"/>
  <c r="G15" i="105"/>
  <c r="J15" i="105" s="1"/>
  <c r="G17" i="106"/>
  <c r="J17" i="106" s="1"/>
  <c r="G17" i="107" s="1"/>
  <c r="J17" i="107" s="1"/>
  <c r="G14" i="106"/>
  <c r="J14" i="106" s="1"/>
  <c r="G14" i="107" s="1"/>
  <c r="J14" i="107" s="1"/>
  <c r="G6" i="105"/>
  <c r="J6" i="105" s="1"/>
  <c r="G16" i="106"/>
  <c r="J16" i="106" s="1"/>
  <c r="G16" i="107" s="1"/>
  <c r="J16" i="107" s="1"/>
  <c r="G102" i="102"/>
  <c r="J102" i="102" s="1"/>
  <c r="G103" i="102"/>
  <c r="J103" i="102" s="1"/>
  <c r="G76" i="100"/>
  <c r="J76" i="100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G18" i="107"/>
  <c r="J18" i="107" s="1"/>
  <c r="G258" i="107"/>
  <c r="J258" i="107" s="1"/>
  <c r="G88" i="106"/>
  <c r="J88" i="106" s="1"/>
  <c r="G87" i="106"/>
  <c r="J87" i="106" s="1"/>
  <c r="G86" i="106"/>
  <c r="J86" i="106" s="1"/>
  <c r="G259" i="103"/>
  <c r="J259" i="103" s="1"/>
  <c r="G259" i="104" s="1"/>
  <c r="J259" i="104" s="1"/>
  <c r="G259" i="105" s="1"/>
  <c r="J259" i="105" s="1"/>
  <c r="G260" i="106" s="1"/>
  <c r="J260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124" i="82" l="1"/>
  <c r="J124" i="82" s="1"/>
  <c r="G124" i="83" s="1"/>
  <c r="J124" i="83" s="1"/>
  <c r="G219" i="86"/>
  <c r="J219" i="86" s="1"/>
  <c r="G219" i="87" s="1"/>
  <c r="J219" i="87" s="1"/>
  <c r="G6" i="106"/>
  <c r="J6" i="106" s="1"/>
  <c r="G6" i="107" s="1"/>
  <c r="J6" i="107" s="1"/>
  <c r="G15" i="106"/>
  <c r="J15" i="106" s="1"/>
  <c r="G15" i="107" s="1"/>
  <c r="J15" i="107" s="1"/>
  <c r="G18" i="105"/>
  <c r="J18" i="105" s="1"/>
  <c r="G76" i="101"/>
  <c r="J76" i="101" s="1"/>
  <c r="G76" i="102" s="1"/>
  <c r="J76" i="102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99" i="86" l="1"/>
  <c r="J199" i="86" s="1"/>
  <c r="G199" i="87" s="1"/>
  <c r="J199" i="87" s="1"/>
  <c r="G216" i="86"/>
  <c r="J216" i="86" s="1"/>
  <c r="G216" i="87" s="1"/>
  <c r="J216" i="87" s="1"/>
  <c r="G200" i="86"/>
  <c r="J200" i="86" s="1"/>
  <c r="G200" i="87" s="1"/>
  <c r="J200" i="87" s="1"/>
  <c r="G201" i="86"/>
  <c r="J201" i="86" s="1"/>
  <c r="G201" i="87" s="1"/>
  <c r="J201" i="87" s="1"/>
  <c r="G218" i="86"/>
  <c r="J218" i="86" s="1"/>
  <c r="G218" i="87" s="1"/>
  <c r="J218" i="87" s="1"/>
  <c r="G217" i="86"/>
  <c r="J217" i="86" s="1"/>
  <c r="G217" i="87" s="1"/>
  <c r="J217" i="87" s="1"/>
  <c r="G76" i="103"/>
  <c r="J76" i="103" s="1"/>
  <c r="G18" i="106"/>
  <c r="J18" i="106" s="1"/>
  <c r="G102" i="104"/>
  <c r="J102" i="104" s="1"/>
  <c r="G174" i="106"/>
  <c r="J174" i="106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9" l="1"/>
  <c r="J219" i="89" s="1"/>
  <c r="G219" i="90" s="1"/>
  <c r="J219" i="90" s="1"/>
  <c r="G76" i="104"/>
  <c r="J76" i="104" s="1"/>
  <c r="G76" i="105" s="1"/>
  <c r="J76" i="105" s="1"/>
  <c r="G76" i="106" s="1"/>
  <c r="J76" i="106" s="1"/>
  <c r="G76" i="107" s="1"/>
  <c r="J7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16" i="89" l="1"/>
  <c r="J216" i="89" s="1"/>
  <c r="G216" i="90" s="1"/>
  <c r="J216" i="90" s="1"/>
  <c r="G124" i="86"/>
  <c r="J124" i="86" s="1"/>
  <c r="G124" i="87" s="1"/>
  <c r="J124" i="87" s="1"/>
  <c r="G218" i="89"/>
  <c r="J218" i="89" s="1"/>
  <c r="G218" i="90" s="1"/>
  <c r="J218" i="90" s="1"/>
  <c r="G217" i="89"/>
  <c r="J217" i="89" s="1"/>
  <c r="G217" i="90" s="1"/>
  <c r="J217" i="90" s="1"/>
  <c r="G201" i="89"/>
  <c r="J201" i="89" s="1"/>
  <c r="G201" i="90" s="1"/>
  <c r="J201" i="90" s="1"/>
  <c r="G200" i="89"/>
  <c r="J200" i="89" s="1"/>
  <c r="G200" i="90" s="1"/>
  <c r="J200" i="90" s="1"/>
  <c r="G199" i="89"/>
  <c r="J199" i="89" s="1"/>
  <c r="G199" i="90" s="1"/>
  <c r="J199" i="90" s="1"/>
  <c r="G102" i="106"/>
  <c r="J102" i="106" s="1"/>
  <c r="G103" i="106"/>
  <c r="J103" i="106" s="1"/>
  <c r="G259" i="107"/>
  <c r="J259" i="10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5" i="101" s="1"/>
  <c r="J5" i="101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19" i="97" l="1"/>
  <c r="J219" i="97" s="1"/>
  <c r="G219" i="98" s="1"/>
  <c r="J219" i="98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G201" i="97" l="1"/>
  <c r="J201" i="97" s="1"/>
  <c r="G201" i="98" s="1"/>
  <c r="J201" i="98" s="1"/>
  <c r="G199" i="97"/>
  <c r="J199" i="97" s="1"/>
  <c r="G199" i="98" s="1"/>
  <c r="J199" i="98" s="1"/>
  <c r="G217" i="97"/>
  <c r="J217" i="97" s="1"/>
  <c r="G217" i="98" s="1"/>
  <c r="J217" i="98" s="1"/>
  <c r="G216" i="97"/>
  <c r="J216" i="97" s="1"/>
  <c r="G216" i="98" s="1"/>
  <c r="J216" i="98" s="1"/>
  <c r="G218" i="97"/>
  <c r="J218" i="97" s="1"/>
  <c r="G218" i="98" s="1"/>
  <c r="J218" i="98" s="1"/>
  <c r="G200" i="97"/>
  <c r="J200" i="97" s="1"/>
  <c r="G200" i="98" s="1"/>
  <c r="J200" i="98" s="1"/>
  <c r="G219" i="99"/>
  <c r="J219" i="99" s="1"/>
  <c r="G5" i="103"/>
  <c r="J5" i="103" s="1"/>
  <c r="G124" i="95"/>
  <c r="J124" i="95" s="1"/>
  <c r="G219" i="100" l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219" i="101" l="1"/>
  <c r="J219" i="101" s="1"/>
  <c r="G218" i="100"/>
  <c r="J218" i="100" s="1"/>
  <c r="G200" i="100"/>
  <c r="J200" i="100" s="1"/>
  <c r="G5" i="105"/>
  <c r="J5" i="105" s="1"/>
  <c r="G5" i="106" s="1"/>
  <c r="J5" i="106" s="1"/>
  <c r="G124" i="97"/>
  <c r="J124" i="97" s="1"/>
  <c r="G124" i="98" s="1"/>
  <c r="J124" i="98" s="1"/>
  <c r="G201" i="100"/>
  <c r="J201" i="100" s="1"/>
  <c r="G199" i="100"/>
  <c r="J199" i="100" s="1"/>
  <c r="G217" i="100"/>
  <c r="J217" i="100" s="1"/>
  <c r="G216" i="100"/>
  <c r="J216" i="100" s="1"/>
  <c r="G217" i="101" l="1"/>
  <c r="J217" i="101" s="1"/>
  <c r="G199" i="101"/>
  <c r="J199" i="101" s="1"/>
  <c r="G201" i="101"/>
  <c r="J201" i="101" s="1"/>
  <c r="G218" i="101"/>
  <c r="J218" i="101" s="1"/>
  <c r="G200" i="101"/>
  <c r="J200" i="101" s="1"/>
  <c r="G216" i="101"/>
  <c r="J216" i="101" s="1"/>
  <c r="G219" i="102"/>
  <c r="J219" i="102" s="1"/>
  <c r="G219" i="103" s="1"/>
  <c r="J219" i="103" s="1"/>
  <c r="G219" i="104" s="1"/>
  <c r="J219" i="104" s="1"/>
  <c r="G219" i="105" s="1"/>
  <c r="J219" i="105" s="1"/>
  <c r="G5" i="107"/>
  <c r="J5" i="107" s="1"/>
  <c r="G124" i="99"/>
  <c r="J124" i="99" s="1"/>
  <c r="G219" i="106" l="1"/>
  <c r="J219" i="106" s="1"/>
  <c r="G219" i="107" s="1"/>
  <c r="J219" i="107" s="1"/>
  <c r="G200" i="102"/>
  <c r="J200" i="102" s="1"/>
  <c r="G200" i="103" s="1"/>
  <c r="J200" i="103" s="1"/>
  <c r="G200" i="104" s="1"/>
  <c r="J200" i="104" s="1"/>
  <c r="G200" i="105" s="1"/>
  <c r="J200" i="105" s="1"/>
  <c r="G199" i="102"/>
  <c r="J199" i="102" s="1"/>
  <c r="G199" i="103" s="1"/>
  <c r="J199" i="103" s="1"/>
  <c r="G199" i="104" s="1"/>
  <c r="J199" i="104" s="1"/>
  <c r="G199" i="105" s="1"/>
  <c r="J199" i="105" s="1"/>
  <c r="G216" i="102"/>
  <c r="J216" i="102" s="1"/>
  <c r="G216" i="103" s="1"/>
  <c r="J216" i="103" s="1"/>
  <c r="G216" i="104" s="1"/>
  <c r="J216" i="104" s="1"/>
  <c r="G216" i="105" s="1"/>
  <c r="J216" i="105" s="1"/>
  <c r="G218" i="102"/>
  <c r="J218" i="102" s="1"/>
  <c r="G218" i="103" s="1"/>
  <c r="J218" i="103" s="1"/>
  <c r="G218" i="104" s="1"/>
  <c r="J218" i="104" s="1"/>
  <c r="G218" i="105" s="1"/>
  <c r="J218" i="105" s="1"/>
  <c r="G201" i="102"/>
  <c r="J201" i="102" s="1"/>
  <c r="G201" i="103" s="1"/>
  <c r="J201" i="103" s="1"/>
  <c r="G201" i="104" s="1"/>
  <c r="J201" i="104" s="1"/>
  <c r="G201" i="105" s="1"/>
  <c r="J201" i="105" s="1"/>
  <c r="G217" i="102"/>
  <c r="J217" i="102" s="1"/>
  <c r="G217" i="103" s="1"/>
  <c r="J217" i="103" s="1"/>
  <c r="G217" i="104" s="1"/>
  <c r="J217" i="104" s="1"/>
  <c r="G217" i="105" s="1"/>
  <c r="J217" i="105" s="1"/>
  <c r="G124" i="100"/>
  <c r="J124" i="100" s="1"/>
  <c r="G73" i="91"/>
  <c r="J73" i="91" s="1"/>
  <c r="G217" i="106" l="1"/>
  <c r="J217" i="106" s="1"/>
  <c r="G217" i="107" s="1"/>
  <c r="J217" i="107" s="1"/>
  <c r="G218" i="106"/>
  <c r="J218" i="106" s="1"/>
  <c r="G218" i="107" s="1"/>
  <c r="J218" i="107" s="1"/>
  <c r="G216" i="106"/>
  <c r="J216" i="106" s="1"/>
  <c r="G216" i="107" s="1"/>
  <c r="J216" i="107" s="1"/>
  <c r="G201" i="106"/>
  <c r="J201" i="106" s="1"/>
  <c r="G201" i="107" s="1"/>
  <c r="J201" i="107" s="1"/>
  <c r="G200" i="106"/>
  <c r="J200" i="106" s="1"/>
  <c r="G200" i="107" s="1"/>
  <c r="J200" i="107" s="1"/>
  <c r="G199" i="106"/>
  <c r="J199" i="106" s="1"/>
  <c r="G199" i="107" s="1"/>
  <c r="J199" i="107" s="1"/>
  <c r="G124" i="101"/>
  <c r="J124" i="101" s="1"/>
  <c r="G73" i="92"/>
  <c r="J73" i="92" s="1"/>
  <c r="G124" i="102" l="1"/>
  <c r="J124" i="102" s="1"/>
  <c r="G124" i="103" s="1"/>
  <c r="J124" i="103" s="1"/>
  <c r="G124" i="104" s="1"/>
  <c r="J124" i="104" s="1"/>
  <c r="G124" i="105" s="1"/>
  <c r="J124" i="105" s="1"/>
  <c r="G73" i="93"/>
  <c r="J73" i="93" s="1"/>
  <c r="M263" i="8"/>
  <c r="F261" i="8"/>
  <c r="F264" i="8" s="1"/>
  <c r="F266" i="8" s="1"/>
  <c r="G124" i="106" l="1"/>
  <c r="J124" i="106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<sst xmlns="http://schemas.openxmlformats.org/spreadsheetml/2006/main" count="38246" uniqueCount="1463">
  <si>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</si>
  <si>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</si>
  <si>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</si>
  <si>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</si>
  <si>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</si>
  <si>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</si>
  <si>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</si>
  <si>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</si>
  <si>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</si>
  <si>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</si>
  <si>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</si>
  <si>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</si>
  <si>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</si>
  <si>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</si>
  <si>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</si>
  <si>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</si>
  <si>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</si>
  <si>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</si>
  <si>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</si>
  <si>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</si>
  <si>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</si>
  <si>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</si>
  <si>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</si>
  <si>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</si>
  <si>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</si>
  <si>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</si>
  <si>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</si>
  <si>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</si>
  <si>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</si>
  <si>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</si>
  <si>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</si>
  <si>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</si>
  <si>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</si>
  <si>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</si>
  <si>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</si>
  <si>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</si>
  <si>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</si>
  <si>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</si>
  <si>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</si>
  <si>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</si>
  <si>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</si>
  <si>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</si>
  <si>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</si>
  <si>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</si>
  <si>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</si>
  <si>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</si>
  <si>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</si>
  <si>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</si>
  <si>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</si>
  <si>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</si>
  <si>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</si>
  <si>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</si>
  <si>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</si>
  <si>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</si>
  <si>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</si>
  <si>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</si>
  <si>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</si>
  <si>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</si>
  <si>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</si>
  <si>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</si>
  <si>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</si>
  <si>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</si>
  <si>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</si>
  <si>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</si>
  <si>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</si>
  <si>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</si>
  <si>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</si>
  <si>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</si>
  <si>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</si>
  <si>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</si>
  <si>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</si>
  <si>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</si>
  <si>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</si>
  <si>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</si>
  <si>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</si>
  <si>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</si>
  <si>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</si>
  <si>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</si>
  <si>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</si>
  <si>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</si>
  <si>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</si>
  <si>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</si>
  <si>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</si>
  <si>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</si>
  <si>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</si>
  <si>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</si>
  <si>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</si>
  <si>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</si>
  <si>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</si>
  <si>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</si>
  <si>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</si>
  <si>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</si>
  <si>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</si>
  <si>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</si>
  <si>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</si>
  <si>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</si>
  <si>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</si>
  <si>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</si>
  <si>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</si>
  <si>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</si>
  <si>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</si>
  <si>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</si>
  <si>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</si>
  <si>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</si>
  <si>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</si>
  <si>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</si>
  <si>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</si>
  <si>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</si>
  <si>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</si>
  <si>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</si>
  <si>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</si>
  <si>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</si>
  <si>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</si>
  <si>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</si>
  <si>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</si>
  <si>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</si>
  <si>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</si>
  <si>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</si>
  <si>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</si>
  <si>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</si>
  <si>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</si>
  <si>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</si>
  <si>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</si>
  <si>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</si>
  <si>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</si>
  <si>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</si>
  <si>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</si>
  <si>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</si>
  <si>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</si>
  <si>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</si>
  <si>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</si>
  <si>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</si>
  <si>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</si>
  <si>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</si>
  <si>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</si>
  <si>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</si>
  <si>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</si>
  <si>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</si>
  <si>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</si>
  <si>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</si>
  <si>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</si>
  <si>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</si>
  <si>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</si>
  <si>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</si>
  <si>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</si>
  <si>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</si>
  <si>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</si>
  <si>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</si>
  <si>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</si>
  <si>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</si>
  <si>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</si>
  <si>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</si>
  <si>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</si>
  <si>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</si>
  <si>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</si>
  <si>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</si>
  <si>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</si>
  <si>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</si>
  <si>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</si>
  <si>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</si>
  <si>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</si>
  <si>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</si>
  <si>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</si>
  <si>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</si>
  <si>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</si>
  <si>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</si>
  <si>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</si>
  <si>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</si>
  <si>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</si>
  <si>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</si>
  <si>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</si>
  <si>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</si>
  <si>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</si>
  <si>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</si>
  <si>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</si>
  <si>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</si>
  <si>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</si>
  <si>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</si>
  <si>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</si>
  <si>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</si>
  <si>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</si>
  <si>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</si>
  <si>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</si>
  <si>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</si>
  <si>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</si>
  <si>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</si>
  <si>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</si>
  <si>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</si>
  <si>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</si>
  <si>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</si>
  <si>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</si>
  <si>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</si>
  <si>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</si>
  <si>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</si>
  <si>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</si>
  <si>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</si>
  <si>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</si>
  <si>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</si>
  <si>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</si>
  <si>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</si>
  <si>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</si>
  <si>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</si>
  <si>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</si>
  <si>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</si>
  <si>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</si>
  <si>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</si>
  <si>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</si>
  <si>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</si>
  <si>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</si>
  <si>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</si>
  <si>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</si>
  <si>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</si>
  <si>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</si>
  <si>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</si>
  <si>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</si>
  <si>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</si>
  <si>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</si>
  <si>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</si>
  <si>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</si>
  <si>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</si>
  <si>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</si>
  <si>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</si>
  <si>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</si>
  <si>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</si>
  <si>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</si>
  <si>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</si>
  <si>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</si>
  <si>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</si>
  <si>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</si>
  <si>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</si>
  <si>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</si>
  <si>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</si>
  <si>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</si>
  <si>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</si>
  <si>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</si>
  <si>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</si>
  <si>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</si>
  <si>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</si>
  <si>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</si>
  <si>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</si>
  <si>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</si>
  <si>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</si>
  <si>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</si>
  <si>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</si>
  <si>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</si>
  <si>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</si>
  <si>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</si>
  <si>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</si>
  <si>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</si>
  <si>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</si>
  <si>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</si>
  <si>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</si>
  <si>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</si>
  <si>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</si>
  <si>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</si>
  <si>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</si>
  <si>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</si>
  <si>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</si>
  <si>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</si>
  <si>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</si>
  <si>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</si>
  <si>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</si>
  <si>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</si>
  <si>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</si>
  <si>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</si>
  <si>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</si>
  <si>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</si>
  <si>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</si>
  <si>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</si>
  <si>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</si>
  <si>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</si>
  <si>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</si>
  <si>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</si>
  <si>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</si>
  <si>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</si>
  <si>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</si>
  <si>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</si>
  <si>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</si>
  <si>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</si>
  <si>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</si>
  <si>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</si>
  <si>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</si>
  <si>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</si>
  <si>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</si>
  <si>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</si>
  <si>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</si>
  <si>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</si>
  <si>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</si>
  <si>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</si>
  <si>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</si>
  <si>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</si>
  <si>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</si>
  <si>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</si>
  <si>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</si>
  <si>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</si>
  <si>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</si>
  <si>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</si>
  <si>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</si>
  <si>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</si>
  <si>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</si>
  <si>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</si>
  <si>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</si>
  <si>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</si>
  <si>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</si>
  <si>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</si>
  <si>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</si>
  <si>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</si>
  <si>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</si>
  <si>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</si>
  <si>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</si>
  <si>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</si>
  <si>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</si>
  <si>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</si>
  <si>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</si>
  <si>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</si>
  <si>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</si>
  <si>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</si>
  <si>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</si>
  <si>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</si>
  <si>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</si>
  <si>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</si>
  <si>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</si>
  <si>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</si>
  <si>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</si>
  <si>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</si>
  <si>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</si>
  <si>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</si>
  <si>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</si>
  <si>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</si>
  <si>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</si>
  <si>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</si>
  <si>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</si>
  <si>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</si>
  <si>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</si>
  <si>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</si>
  <si>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</si>
  <si>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</si>
  <si>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</si>
  <si>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</si>
  <si>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</si>
  <si>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</si>
  <si>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</si>
  <si>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</si>
  <si>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</si>
  <si>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</si>
  <si>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</si>
  <si>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</si>
  <si>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</si>
  <si>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</si>
  <si>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</si>
  <si>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</si>
  <si>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</si>
  <si>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</si>
  <si>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</si>
  <si>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</si>
  <si>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</si>
  <si>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</si>
  <si>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</si>
  <si>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</si>
  <si>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</si>
  <si>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</si>
  <si>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</si>
  <si>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</si>
  <si>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</si>
  <si>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</si>
  <si>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</si>
  <si>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</si>
  <si>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</si>
  <si>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</si>
  <si>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</si>
  <si>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</si>
  <si>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</si>
  <si>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</si>
  <si>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</si>
  <si>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</si>
  <si>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</si>
  <si>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</si>
  <si>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</si>
  <si>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</si>
  <si>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</si>
  <si>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</si>
  <si>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</si>
  <si>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</si>
  <si>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</si>
  <si>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</si>
  <si>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</si>
  <si>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</si>
  <si>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</si>
  <si>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</si>
  <si>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</si>
  <si>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</si>
  <si>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</si>
  <si>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</si>
  <si>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</si>
  <si>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</si>
  <si>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</si>
  <si>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</si>
  <si>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</si>
  <si>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</si>
  <si>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</si>
  <si>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</si>
  <si>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</si>
  <si>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</si>
  <si>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</si>
  <si>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</si>
  <si>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</si>
  <si>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</si>
  <si>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</si>
  <si>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</si>
  <si>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</si>
  <si>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</si>
  <si>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</si>
  <si>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</si>
  <si>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</si>
  <si>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</si>
  <si>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</si>
  <si>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</si>
  <si>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</si>
  <si>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</si>
  <si>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</si>
  <si>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</si>
  <si>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</si>
  <si>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</si>
  <si>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</si>
  <si>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</si>
  <si>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</si>
  <si>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</si>
  <si>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</si>
  <si>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</si>
  <si>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</si>
  <si>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</si>
  <si>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</si>
  <si>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</si>
  <si>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</si>
  <si>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</si>
  <si>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</si>
  <si>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</si>
  <si>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</si>
  <si>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</si>
  <si>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</si>
  <si>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</si>
  <si>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</si>
  <si>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</si>
  <si>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</si>
  <si>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</si>
  <si>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</si>
  <si>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</si>
  <si>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</si>
  <si>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</si>
  <si>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</si>
  <si>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</si>
  <si>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</si>
  <si>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</si>
  <si>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</si>
  <si>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</si>
  <si>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</si>
  <si>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</si>
  <si>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</si>
  <si>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</si>
  <si>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</si>
  <si>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</si>
  <si>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</si>
  <si>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</si>
  <si>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</si>
  <si>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</si>
  <si>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</si>
  <si>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</si>
  <si>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</si>
  <si>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</si>
  <si>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</si>
  <si>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</si>
  <si>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</si>
  <si>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</si>
  <si>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</si>
  <si>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</si>
  <si>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</si>
  <si>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</si>
  <si>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</si>
  <si>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</si>
  <si>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</si>
  <si>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</si>
  <si>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</si>
  <si>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</si>
  <si>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</si>
  <si>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</si>
  <si>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</si>
  <si>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</si>
  <si>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</si>
  <si>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</si>
  <si>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</si>
  <si>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</si>
  <si>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</si>
  <si>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</si>
  <si>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</si>
  <si>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</si>
  <si>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</si>
  <si>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</si>
  <si>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</si>
  <si>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</si>
  <si>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</si>
  <si>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</si>
  <si>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</si>
  <si>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</si>
  <si>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</si>
  <si>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</si>
  <si>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</si>
  <si>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</si>
  <si>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</si>
  <si>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</si>
  <si>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</si>
  <si>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</si>
  <si>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</si>
  <si>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</si>
  <si>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</si>
  <si>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</si>
  <si>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</si>
  <si>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</si>
  <si>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</si>
  <si>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</si>
  <si>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</si>
  <si>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</si>
  <si>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</si>
  <si>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</si>
  <si>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</si>
  <si>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</si>
  <si>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</si>
  <si>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</si>
  <si>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</si>
  <si>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</si>
  <si>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</si>
  <si>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</si>
  <si>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</si>
  <si>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</si>
  <si>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</si>
  <si>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</si>
  <si>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</si>
  <si>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</si>
  <si>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</si>
  <si>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</si>
  <si>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</si>
  <si>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</si>
  <si>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</si>
  <si>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</si>
  <si>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</si>
  <si>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</si>
  <si>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</si>
  <si>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</si>
  <si>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</si>
  <si>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</si>
  <si>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</si>
  <si>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</si>
  <si>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</si>
  <si>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</si>
  <si>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</si>
  <si>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</si>
  <si>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</si>
  <si>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</si>
  <si>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</si>
  <si>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</si>
  <si>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</si>
  <si>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</si>
  <si>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</si>
  <si>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</si>
  <si>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</si>
  <si>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</si>
  <si>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</si>
  <si>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</si>
  <si>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</si>
  <si>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</si>
  <si>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</si>
  <si>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</si>
  <si>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</si>
  <si>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</si>
  <si>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</si>
  <si>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</si>
  <si>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</si>
  <si>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</si>
  <si>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</si>
  <si>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</si>
  <si>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</si>
  <si>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</si>
  <si>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</si>
  <si>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</si>
  <si>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</si>
  <si>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</si>
  <si>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</si>
  <si>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</si>
  <si>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</si>
  <si>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</si>
  <si>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</si>
  <si>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</si>
  <si>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</si>
  <si>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</si>
  <si>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</si>
  <si>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</si>
  <si>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</si>
  <si>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</si>
  <si>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</si>
  <si>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</si>
  <si>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</si>
  <si>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</si>
  <si>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</si>
  <si>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</si>
  <si>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</si>
  <si>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</si>
  <si>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</si>
  <si>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</si>
  <si>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</si>
  <si>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</si>
  <si>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</si>
  <si>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</si>
  <si>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</si>
  <si>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</si>
  <si>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</si>
  <si>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</si>
  <si>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</si>
  <si>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</si>
  <si>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</si>
  <si>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</si>
  <si>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</si>
  <si>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</si>
  <si>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</si>
  <si>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</si>
  <si>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</si>
  <si>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</si>
  <si>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</si>
  <si>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</si>
  <si>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</si>
  <si>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</si>
  <si>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</si>
  <si>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</si>
  <si>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</si>
  <si>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</si>
  <si>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</si>
  <si>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</si>
  <si>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</si>
  <si>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</si>
  <si>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</si>
  <si>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</si>
  <si>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</si>
  <si>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</si>
  <si>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</si>
  <si>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</si>
  <si>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</si>
  <si>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</si>
  <si>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</si>
  <si>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</si>
  <si>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</si>
  <si>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</si>
  <si>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</si>
  <si>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</si>
  <si>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</si>
  <si>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</si>
  <si>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</si>
  <si>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</si>
  <si>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</si>
  <si>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</si>
  <si>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</si>
  <si>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</si>
  <si>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</si>
  <si>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</si>
  <si>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</si>
  <si>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</si>
  <si>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</si>
  <si>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</si>
  <si>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</si>
  <si>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</si>
  <si>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</si>
  <si>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</si>
  <si>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</si>
  <si>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</si>
  <si>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</si>
  <si>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</si>
  <si>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</si>
  <si>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</si>
  <si>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</si>
  <si>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</si>
  <si>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</si>
  <si>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</si>
  <si>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</si>
  <si>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</si>
  <si>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</si>
  <si>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</si>
  <si>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</si>
  <si>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</si>
  <si>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</si>
  <si>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</si>
  <si>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</si>
  <si>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</si>
  <si>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</si>
  <si>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</si>
  <si>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</si>
  <si>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</si>
  <si>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</si>
  <si>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</si>
  <si>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</si>
  <si>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</si>
  <si>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</si>
  <si>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</si>
  <si>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</si>
  <si>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</si>
  <si>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</si>
  <si>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</si>
  <si>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</si>
  <si>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</si>
  <si>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</si>
  <si>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</si>
  <si>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</si>
  <si>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</si>
  <si>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</si>
  <si>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</si>
  <si>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</si>
  <si>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</si>
  <si>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</si>
  <si>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</si>
  <si>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</si>
  <si>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</si>
  <si>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</si>
  <si>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</si>
  <si>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</si>
  <si>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</si>
  <si>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</si>
  <si>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</si>
  <si>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</si>
  <si>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</si>
  <si>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</si>
  <si>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</si>
  <si>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</si>
  <si>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</si>
  <si>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</si>
  <si>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</si>
  <si>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</si>
  <si>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</si>
  <si>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</si>
  <si>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</si>
  <si>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</si>
  <si>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</si>
  <si>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</si>
  <si>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</si>
  <si>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</si>
  <si>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</si>
  <si>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</si>
  <si>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</si>
  <si>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</si>
  <si>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</si>
  <si>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</si>
  <si>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</si>
  <si>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</si>
  <si>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</si>
  <si>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</si>
  <si>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</si>
  <si>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</si>
  <si>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</si>
  <si>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</si>
  <si>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</si>
  <si>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</si>
  <si>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</si>
  <si>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</si>
  <si>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</si>
  <si>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</si>
  <si>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</si>
  <si>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</si>
  <si>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</si>
  <si>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</si>
  <si>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</si>
  <si>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</si>
  <si>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</si>
  <si>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</si>
  <si>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</si>
  <si>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</si>
  <si>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</si>
  <si>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</si>
  <si>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</si>
  <si>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</si>
  <si>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</si>
  <si>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</si>
  <si>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</si>
  <si>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</si>
  <si>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</si>
  <si>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</si>
  <si>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</si>
  <si>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</si>
  <si>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</si>
  <si>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</si>
  <si>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</si>
  <si>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</si>
  <si>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</si>
  <si>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</si>
  <si>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</si>
  <si>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</si>
  <si>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</si>
  <si>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</si>
  <si>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</si>
  <si>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</si>
  <si>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</si>
  <si>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</si>
  <si>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</si>
  <si>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</si>
  <si>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</si>
  <si>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</si>
  <si>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</si>
  <si>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</si>
  <si>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</si>
  <si>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</si>
  <si>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</si>
  <si>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</si>
  <si>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</si>
  <si>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</si>
  <si>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</si>
  <si>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</si>
  <si>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</si>
  <si>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</si>
  <si>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</si>
  <si>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</si>
  <si>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</si>
  <si>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</si>
  <si>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</si>
  <si>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</si>
  <si>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</si>
  <si>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</si>
  <si>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</si>
  <si>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</si>
  <si>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</si>
  <si>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</si>
  <si>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</si>
  <si>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</si>
  <si>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</si>
  <si>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</si>
  <si>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</si>
  <si>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</si>
  <si>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</si>
  <si>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</si>
  <si>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</si>
  <si>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</si>
  <si>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</si>
  <si>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</si>
  <si>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</si>
  <si>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</si>
  <si>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</si>
  <si>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</si>
  <si>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</si>
  <si>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</si>
  <si>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</si>
  <si>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</si>
  <si>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</si>
  <si>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</si>
  <si>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</si>
  <si>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</si>
  <si>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</si>
  <si>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</si>
  <si>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</si>
  <si>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</si>
  <si>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</si>
  <si>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</si>
  <si>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</si>
  <si>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</si>
  <si>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</si>
  <si>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</si>
  <si>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</si>
  <si>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</si>
  <si>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</si>
  <si>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</si>
  <si>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</si>
  <si>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</si>
  <si>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</si>
  <si>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</si>
  <si>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</si>
  <si>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</si>
  <si>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</si>
  <si>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</si>
  <si>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</si>
  <si>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</si>
  <si>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</si>
  <si>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</si>
  <si>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</si>
  <si>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</si>
  <si>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</si>
  <si>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</si>
  <si>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</si>
  <si>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</si>
  <si>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</si>
  <si>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</si>
  <si>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</si>
  <si>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</si>
  <si>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</si>
  <si>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</si>
  <si>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</si>
  <si>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</si>
  <si>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</si>
  <si>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</si>
  <si>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</si>
  <si>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</si>
  <si>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</si>
  <si>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</si>
  <si>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</si>
  <si>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</si>
  <si>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</si>
  <si>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</si>
  <si>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</si>
  <si>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</si>
  <si>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</si>
  <si>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</si>
  <si>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</si>
  <si>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</si>
  <si>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</si>
  <si>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</si>
  <si>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</si>
  <si>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</si>
  <si>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</si>
  <si>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</si>
  <si>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</si>
  <si>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</si>
  <si>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</si>
  <si>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</si>
  <si>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</si>
  <si>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</si>
  <si>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</si>
  <si>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</si>
  <si>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</si>
  <si>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</si>
  <si>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</si>
  <si>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</si>
  <si>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</si>
  <si>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</si>
  <si>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</si>
  <si>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</si>
  <si>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</si>
  <si>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</si>
  <si>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</si>
  <si>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</si>
  <si>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</si>
  <si>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</si>
  <si>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</si>
  <si>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</si>
  <si>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</si>
  <si>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</si>
  <si>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</si>
  <si>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</si>
  <si>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</si>
  <si>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</si>
  <si>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</si>
  <si>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</si>
  <si>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</si>
  <si>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</si>
  <si>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</si>
  <si>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</si>
  <si>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</si>
  <si>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</si>
  <si>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</si>
  <si>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</si>
  <si>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</si>
  <si>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</si>
  <si>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</si>
  <si>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</si>
  <si>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</si>
  <si>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</si>
  <si>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</si>
  <si>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</si>
  <si>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</si>
  <si>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</si>
  <si>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</si>
  <si>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</si>
  <si>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</si>
  <si>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</si>
  <si>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</si>
  <si>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</si>
  <si>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</si>
  <si>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</si>
  <si>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</si>
  <si>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</si>
  <si>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</si>
  <si>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</si>
  <si>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</si>
  <si>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</si>
  <si>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</si>
  <si>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</si>
  <si>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</si>
  <si>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</si>
  <si>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</si>
  <si>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</si>
  <si>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</si>
  <si>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</si>
  <si>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</si>
  <si>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</si>
  <si>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</si>
  <si>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</si>
  <si>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</si>
  <si>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</si>
  <si>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</si>
  <si>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</si>
  <si>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</si>
  <si>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</si>
  <si>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</si>
  <si>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</si>
  <si>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</si>
  <si>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</si>
  <si>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</si>
  <si>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</si>
  <si>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</si>
  <si>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</si>
  <si>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</si>
  <si>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</si>
  <si>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</si>
  <si>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</si>
  <si>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</si>
  <si>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</si>
  <si>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</si>
  <si>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</si>
  <si>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</si>
  <si>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</si>
  <si>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</si>
  <si>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</si>
  <si>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</si>
  <si>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</si>
  <si>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</si>
  <si>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</si>
  <si>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</si>
  <si>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</si>
  <si>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</si>
  <si>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</si>
  <si>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</si>
  <si>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</si>
  <si>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</si>
  <si>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</si>
  <si>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</si>
  <si>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</si>
  <si>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</si>
  <si>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</si>
  <si>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</si>
  <si>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</si>
  <si>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</si>
  <si>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</si>
  <si>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</si>
  <si>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</si>
  <si>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</si>
  <si>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</si>
  <si>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</si>
  <si>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</si>
  <si>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</si>
  <si>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</si>
  <si>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</si>
  <si>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</si>
  <si>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</si>
  <si>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</si>
  <si>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</si>
  <si>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</si>
  <si>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</si>
  <si>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</si>
  <si>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</si>
  <si>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</si>
  <si>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</si>
  <si>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</si>
  <si>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</si>
  <si>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</si>
  <si>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</si>
  <si>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</si>
  <si>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</si>
  <si>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</si>
  <si>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</si>
  <si>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</si>
  <si>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</si>
  <si>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</si>
  <si>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</si>
  <si>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</si>
  <si>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</si>
  <si>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</si>
  <si>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</si>
  <si>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</si>
  <si>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</si>
  <si>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</si>
  <si>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</si>
  <si>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</si>
  <si>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</si>
  <si>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</si>
  <si>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</si>
  <si>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</si>
  <si>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</si>
  <si>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</si>
  <si>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</si>
  <si>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</si>
  <si>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</si>
  <si>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</si>
  <si>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</si>
  <si>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</si>
  <si>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</si>
  <si>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</si>
  <si>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</si>
  <si>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</si>
  <si>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</si>
  <si>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</si>
  <si>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</si>
  <si>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</si>
  <si>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</si>
  <si>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</si>
  <si>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</si>
  <si>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</si>
  <si>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</si>
  <si>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</si>
  <si>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</si>
  <si>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</si>
  <si>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</si>
  <si>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</si>
  <si>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</si>
  <si>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</si>
  <si>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</si>
  <si>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</si>
  <si>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</si>
  <si>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</si>
  <si>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</si>
  <si>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</si>
  <si>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</si>
  <si>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</si>
  <si>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</si>
  <si>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</si>
  <si>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</si>
  <si>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</si>
  <si>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</si>
  <si>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</si>
  <si>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</si>
  <si>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</si>
  <si>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</si>
  <si>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</si>
  <si>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</si>
  <si>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</si>
  <si>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</si>
  <si>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</si>
  <si>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</si>
  <si>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</si>
  <si>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</si>
  <si>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</si>
  <si>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</si>
  <si>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</si>
  <si>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</si>
  <si>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</si>
  <si>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</si>
  <si>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</si>
  <si>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</si>
  <si>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</si>
  <si>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</si>
  <si>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</si>
  <si>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</si>
  <si>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</si>
  <si>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</si>
  <si>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</si>
  <si>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</si>
  <si>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</si>
  <si>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</si>
  <si>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</si>
  <si>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</si>
  <si>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</si>
  <si>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</si>
  <si>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</si>
  <si>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</si>
  <si>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</si>
  <si>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</si>
  <si>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</si>
  <si>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</si>
  <si>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</si>
  <si>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</si>
  <si>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</si>
  <si>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</si>
  <si>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</si>
  <si>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</si>
  <si>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</si>
  <si>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</si>
  <si>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</si>
  <si>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</si>
  <si>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</si>
  <si>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</si>
  <si>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</si>
  <si>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</si>
  <si>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</si>
  <si>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</si>
  <si>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</si>
  <si>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</si>
  <si>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</si>
  <si>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</si>
  <si>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</si>
  <si>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</si>
  <si>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</si>
  <si>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</si>
  <si>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</si>
  <si>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</si>
  <si>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</si>
  <si>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</si>
  <si>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</si>
  <si>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</si>
  <si>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</si>
  <si>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</si>
  <si>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</si>
  <si>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</si>
  <si>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</si>
  <si>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</si>
  <si>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</si>
  <si>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</si>
  <si>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</si>
  <si>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</si>
  <si>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</si>
  <si>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</si>
  <si>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</si>
  <si>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</si>
  <si>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</si>
  <si>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</si>
  <si>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</si>
  <si>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</si>
  <si>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</si>
  <si>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</si>
  <si>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</si>
  <si>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</si>
  <si>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</si>
  <si>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</si>
  <si>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</si>
  <si>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</si>
  <si>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</si>
  <si>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</si>
  <si>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</si>
  <si>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</si>
  <si>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</si>
  <si>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</si>
  <si>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</si>
  <si>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</si>
  <si>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</si>
  <si>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</si>
  <si>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</si>
  <si>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</si>
  <si>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</si>
  <si>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</si>
  <si>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</si>
  <si>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</si>
  <si>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</si>
  <si>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</si>
  <si>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</si>
  <si>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</si>
  <si>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</si>
  <si>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</si>
  <si>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</si>
  <si>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</si>
  <si>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</si>
  <si>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</si>
  <si>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</si>
  <si>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</si>
  <si>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</si>
  <si>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</si>
  <si>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</si>
  <si>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</si>
  <si>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</si>
  <si>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</si>
  <si>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</si>
  <si>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</si>
  <si>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</si>
  <si>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</si>
  <si>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</si>
  <si>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</si>
  <si>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</si>
  <si>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</si>
  <si>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</si>
  <si>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</si>
  <si>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</si>
  <si>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</si>
  <si>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</si>
  <si>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</si>
  <si>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</si>
  <si>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</si>
  <si>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</si>
  <si>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</si>
  <si>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</si>
  <si>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</si>
  <si>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</si>
  <si>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</si>
  <si>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</si>
  <si>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</si>
  <si>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</si>
  <si>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</si>
  <si>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</si>
  <si>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</si>
  <si>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</si>
  <si>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</si>
  <si>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</si>
  <si>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</si>
  <si>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</si>
  <si>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</si>
  <si>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</si>
  <si>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</si>
  <si>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</si>
  <si>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</si>
  <si>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</si>
  <si>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</si>
  <si>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</si>
  <si>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</si>
  <si>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</si>
  <si>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</si>
  <si>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</si>
  <si>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</si>
  <si>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</si>
  <si>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</si>
  <si>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</si>
  <si>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</si>
  <si>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</si>
  <si>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</si>
  <si>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</si>
  <si>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</si>
  <si>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</si>
  <si>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</si>
  <si>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</si>
  <si>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</si>
  <si>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</si>
  <si>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</si>
  <si>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</si>
  <si>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</si>
  <si>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</si>
  <si>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</si>
  <si>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</si>
  <si>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</si>
  <si>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</si>
  <si>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</si>
  <si>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</si>
  <si>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</si>
  <si>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</si>
  <si>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</si>
  <si>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</si>
  <si>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</si>
  <si>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</si>
  <si>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</si>
  <si>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</si>
  <si>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</si>
  <si>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</si>
  <si>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</si>
  <si>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</si>
  <si>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</si>
  <si>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</si>
  <si>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</si>
  <si>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</si>
  <si>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</si>
  <si>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</si>
  <si>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</si>
  <si>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</si>
  <si>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</si>
  <si>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</si>
  <si>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</si>
  <si>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</si>
  <si>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</si>
  <si>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</si>
  <si>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</si>
  <si>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</si>
  <si>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</si>
  <si>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</si>
  <si>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</si>
  <si>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</si>
  <si>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</si>
  <si>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</si>
  <si>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</si>
  <si>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</si>
  <si>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</si>
  <si>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</si>
  <si>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</si>
  <si>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</si>
  <si>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</si>
  <si>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</si>
  <si>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</si>
  <si>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</si>
  <si>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</si>
  <si>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</si>
  <si>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</si>
  <si>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</si>
  <si>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</si>
  <si>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</si>
  <si>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</si>
  <si>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</si>
  <si>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</si>
  <si>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</si>
  <si>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</si>
  <si>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</si>
  <si>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</si>
  <si>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</si>
  <si>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</si>
  <si>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</si>
  <si>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</si>
  <si>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</si>
  <si>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</si>
  <si>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</si>
  <si>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</si>
  <si>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</si>
  <si>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</si>
  <si>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</si>
  <si>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</si>
  <si>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</si>
  <si>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</si>
  <si>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</si>
  <si>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</si>
  <si>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</si>
  <si>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</si>
  <si>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</si>
  <si>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</si>
  <si>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</si>
  <si>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</si>
  <si>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</si>
  <si>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</si>
  <si>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</si>
  <si>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</si>
  <si>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</si>
  <si>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</si>
  <si>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</si>
  <si>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</si>
  <si>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</si>
  <si>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</si>
  <si>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</si>
  <si>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</si>
  <si>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</si>
  <si>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</si>
  <si>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</si>
  <si>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</si>
  <si>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</si>
  <si>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</si>
  <si>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</si>
  <si>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</si>
  <si>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</si>
  <si>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</si>
  <si>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</si>
  <si>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</si>
  <si>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</si>
  <si>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</si>
  <si>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</si>
  <si>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</si>
  <si>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</si>
  <si>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</si>
  <si>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</si>
  <si>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</si>
  <si>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</si>
  <si>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</si>
  <si>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</si>
  <si>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</si>
  <si>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</si>
  <si>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</si>
  <si>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</si>
  <si>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</si>
  <si>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</si>
  <si>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</si>
  <si>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</si>
  <si>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</si>
  <si>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</si>
  <si>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</si>
  <si>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</si>
  <si>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มาม่อนคัฟ รวมรส ( 6 ชิ้น ) 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</si>
  <si>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</si>
  <si>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</si>
  <si>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</si>
  <si>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</si>
  <si>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</si>
  <si>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</si>
  <si>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ขนมปังไส้กรอรกแลบลิ้น 90 กรัม</t>
  </si>
  <si>
    <t>ระบาย</t>
  </si>
  <si>
    <t>ทาร์ตไข่ชาไทย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</si>
  <si>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</si>
  <si>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</si>
  <si>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</t>
  </si>
  <si>
    <t>1006982</t>
  </si>
  <si>
    <t>สรุปยอดขาย บูธ ปิ่นเกล้า - ศาลายา วันที่ 1-31 ตุลาคม  2568</t>
  </si>
  <si>
    <t>บูธ บรมราชชนนี - ปิ่นเกล้า วันที่ 1-31 ตุลาคม  2568</t>
  </si>
  <si>
    <t>ปังไส้กรอกมายองเนส 90 กรัม</t>
  </si>
  <si>
    <t>หมดอายุ</t>
  </si>
  <si>
    <t>แถม</t>
  </si>
  <si>
    <t>โยก คุณาวรรณ</t>
  </si>
  <si>
    <t>บูธ  ปิ่นเกล้า - ศาลายา วันที่ 1-31 ตุลาคม 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</si>
</sst>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43" fontId="2" fillId="2" borderId="0" xfId="0" applyNumberFormat="1" applyFont="1" applyFill="1"/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54" sqref="C254"/>
      <selection pane="bottomLeft" activeCell="C254" sqref="C254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1422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1422</v>
      </c>
      <c r="H240" s="84" t="s">
        <v>1423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1423</v>
      </c>
      <c r="H241" s="84" t="s">
        <v>1424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1412</v>
      </c>
      <c r="D242" s="82" t="s">
        <v>433</v>
      </c>
      <c r="F242" s="83" t="s">
        <v>435</v>
      </c>
      <c r="G242" s="84" t="s">
        <v>1424</v>
      </c>
      <c r="H242" s="84" t="s">
        <v>1425</v>
      </c>
      <c r="I242" s="81" t="s">
        <v>430</v>
      </c>
      <c r="J242" s="85" t="s">
        <v>437</v>
      </c>
      <c r="L242" s="80">
        <v>35</v>
      </c>
    </row>
    <row r="243" spans="1:12" ht="25.5" x14ac:dyDescent="0.55000000000000004">
      <c r="A243" s="81" t="s">
        <v>917</v>
      </c>
      <c r="B243" s="10"/>
      <c r="C243" s="19" t="s">
        <v>1414</v>
      </c>
      <c r="D243" s="10" t="s">
        <v>433</v>
      </c>
      <c r="E243" s="63"/>
      <c r="F243" s="70"/>
      <c r="G243" s="84" t="s">
        <v>1425</v>
      </c>
      <c r="H243" s="84" t="s">
        <v>1426</v>
      </c>
      <c r="I243" s="81" t="s">
        <v>430</v>
      </c>
      <c r="J243" s="85" t="s">
        <v>437</v>
      </c>
      <c r="K243" s="71"/>
      <c r="L243" s="20">
        <v>39</v>
      </c>
    </row>
    <row r="244" spans="1:12" ht="25.5" x14ac:dyDescent="0.55000000000000004">
      <c r="A244" s="81" t="s">
        <v>918</v>
      </c>
      <c r="B244" s="10"/>
      <c r="C244" s="19" t="s">
        <v>1415</v>
      </c>
      <c r="D244" s="10" t="s">
        <v>433</v>
      </c>
      <c r="E244" s="63"/>
      <c r="F244" s="70"/>
      <c r="G244" s="84" t="s">
        <v>1426</v>
      </c>
      <c r="H244" s="84" t="s">
        <v>1427</v>
      </c>
      <c r="I244" s="81" t="s">
        <v>430</v>
      </c>
      <c r="J244" s="85" t="s">
        <v>437</v>
      </c>
      <c r="K244" s="71"/>
      <c r="L244" s="20">
        <v>55</v>
      </c>
    </row>
    <row r="245" spans="1:12" ht="25.5" x14ac:dyDescent="0.55000000000000004">
      <c r="A245" s="81" t="s">
        <v>919</v>
      </c>
      <c r="B245" s="10"/>
      <c r="C245" s="19" t="s">
        <v>1416</v>
      </c>
      <c r="D245" s="10" t="s">
        <v>433</v>
      </c>
      <c r="E245" s="63"/>
      <c r="F245" s="70"/>
      <c r="G245" s="84" t="s">
        <v>1427</v>
      </c>
      <c r="H245" s="84" t="s">
        <v>1428</v>
      </c>
      <c r="I245" s="81" t="s">
        <v>430</v>
      </c>
      <c r="J245" s="85" t="s">
        <v>437</v>
      </c>
      <c r="K245" s="71"/>
      <c r="L245" s="20">
        <v>40</v>
      </c>
    </row>
    <row r="246" spans="1:12" ht="25.5" x14ac:dyDescent="0.55000000000000004">
      <c r="A246" s="81" t="s">
        <v>920</v>
      </c>
      <c r="B246" s="10"/>
      <c r="C246" s="19" t="s">
        <v>1417</v>
      </c>
      <c r="D246" s="10" t="s">
        <v>433</v>
      </c>
      <c r="E246" s="63"/>
      <c r="F246" s="70"/>
      <c r="G246" s="84" t="s">
        <v>1428</v>
      </c>
      <c r="H246" s="84" t="s">
        <v>1429</v>
      </c>
      <c r="I246" s="81" t="s">
        <v>430</v>
      </c>
      <c r="J246" s="85" t="s">
        <v>437</v>
      </c>
      <c r="K246" s="71"/>
      <c r="L246" s="20">
        <v>49</v>
      </c>
    </row>
    <row r="247" spans="1:12" ht="25.5" x14ac:dyDescent="0.55000000000000004">
      <c r="A247" s="81" t="s">
        <v>921</v>
      </c>
      <c r="B247" s="10">
        <v>1007015</v>
      </c>
      <c r="C247" s="19" t="s">
        <v>1418</v>
      </c>
      <c r="D247" s="10" t="s">
        <v>563</v>
      </c>
      <c r="E247" s="63"/>
      <c r="F247" s="70"/>
      <c r="G247" s="84" t="s">
        <v>1429</v>
      </c>
      <c r="H247" s="84" t="s">
        <v>1430</v>
      </c>
      <c r="I247" s="81" t="s">
        <v>430</v>
      </c>
      <c r="J247" s="85" t="s">
        <v>437</v>
      </c>
      <c r="K247" s="71"/>
      <c r="L247" s="20">
        <v>39</v>
      </c>
    </row>
    <row r="248" spans="1:12" ht="25.5" x14ac:dyDescent="0.55000000000000004">
      <c r="A248" s="81" t="s">
        <v>922</v>
      </c>
      <c r="B248" s="10">
        <v>1100042</v>
      </c>
      <c r="C248" s="19" t="s">
        <v>1419</v>
      </c>
      <c r="D248" s="10" t="s">
        <v>433</v>
      </c>
      <c r="E248" s="63"/>
      <c r="F248" s="70"/>
      <c r="G248" s="84" t="s">
        <v>1430</v>
      </c>
      <c r="H248" s="84" t="s">
        <v>1431</v>
      </c>
      <c r="I248" s="81" t="s">
        <v>430</v>
      </c>
      <c r="J248" s="85" t="s">
        <v>437</v>
      </c>
      <c r="K248" s="71"/>
      <c r="L248" s="20">
        <v>50</v>
      </c>
    </row>
    <row r="249" spans="1:12" ht="25.5" x14ac:dyDescent="0.55000000000000004">
      <c r="A249" s="81" t="s">
        <v>924</v>
      </c>
      <c r="B249" s="10">
        <v>1100043</v>
      </c>
      <c r="C249" s="19" t="s">
        <v>1420</v>
      </c>
      <c r="D249" s="10" t="s">
        <v>433</v>
      </c>
      <c r="E249" s="63"/>
      <c r="F249" s="70"/>
      <c r="G249" s="84" t="s">
        <v>1431</v>
      </c>
      <c r="H249" s="84" t="s">
        <v>1432</v>
      </c>
      <c r="I249" s="81" t="s">
        <v>430</v>
      </c>
      <c r="J249" s="85" t="s">
        <v>437</v>
      </c>
      <c r="K249" s="71"/>
      <c r="L249" s="20">
        <v>50</v>
      </c>
    </row>
    <row r="250" spans="1:12" ht="25.5" x14ac:dyDescent="0.55000000000000004">
      <c r="A250" s="81" t="s">
        <v>925</v>
      </c>
      <c r="B250" s="10">
        <v>2005827</v>
      </c>
      <c r="C250" s="19" t="s">
        <v>1421</v>
      </c>
      <c r="D250" s="10" t="s">
        <v>433</v>
      </c>
      <c r="E250" s="63"/>
      <c r="F250" s="70"/>
      <c r="G250" s="84" t="s">
        <v>1432</v>
      </c>
      <c r="H250" s="84" t="s">
        <v>1433</v>
      </c>
      <c r="I250" s="81" t="s">
        <v>430</v>
      </c>
      <c r="J250" s="85" t="s">
        <v>437</v>
      </c>
      <c r="K250" s="71"/>
      <c r="L250" s="20">
        <v>35</v>
      </c>
    </row>
    <row r="251" spans="1:12" x14ac:dyDescent="0.2">
      <c r="A251" s="81" t="s">
        <v>926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1433</v>
      </c>
      <c r="H251" s="84" t="s">
        <v>1434</v>
      </c>
      <c r="I251" s="81" t="s">
        <v>430</v>
      </c>
      <c r="J251" s="85" t="s">
        <v>437</v>
      </c>
    </row>
    <row r="252" spans="1:12" x14ac:dyDescent="0.2">
      <c r="A252" s="81" t="s">
        <v>927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1434</v>
      </c>
      <c r="H252" s="84" t="s">
        <v>1435</v>
      </c>
      <c r="I252" s="81" t="s">
        <v>430</v>
      </c>
      <c r="J252" s="85" t="s">
        <v>437</v>
      </c>
    </row>
    <row r="253" spans="1:12" x14ac:dyDescent="0.2">
      <c r="A253" s="81" t="s">
        <v>928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1435</v>
      </c>
      <c r="H253" s="84" t="s">
        <v>1436</v>
      </c>
      <c r="I253" s="81" t="s">
        <v>430</v>
      </c>
      <c r="J253" s="85" t="s">
        <v>437</v>
      </c>
    </row>
    <row r="254" spans="1:12" x14ac:dyDescent="0.2">
      <c r="A254" s="81" t="s">
        <v>929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1436</v>
      </c>
      <c r="H254" s="84" t="s">
        <v>1437</v>
      </c>
      <c r="I254" s="81" t="s">
        <v>430</v>
      </c>
      <c r="J254" s="85" t="s">
        <v>437</v>
      </c>
    </row>
    <row r="255" spans="1:12" x14ac:dyDescent="0.2">
      <c r="A255" s="81" t="s">
        <v>930</v>
      </c>
      <c r="B255" s="81" t="s">
        <v>931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1437</v>
      </c>
      <c r="H255" s="84" t="s">
        <v>1438</v>
      </c>
      <c r="I255" s="81" t="s">
        <v>430</v>
      </c>
      <c r="J255" s="85" t="s">
        <v>437</v>
      </c>
    </row>
    <row r="256" spans="1:12" x14ac:dyDescent="0.2">
      <c r="A256" s="81" t="s">
        <v>932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1438</v>
      </c>
      <c r="H256" s="84" t="s">
        <v>1439</v>
      </c>
      <c r="I256" s="81" t="s">
        <v>430</v>
      </c>
      <c r="J256" s="85" t="s">
        <v>437</v>
      </c>
    </row>
    <row r="257" spans="1:10" x14ac:dyDescent="0.2">
      <c r="A257" s="81" t="s">
        <v>933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1439</v>
      </c>
      <c r="H257" s="84" t="s">
        <v>1440</v>
      </c>
      <c r="I257" s="81" t="s">
        <v>430</v>
      </c>
      <c r="J257" s="85" t="s">
        <v>437</v>
      </c>
    </row>
    <row r="258" spans="1:10" x14ac:dyDescent="0.2">
      <c r="A258" s="81" t="s">
        <v>934</v>
      </c>
      <c r="B258" s="81" t="s">
        <v>324</v>
      </c>
      <c r="C258" s="81" t="s">
        <v>923</v>
      </c>
      <c r="D258" s="82" t="s">
        <v>433</v>
      </c>
      <c r="E258" s="83" t="s">
        <v>858</v>
      </c>
      <c r="F258" s="83" t="s">
        <v>435</v>
      </c>
      <c r="G258" s="84" t="s">
        <v>1440</v>
      </c>
      <c r="H258" s="84" t="s">
        <v>1441</v>
      </c>
      <c r="I258" s="81" t="s">
        <v>430</v>
      </c>
      <c r="J258" s="85" t="s">
        <v>437</v>
      </c>
    </row>
    <row r="259" spans="1:10" x14ac:dyDescent="0.2">
      <c r="A259" s="81" t="s">
        <v>935</v>
      </c>
      <c r="B259" s="81" t="s">
        <v>325</v>
      </c>
      <c r="C259" s="81" t="s">
        <v>923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936</v>
      </c>
      <c r="B260" s="81" t="s">
        <v>326</v>
      </c>
      <c r="C260" s="81" t="s">
        <v>923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937</v>
      </c>
      <c r="B261" s="81" t="s">
        <v>327</v>
      </c>
      <c r="C261" s="81" t="s">
        <v>923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938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939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940</v>
      </c>
      <c r="B264" s="81" t="s">
        <v>328</v>
      </c>
      <c r="C264" s="81" t="s">
        <v>923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941</v>
      </c>
      <c r="B265" s="81" t="s">
        <v>329</v>
      </c>
      <c r="C265" s="81" t="s">
        <v>923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942</v>
      </c>
      <c r="B266" s="81" t="s">
        <v>330</v>
      </c>
      <c r="C266" s="81" t="s">
        <v>923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943</v>
      </c>
      <c r="B267" s="81" t="s">
        <v>331</v>
      </c>
      <c r="C267" s="81" t="s">
        <v>923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944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945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946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947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948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949</v>
      </c>
      <c r="B273" s="81" t="s">
        <v>332</v>
      </c>
      <c r="C273" s="81" t="s">
        <v>923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950</v>
      </c>
      <c r="B274" s="81" t="s">
        <v>951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952</v>
      </c>
      <c r="B275" s="81" t="s">
        <v>953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954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955</v>
      </c>
      <c r="B277" s="81" t="s">
        <v>333</v>
      </c>
      <c r="C277" s="81" t="s">
        <v>923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956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957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958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959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960</v>
      </c>
      <c r="B282" s="81" t="s">
        <v>961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962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963</v>
      </c>
      <c r="B284" s="81" t="s">
        <v>334</v>
      </c>
      <c r="C284" s="81" t="s">
        <v>923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964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965</v>
      </c>
      <c r="B286" s="81" t="s">
        <v>335</v>
      </c>
      <c r="C286" s="81" t="s">
        <v>923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966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967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968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969</v>
      </c>
      <c r="B290" s="81" t="s">
        <v>970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971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972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973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974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975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976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977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978</v>
      </c>
      <c r="B298" s="81" t="s">
        <v>979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980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981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982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983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984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985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986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987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988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989</v>
      </c>
      <c r="B308" s="81" t="s">
        <v>336</v>
      </c>
      <c r="C308" s="81" t="s">
        <v>923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990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991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992</v>
      </c>
      <c r="B311" s="81" t="s">
        <v>993</v>
      </c>
      <c r="C311" s="81" t="s">
        <v>923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994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995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996</v>
      </c>
      <c r="B314" s="81" t="s">
        <v>337</v>
      </c>
      <c r="C314" s="81" t="s">
        <v>923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997</v>
      </c>
      <c r="B315" s="81" t="s">
        <v>998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999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1000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1001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1002</v>
      </c>
      <c r="B319" s="81" t="s">
        <v>1003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1004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1005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1006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1007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1008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1009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1010</v>
      </c>
      <c r="B326" s="81" t="s">
        <v>338</v>
      </c>
      <c r="C326" s="81" t="s">
        <v>923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1011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1012</v>
      </c>
      <c r="B328" s="81" t="s">
        <v>1013</v>
      </c>
      <c r="C328" s="81" t="s">
        <v>923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1014</v>
      </c>
      <c r="B329" s="81" t="s">
        <v>1015</v>
      </c>
      <c r="C329" s="81" t="s">
        <v>923</v>
      </c>
      <c r="D329" s="82" t="s">
        <v>433</v>
      </c>
      <c r="E329" s="83" t="s">
        <v>1016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1017</v>
      </c>
      <c r="B330" s="81" t="s">
        <v>1018</v>
      </c>
      <c r="C330" s="81" t="s">
        <v>923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1019</v>
      </c>
      <c r="B331" s="81" t="s">
        <v>1020</v>
      </c>
      <c r="C331" s="81" t="s">
        <v>923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1021</v>
      </c>
      <c r="B332" s="81" t="s">
        <v>339</v>
      </c>
      <c r="C332" s="81" t="s">
        <v>923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1022</v>
      </c>
      <c r="B333" s="81" t="s">
        <v>1023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1024</v>
      </c>
      <c r="B334" s="81" t="s">
        <v>1025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1026</v>
      </c>
      <c r="J334" s="85" t="s">
        <v>437</v>
      </c>
    </row>
    <row r="335" spans="1:10" x14ac:dyDescent="0.2">
      <c r="A335" s="81" t="s">
        <v>1027</v>
      </c>
      <c r="B335" s="81" t="s">
        <v>1028</v>
      </c>
      <c r="C335" s="81" t="s">
        <v>558</v>
      </c>
      <c r="D335" s="82" t="s">
        <v>433</v>
      </c>
      <c r="E335" s="83" t="s">
        <v>556</v>
      </c>
      <c r="F335" s="83" t="s">
        <v>1029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1030</v>
      </c>
      <c r="B336" s="81" t="s">
        <v>1031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1026</v>
      </c>
      <c r="J336" s="85" t="s">
        <v>437</v>
      </c>
    </row>
    <row r="337" spans="1:10" x14ac:dyDescent="0.2">
      <c r="A337" s="81" t="s">
        <v>1032</v>
      </c>
      <c r="B337" s="81" t="s">
        <v>1033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1026</v>
      </c>
      <c r="J337" s="85" t="s">
        <v>437</v>
      </c>
    </row>
    <row r="338" spans="1:10" x14ac:dyDescent="0.2">
      <c r="A338" s="81" t="s">
        <v>1034</v>
      </c>
      <c r="B338" s="81" t="s">
        <v>1035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1026</v>
      </c>
      <c r="J338" s="85" t="s">
        <v>437</v>
      </c>
    </row>
    <row r="339" spans="1:10" x14ac:dyDescent="0.2">
      <c r="A339" s="81" t="s">
        <v>1036</v>
      </c>
      <c r="B339" s="81" t="s">
        <v>1037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1038</v>
      </c>
      <c r="B340" s="81" t="s">
        <v>1039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1040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1041</v>
      </c>
      <c r="B342" s="81" t="s">
        <v>1042</v>
      </c>
      <c r="C342" s="81" t="s">
        <v>923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1043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1044</v>
      </c>
      <c r="B344" s="81" t="s">
        <v>1045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1046</v>
      </c>
      <c r="B345" s="81" t="s">
        <v>1047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1048</v>
      </c>
      <c r="B346" s="81" t="s">
        <v>1049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1050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1051</v>
      </c>
      <c r="B348" s="81" t="s">
        <v>1052</v>
      </c>
      <c r="C348" s="81" t="s">
        <v>923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1053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1054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1055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1056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1057</v>
      </c>
      <c r="B353" s="81" t="s">
        <v>1058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1059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1060</v>
      </c>
      <c r="B355" s="81" t="s">
        <v>1061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1062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1063</v>
      </c>
      <c r="B357" s="81" t="s">
        <v>1064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1065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1066</v>
      </c>
      <c r="B359" s="81" t="s">
        <v>1067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1068</v>
      </c>
      <c r="B360" s="81" t="s">
        <v>1069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1070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1071</v>
      </c>
      <c r="B362" s="81" t="s">
        <v>1072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1073</v>
      </c>
      <c r="B363" s="81" t="s">
        <v>1074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1075</v>
      </c>
      <c r="B364" s="81" t="s">
        <v>1076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1077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1078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1079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1080</v>
      </c>
      <c r="B368" s="81" t="s">
        <v>1081</v>
      </c>
      <c r="C368" s="81" t="s">
        <v>898</v>
      </c>
      <c r="D368" s="82" t="s">
        <v>433</v>
      </c>
      <c r="E368" s="83" t="s">
        <v>1082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1083</v>
      </c>
      <c r="B369" s="81" t="s">
        <v>1084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1085</v>
      </c>
      <c r="B370" s="81" t="s">
        <v>1086</v>
      </c>
      <c r="C370" s="81" t="s">
        <v>898</v>
      </c>
      <c r="D370" s="82" t="s">
        <v>433</v>
      </c>
      <c r="E370" s="83" t="s">
        <v>1082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1087</v>
      </c>
      <c r="B371" s="81" t="s">
        <v>1088</v>
      </c>
      <c r="C371" s="81" t="s">
        <v>898</v>
      </c>
      <c r="D371" s="82" t="s">
        <v>433</v>
      </c>
      <c r="E371" s="83" t="s">
        <v>858</v>
      </c>
      <c r="F371" s="83" t="s">
        <v>1089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1090</v>
      </c>
      <c r="B372" s="81" t="s">
        <v>1091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1092</v>
      </c>
      <c r="B373" s="81" t="s">
        <v>1093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1094</v>
      </c>
      <c r="B374" s="81" t="s">
        <v>1095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1096</v>
      </c>
      <c r="B375" s="81" t="s">
        <v>1097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1098</v>
      </c>
      <c r="B376" s="81" t="s">
        <v>1099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1100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1101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1102</v>
      </c>
      <c r="B379" s="81" t="s">
        <v>1103</v>
      </c>
      <c r="C379" s="81" t="s">
        <v>898</v>
      </c>
      <c r="D379" s="82" t="s">
        <v>433</v>
      </c>
      <c r="E379" s="83" t="s">
        <v>1082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1104</v>
      </c>
      <c r="B380" s="81" t="s">
        <v>1105</v>
      </c>
      <c r="C380" s="81" t="s">
        <v>898</v>
      </c>
      <c r="D380" s="82" t="s">
        <v>433</v>
      </c>
      <c r="E380" s="83" t="s">
        <v>1082</v>
      </c>
      <c r="F380" s="83" t="s">
        <v>1106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1107</v>
      </c>
      <c r="B381" s="81" t="s">
        <v>1108</v>
      </c>
      <c r="C381" s="81" t="s">
        <v>898</v>
      </c>
      <c r="D381" s="82" t="s">
        <v>433</v>
      </c>
      <c r="E381" s="83" t="s">
        <v>1082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1109</v>
      </c>
      <c r="B382" s="81" t="s">
        <v>1110</v>
      </c>
      <c r="C382" s="81" t="s">
        <v>898</v>
      </c>
      <c r="D382" s="82" t="s">
        <v>433</v>
      </c>
      <c r="E382" s="83" t="s">
        <v>1082</v>
      </c>
      <c r="F382" s="83" t="s">
        <v>1106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1111</v>
      </c>
      <c r="B383" s="81" t="s">
        <v>1112</v>
      </c>
      <c r="C383" s="81" t="s">
        <v>898</v>
      </c>
      <c r="D383" s="82" t="s">
        <v>433</v>
      </c>
      <c r="E383" s="83" t="s">
        <v>1082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1113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1114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1115</v>
      </c>
      <c r="B386" s="81" t="s">
        <v>1116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1117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1118</v>
      </c>
      <c r="B388" s="81" t="s">
        <v>1119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1120</v>
      </c>
      <c r="B389" s="81" t="s">
        <v>1121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1122</v>
      </c>
      <c r="B390" s="81" t="s">
        <v>1123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1124</v>
      </c>
      <c r="B391" s="81" t="s">
        <v>1125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1126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1127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1128</v>
      </c>
      <c r="B394" s="81" t="s">
        <v>1129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1130</v>
      </c>
      <c r="B395" s="81" t="s">
        <v>1131</v>
      </c>
      <c r="C395" s="81" t="s">
        <v>923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1132</v>
      </c>
      <c r="B396" s="81" t="s">
        <v>1133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1134</v>
      </c>
      <c r="B397" s="81" t="s">
        <v>1135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1136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1137</v>
      </c>
      <c r="B399" s="81" t="s">
        <v>1138</v>
      </c>
      <c r="C399" s="81" t="s">
        <v>558</v>
      </c>
      <c r="D399" s="82" t="s">
        <v>563</v>
      </c>
      <c r="E399" s="83" t="s">
        <v>1139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1140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1141</v>
      </c>
      <c r="B401" s="81" t="s">
        <v>1142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1143</v>
      </c>
      <c r="B402" s="81" t="s">
        <v>1144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1145</v>
      </c>
      <c r="B403" s="81" t="s">
        <v>1146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1147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1148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1149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1150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1151</v>
      </c>
      <c r="B408" s="81" t="s">
        <v>1152</v>
      </c>
      <c r="C408" s="81" t="s">
        <v>1153</v>
      </c>
      <c r="D408" s="82" t="s">
        <v>612</v>
      </c>
      <c r="E408" s="83" t="s">
        <v>1089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1154</v>
      </c>
      <c r="B409" s="81" t="s">
        <v>1155</v>
      </c>
      <c r="C409" s="81" t="s">
        <v>1153</v>
      </c>
      <c r="D409" s="82" t="s">
        <v>612</v>
      </c>
      <c r="E409" s="83" t="s">
        <v>1089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1156</v>
      </c>
      <c r="B410" s="81" t="s">
        <v>173</v>
      </c>
      <c r="C410" s="81" t="s">
        <v>1153</v>
      </c>
      <c r="D410" s="82" t="s">
        <v>612</v>
      </c>
      <c r="E410" s="83" t="s">
        <v>1089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1157</v>
      </c>
      <c r="B411" s="81" t="s">
        <v>170</v>
      </c>
      <c r="C411" s="81" t="s">
        <v>1153</v>
      </c>
      <c r="D411" s="82" t="s">
        <v>612</v>
      </c>
      <c r="E411" s="83" t="s">
        <v>1158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1159</v>
      </c>
      <c r="B412" s="81" t="s">
        <v>174</v>
      </c>
      <c r="C412" s="81" t="s">
        <v>1153</v>
      </c>
      <c r="D412" s="82" t="s">
        <v>583</v>
      </c>
      <c r="E412" s="83" t="s">
        <v>1089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1160</v>
      </c>
      <c r="B413" s="81" t="s">
        <v>1161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1162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1163</v>
      </c>
      <c r="B415" s="81" t="s">
        <v>1164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1165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1166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1167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1168</v>
      </c>
      <c r="B419" s="81" t="s">
        <v>1169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1170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1171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1172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1173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1174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1175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1176</v>
      </c>
      <c r="B426" s="81" t="s">
        <v>1177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1178</v>
      </c>
      <c r="B427" s="81" t="s">
        <v>1179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1180</v>
      </c>
      <c r="B428" s="81" t="s">
        <v>1181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1182</v>
      </c>
      <c r="B429" s="81" t="s">
        <v>1183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1184</v>
      </c>
      <c r="B430" s="81" t="s">
        <v>1185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1186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1187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1188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1189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1190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1191</v>
      </c>
      <c r="B436" s="81" t="s">
        <v>1192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1193</v>
      </c>
      <c r="B437" s="81" t="s">
        <v>1194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1195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1196</v>
      </c>
      <c r="B439" s="81" t="s">
        <v>1197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1198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1199</v>
      </c>
      <c r="B441" s="81" t="s">
        <v>1200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1201</v>
      </c>
      <c r="B442" s="81" t="s">
        <v>1202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1203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1204</v>
      </c>
      <c r="B444" s="81" t="s">
        <v>1205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1206</v>
      </c>
      <c r="B445" s="81" t="s">
        <v>1207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1208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1209</v>
      </c>
      <c r="B447" s="81" t="s">
        <v>1210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1211</v>
      </c>
      <c r="B448" s="81" t="s">
        <v>1212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1213</v>
      </c>
      <c r="B449" s="81" t="s">
        <v>1214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1215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1216</v>
      </c>
      <c r="B451" s="81" t="s">
        <v>1217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1218</v>
      </c>
      <c r="B452" s="81" t="s">
        <v>1219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1220</v>
      </c>
      <c r="B453" s="81" t="s">
        <v>1221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1222</v>
      </c>
      <c r="B454" s="81" t="s">
        <v>1223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1224</v>
      </c>
      <c r="B455" s="81" t="s">
        <v>1225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1226</v>
      </c>
      <c r="B456" s="81" t="s">
        <v>1227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1228</v>
      </c>
      <c r="B457" s="81" t="s">
        <v>1229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1230</v>
      </c>
      <c r="B458" s="81" t="s">
        <v>1231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1232</v>
      </c>
      <c r="B459" s="81" t="s">
        <v>1202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1233</v>
      </c>
      <c r="B460" s="81" t="s">
        <v>1234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1235</v>
      </c>
      <c r="B461" s="81" t="s">
        <v>1236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1237</v>
      </c>
      <c r="B462" s="81" t="s">
        <v>1238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1239</v>
      </c>
      <c r="B463" s="81" t="s">
        <v>1240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1241</v>
      </c>
      <c r="B464" s="81" t="s">
        <v>1242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1243</v>
      </c>
      <c r="B465" s="81" t="s">
        <v>1244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1245</v>
      </c>
      <c r="B466" s="81" t="s">
        <v>1246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1247</v>
      </c>
      <c r="J466" s="85" t="s">
        <v>437</v>
      </c>
    </row>
    <row r="467" spans="1:10" x14ac:dyDescent="0.2">
      <c r="A467" s="81" t="s">
        <v>1248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1249</v>
      </c>
      <c r="J467" s="85" t="s">
        <v>437</v>
      </c>
    </row>
    <row r="468" spans="1:10" x14ac:dyDescent="0.2">
      <c r="A468" s="81" t="s">
        <v>1250</v>
      </c>
      <c r="B468" s="81" t="s">
        <v>1251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1252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1253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1254</v>
      </c>
      <c r="B471" s="81" t="s">
        <v>1255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1256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1257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1258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1259</v>
      </c>
      <c r="B475" s="81" t="s">
        <v>1260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1261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1262</v>
      </c>
      <c r="B477" s="81" t="s">
        <v>1263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1264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1265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1266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1267</v>
      </c>
      <c r="B481" s="81" t="s">
        <v>1268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1269</v>
      </c>
      <c r="B482" s="81" t="s">
        <v>1270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1271</v>
      </c>
      <c r="B483" s="81" t="s">
        <v>1272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1273</v>
      </c>
      <c r="B484" s="81" t="s">
        <v>1274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1275</v>
      </c>
      <c r="B485" s="81" t="s">
        <v>1276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1277</v>
      </c>
      <c r="B486" s="81" t="s">
        <v>1278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1279</v>
      </c>
      <c r="B487" s="81" t="s">
        <v>1280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1281</v>
      </c>
      <c r="B488" s="81" t="s">
        <v>1282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1283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1284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1285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1286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1287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1288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1289</v>
      </c>
      <c r="B495" s="81" t="s">
        <v>1290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1291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1292</v>
      </c>
      <c r="B497" s="81" t="s">
        <v>1293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1294</v>
      </c>
      <c r="B498" s="81" t="s">
        <v>1295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1296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1297</v>
      </c>
      <c r="B500" s="81" t="s">
        <v>1298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1299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1300</v>
      </c>
      <c r="B502" s="81" t="s">
        <v>1301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1302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1303</v>
      </c>
      <c r="B504" s="81" t="s">
        <v>1304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1305</v>
      </c>
      <c r="B505" s="81" t="s">
        <v>1306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1307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1308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1309</v>
      </c>
      <c r="B508" s="81" t="s">
        <v>1310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1311</v>
      </c>
      <c r="B509" s="81" t="s">
        <v>1312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1313</v>
      </c>
      <c r="B510" s="81" t="s">
        <v>1314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1315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1316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1317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1318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1319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1320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1321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1322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1323</v>
      </c>
      <c r="B519" s="81" t="s">
        <v>343</v>
      </c>
      <c r="C519" s="81" t="s">
        <v>632</v>
      </c>
      <c r="D519" s="82" t="s">
        <v>433</v>
      </c>
      <c r="E519" s="83" t="s">
        <v>1016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1324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1325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1326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1327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1328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1329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1330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1331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1332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1333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1334</v>
      </c>
      <c r="B530" s="81" t="s">
        <v>1335</v>
      </c>
      <c r="C530" s="81" t="s">
        <v>1153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1336</v>
      </c>
      <c r="B531" s="81" t="s">
        <v>115</v>
      </c>
      <c r="C531" s="81" t="s">
        <v>1153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1337</v>
      </c>
      <c r="B532" s="81" t="s">
        <v>1338</v>
      </c>
      <c r="C532" s="81" t="s">
        <v>1153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1339</v>
      </c>
      <c r="B533" s="81" t="s">
        <v>1340</v>
      </c>
      <c r="C533" s="81" t="s">
        <v>582</v>
      </c>
      <c r="D533" s="82" t="s">
        <v>1341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1342</v>
      </c>
      <c r="B534" s="81" t="s">
        <v>1343</v>
      </c>
      <c r="C534" s="81" t="s">
        <v>582</v>
      </c>
      <c r="D534" s="82" t="s">
        <v>1341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1344</v>
      </c>
      <c r="B535" s="81" t="s">
        <v>1345</v>
      </c>
      <c r="C535" s="81" t="s">
        <v>582</v>
      </c>
      <c r="D535" s="82" t="s">
        <v>1341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1346</v>
      </c>
      <c r="J535" s="85" t="s">
        <v>437</v>
      </c>
    </row>
    <row r="536" spans="1:10" x14ac:dyDescent="0.2">
      <c r="A536" s="81" t="s">
        <v>1347</v>
      </c>
      <c r="B536" s="81" t="s">
        <v>1348</v>
      </c>
      <c r="C536" s="81" t="s">
        <v>898</v>
      </c>
      <c r="D536" s="82" t="s">
        <v>1341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54" sqref="C254"/>
      <selection pane="topRight" activeCell="C254" sqref="C254"/>
      <selection pane="bottomLeft" activeCell="C254" sqref="C254"/>
      <selection pane="bottomRight" activeCell="C254" sqref="C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1067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1074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1072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1152</v>
      </c>
    </row>
    <row r="67" spans="1:2" ht="24.75" x14ac:dyDescent="0.5">
      <c r="A67" s="1">
        <v>1113141</v>
      </c>
      <c r="B67" s="2" t="s">
        <v>1155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1412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N5" activePane="bottomRight" state="frozen"/>
      <selection activeCell="C254" sqref="C254"/>
      <selection pane="topRight" activeCell="C254" sqref="C254"/>
      <selection pane="bottomLeft" activeCell="C254" sqref="C254"/>
      <selection pane="bottomRight" activeCell="T13" sqref="T1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25" style="2" customWidth="1"/>
    <col min="10" max="10" width="15.625" style="2" customWidth="1"/>
    <col min="11" max="11" width="12.875" style="2" customWidth="1"/>
    <col min="12" max="12" width="7.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9" width="13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4" style="1" customWidth="1"/>
    <col min="24" max="24" width="13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3.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1462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1"/>
      <c r="P2" s="67"/>
      <c r="Q2" s="127" t="s">
        <v>1456</v>
      </c>
      <c r="R2" s="127"/>
      <c r="S2" s="127"/>
      <c r="T2" s="127"/>
      <c r="U2" s="127"/>
      <c r="V2" s="127"/>
      <c r="W2" s="127"/>
      <c r="X2" s="127"/>
      <c r="Y2" s="127"/>
      <c r="Z2" s="127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1349</v>
      </c>
      <c r="C3" s="133" t="s">
        <v>2</v>
      </c>
      <c r="D3" s="133" t="s">
        <v>1350</v>
      </c>
      <c r="E3" s="133" t="s">
        <v>3</v>
      </c>
      <c r="F3" s="133" t="s">
        <v>4</v>
      </c>
      <c r="G3" s="133" t="s">
        <v>5</v>
      </c>
      <c r="H3" s="76" t="s">
        <v>6</v>
      </c>
      <c r="I3" s="134" t="s">
        <v>272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273</v>
      </c>
      <c r="P3" s="173" t="s">
        <v>274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1356</v>
      </c>
      <c r="AB3" s="167" t="s">
        <v>1357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35"/>
      <c r="J4" s="133"/>
      <c r="K4" s="62" t="s">
        <v>12</v>
      </c>
      <c r="L4" s="42" t="s">
        <v>13</v>
      </c>
      <c r="M4" s="62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ht="31.5" x14ac:dyDescent="0.65">
      <c r="A5" s="10">
        <v>1</v>
      </c>
      <c r="B5" s="10" t="s">
        <v>1046</v>
      </c>
      <c r="C5" s="19" t="s">
        <v>1047</v>
      </c>
      <c r="D5" s="10" t="s">
        <v>433</v>
      </c>
      <c r="E5" s="46">
        <f>+ยกมา!J5</f>
        <v>13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35</v>
      </c>
      <c r="G5" s="43">
        <f t="shared" ref="G5:G85" si="0">+E5+F5</f>
        <v>48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1900</v>
      </c>
      <c r="N5" s="19"/>
      <c r="O5" s="118">
        <v>18.97</v>
      </c>
      <c r="P5" s="78">
        <f>+K5*O5</f>
        <v>720.8599999999999</v>
      </c>
      <c r="Q5" s="45">
        <v>1</v>
      </c>
      <c r="R5" s="46">
        <f>+'1'!N261</f>
        <v>1665</v>
      </c>
      <c r="S5" s="46">
        <f>+'1'!N266</f>
        <v>370</v>
      </c>
      <c r="T5" s="46">
        <f>+'1'!N264</f>
        <v>0</v>
      </c>
      <c r="U5" s="66">
        <f>+'1'!N262</f>
        <v>0</v>
      </c>
      <c r="V5" s="46">
        <f>+'1'!N265</f>
        <v>0</v>
      </c>
      <c r="W5" s="46">
        <f>+'1'!N263</f>
        <v>745</v>
      </c>
      <c r="X5" s="46">
        <f>+R5-S5-T5-U5-V5-W5</f>
        <v>550</v>
      </c>
      <c r="Y5" s="46">
        <f>+'1'!N268</f>
        <v>550</v>
      </c>
      <c r="Z5" s="47">
        <f>+Y5-X5</f>
        <v>0</v>
      </c>
      <c r="AA5" s="119" t="s">
        <v>1359</v>
      </c>
      <c r="AB5" s="47">
        <f>+W5+Y5</f>
        <v>1295</v>
      </c>
      <c r="AC5" s="124">
        <f>+W5+Y5+Z5</f>
        <v>1295</v>
      </c>
    </row>
    <row r="6" spans="1:29" ht="31.5" x14ac:dyDescent="0.65">
      <c r="A6" s="10">
        <v>2</v>
      </c>
      <c r="B6" s="10" t="s">
        <v>1044</v>
      </c>
      <c r="C6" s="19" t="s">
        <v>1045</v>
      </c>
      <c r="D6" s="10" t="s">
        <v>433</v>
      </c>
      <c r="E6" s="46">
        <f>+ยกมา!J6</f>
        <v>30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40</v>
      </c>
      <c r="G6" s="43">
        <f t="shared" si="0"/>
        <v>70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9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5600</v>
      </c>
      <c r="N6" s="19"/>
      <c r="O6" s="118">
        <v>36.43</v>
      </c>
      <c r="P6" s="78">
        <f t="shared" ref="P6:P70" si="2">+K6*O6</f>
        <v>2040.08</v>
      </c>
      <c r="Q6" s="45">
        <v>2</v>
      </c>
      <c r="R6" s="46">
        <f>+'2'!N262</f>
        <v>710</v>
      </c>
      <c r="S6" s="46">
        <f>+'2'!N267</f>
        <v>120</v>
      </c>
      <c r="T6" s="46">
        <f>+'2'!N265</f>
        <v>0</v>
      </c>
      <c r="U6" s="66">
        <f>+'2'!N263</f>
        <v>0</v>
      </c>
      <c r="V6" s="46">
        <f>+'2'!N266</f>
        <v>0</v>
      </c>
      <c r="W6" s="46">
        <f>+'2'!N264</f>
        <v>110</v>
      </c>
      <c r="X6" s="46">
        <f>+R6-S6-T6-U6-V6-W6</f>
        <v>480</v>
      </c>
      <c r="Y6" s="46">
        <f>+'2'!N269</f>
        <v>480</v>
      </c>
      <c r="Z6" s="47">
        <f t="shared" ref="Z6:Z35" si="3">+Y6-X6</f>
        <v>0</v>
      </c>
      <c r="AA6" s="119" t="s">
        <v>1360</v>
      </c>
      <c r="AB6" s="47">
        <f t="shared" ref="AB6:AB35" si="4">+W6+Y6</f>
        <v>590</v>
      </c>
      <c r="AC6" s="124">
        <f t="shared" ref="AC6:AC35" si="5">+W6+Y6+Z6</f>
        <v>590</v>
      </c>
    </row>
    <row r="7" spans="1:29" ht="31.5" x14ac:dyDescent="0.65">
      <c r="A7" s="10">
        <v>3</v>
      </c>
      <c r="B7" s="10" t="s">
        <v>1302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+'3'!N262</f>
        <v>905</v>
      </c>
      <c r="S7" s="46">
        <f>+'3'!N267</f>
        <v>135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100</v>
      </c>
      <c r="X7" s="46">
        <f>+R7-S7-T7-U7-V7-W7</f>
        <v>670</v>
      </c>
      <c r="Y7" s="46">
        <f>+'3'!N269</f>
        <v>670</v>
      </c>
      <c r="Z7" s="47">
        <f>+Y7-X7</f>
        <v>0</v>
      </c>
      <c r="AA7" s="119" t="s">
        <v>1361</v>
      </c>
      <c r="AB7" s="47">
        <f>+W7+Y7</f>
        <v>770</v>
      </c>
      <c r="AC7" s="124">
        <f t="shared" si="5"/>
        <v>770</v>
      </c>
    </row>
    <row r="8" spans="1:29" ht="31.5" x14ac:dyDescent="0.65">
      <c r="A8" s="10">
        <v>4</v>
      </c>
      <c r="B8" s="10" t="s">
        <v>1299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+'4'!N262</f>
        <v>3320</v>
      </c>
      <c r="S8" s="46">
        <f>+'4'!N267</f>
        <v>427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698</v>
      </c>
      <c r="X8" s="46">
        <f t="shared" ref="X8" si="6">+R8-S8-T8-U8-V8-W8</f>
        <v>2195</v>
      </c>
      <c r="Y8" s="46">
        <f>+'4'!N269</f>
        <v>2195</v>
      </c>
      <c r="Z8" s="47">
        <f t="shared" si="3"/>
        <v>0</v>
      </c>
      <c r="AA8" s="97" t="s">
        <v>1362</v>
      </c>
      <c r="AB8" s="47">
        <f t="shared" si="4"/>
        <v>2893</v>
      </c>
      <c r="AC8" s="124">
        <f t="shared" si="5"/>
        <v>2893</v>
      </c>
    </row>
    <row r="9" spans="1:29" ht="31.5" x14ac:dyDescent="0.65">
      <c r="A9" s="10">
        <v>5</v>
      </c>
      <c r="B9" s="10" t="s">
        <v>1126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+'5'!N262</f>
        <v>4490</v>
      </c>
      <c r="S9" s="46">
        <f>+'5'!N267</f>
        <v>315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1740</v>
      </c>
      <c r="X9" s="46">
        <f t="shared" ref="X9:X34" si="7">+R9-S9-T9-U9-V9-W9</f>
        <v>2435</v>
      </c>
      <c r="Y9" s="46">
        <f>+'5'!N269</f>
        <v>2435</v>
      </c>
      <c r="Z9" s="47">
        <f t="shared" si="3"/>
        <v>0</v>
      </c>
      <c r="AA9" s="97" t="s">
        <v>1363</v>
      </c>
      <c r="AB9" s="47">
        <f t="shared" si="4"/>
        <v>4175</v>
      </c>
      <c r="AC9" s="124">
        <f t="shared" si="5"/>
        <v>4175</v>
      </c>
    </row>
    <row r="10" spans="1:29" ht="31.5" x14ac:dyDescent="0.65">
      <c r="A10" s="10">
        <v>6</v>
      </c>
      <c r="B10" s="10" t="s">
        <v>1127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+'6'!N262</f>
        <v>1930</v>
      </c>
      <c r="S10" s="46">
        <f>+'6'!N267</f>
        <v>50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1090</v>
      </c>
      <c r="X10" s="46">
        <f t="shared" si="7"/>
        <v>790</v>
      </c>
      <c r="Y10" s="46">
        <f>+'6'!N269</f>
        <v>790</v>
      </c>
      <c r="Z10" s="47">
        <f t="shared" si="3"/>
        <v>0</v>
      </c>
      <c r="AA10" s="119" t="s">
        <v>1364</v>
      </c>
      <c r="AB10" s="47">
        <f t="shared" si="4"/>
        <v>1880</v>
      </c>
      <c r="AC10" s="124">
        <f t="shared" si="5"/>
        <v>1880</v>
      </c>
    </row>
    <row r="11" spans="1:29" ht="31.5" x14ac:dyDescent="0.65">
      <c r="A11" s="10">
        <v>7</v>
      </c>
      <c r="B11" s="10" t="s">
        <v>1078</v>
      </c>
      <c r="C11" s="19" t="s">
        <v>295</v>
      </c>
      <c r="D11" s="10" t="s">
        <v>433</v>
      </c>
      <c r="E11" s="46">
        <f>+ยกมา!J11</f>
        <v>11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31</v>
      </c>
      <c r="G11" s="43">
        <f t="shared" si="0"/>
        <v>42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1850</v>
      </c>
      <c r="N11" s="19"/>
      <c r="O11" s="118">
        <v>19.36</v>
      </c>
      <c r="P11" s="78">
        <f t="shared" si="2"/>
        <v>716.31999999999994</v>
      </c>
      <c r="Q11" s="45">
        <v>7</v>
      </c>
      <c r="R11" s="46">
        <f>+'7'!N262</f>
        <v>2470</v>
      </c>
      <c r="S11" s="46">
        <f>+'7'!N267</f>
        <v>375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1065</v>
      </c>
      <c r="X11" s="46">
        <f t="shared" si="7"/>
        <v>1030</v>
      </c>
      <c r="Y11" s="46">
        <f>+'7'!N269</f>
        <v>1030</v>
      </c>
      <c r="Z11" s="47">
        <f t="shared" si="3"/>
        <v>0</v>
      </c>
      <c r="AA11" s="119" t="s">
        <v>1358</v>
      </c>
      <c r="AB11" s="47">
        <f t="shared" si="4"/>
        <v>2095</v>
      </c>
      <c r="AC11" s="124">
        <f t="shared" si="5"/>
        <v>2095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+'8'!N262</f>
        <v>2700</v>
      </c>
      <c r="S12" s="46">
        <f>+'8'!N267</f>
        <v>345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1145</v>
      </c>
      <c r="X12" s="46">
        <f t="shared" si="7"/>
        <v>1210</v>
      </c>
      <c r="Y12" s="46">
        <f>+'8'!N269</f>
        <v>1210</v>
      </c>
      <c r="Z12" s="47">
        <f t="shared" si="3"/>
        <v>0</v>
      </c>
      <c r="AA12" s="119" t="s">
        <v>1359</v>
      </c>
      <c r="AB12" s="47">
        <f t="shared" si="4"/>
        <v>2355</v>
      </c>
      <c r="AC12" s="124">
        <f t="shared" si="5"/>
        <v>2355</v>
      </c>
    </row>
    <row r="13" spans="1:29" ht="31.5" x14ac:dyDescent="0.65">
      <c r="A13" s="10">
        <v>9</v>
      </c>
      <c r="B13" s="10" t="s">
        <v>932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8">
        <f t="shared" si="2"/>
        <v>0</v>
      </c>
      <c r="Q13" s="45">
        <v>9</v>
      </c>
      <c r="R13" s="46">
        <f>+'9'!N262</f>
        <v>2835</v>
      </c>
      <c r="S13" s="46">
        <f>+'9'!N267</f>
        <v>323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457</v>
      </c>
      <c r="X13" s="46">
        <f>+R13-S13-T13-U13-V13-W13</f>
        <v>2055</v>
      </c>
      <c r="Y13" s="46">
        <f>+'9'!N269</f>
        <v>2055</v>
      </c>
      <c r="Z13" s="47">
        <f t="shared" si="3"/>
        <v>0</v>
      </c>
      <c r="AA13" s="119" t="s">
        <v>1360</v>
      </c>
      <c r="AB13" s="47">
        <f t="shared" si="4"/>
        <v>2512</v>
      </c>
      <c r="AC13" s="124">
        <f t="shared" si="5"/>
        <v>2512</v>
      </c>
    </row>
    <row r="14" spans="1:29" ht="31.5" x14ac:dyDescent="0.65">
      <c r="A14" s="10">
        <v>10</v>
      </c>
      <c r="B14" s="10" t="s">
        <v>1008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0">
        <v>19.41</v>
      </c>
      <c r="P14" s="78">
        <f t="shared" si="2"/>
        <v>0</v>
      </c>
      <c r="Q14" s="45">
        <v>10</v>
      </c>
      <c r="R14" s="46">
        <f>+'10'!N262</f>
        <v>2300</v>
      </c>
      <c r="S14" s="46">
        <f>+'10'!N267</f>
        <v>415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380</v>
      </c>
      <c r="X14" s="46">
        <f t="shared" si="7"/>
        <v>1505</v>
      </c>
      <c r="Y14" s="46">
        <f>+'10'!N269</f>
        <v>1505</v>
      </c>
      <c r="Z14" s="47">
        <f t="shared" si="3"/>
        <v>0</v>
      </c>
      <c r="AA14" s="119" t="s">
        <v>1361</v>
      </c>
      <c r="AB14" s="47">
        <f t="shared" si="4"/>
        <v>1885</v>
      </c>
      <c r="AC14" s="124">
        <f t="shared" si="5"/>
        <v>1885</v>
      </c>
    </row>
    <row r="15" spans="1:29" ht="31.5" x14ac:dyDescent="0.65">
      <c r="A15" s="10">
        <v>11</v>
      </c>
      <c r="B15" s="10" t="s">
        <v>948</v>
      </c>
      <c r="C15" s="19" t="s">
        <v>285</v>
      </c>
      <c r="D15" s="10" t="s">
        <v>433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11</v>
      </c>
      <c r="G15" s="43">
        <f t="shared" si="0"/>
        <v>12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500</v>
      </c>
      <c r="N15" s="19"/>
      <c r="O15" s="118">
        <v>22.41</v>
      </c>
      <c r="P15" s="78">
        <f t="shared" si="2"/>
        <v>224.1</v>
      </c>
      <c r="Q15" s="45">
        <v>11</v>
      </c>
      <c r="R15" s="46">
        <f>+'11'!N262</f>
        <v>3890</v>
      </c>
      <c r="S15" s="46">
        <f>+'11'!N267</f>
        <v>407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2173</v>
      </c>
      <c r="X15" s="46">
        <f t="shared" si="7"/>
        <v>1310</v>
      </c>
      <c r="Y15" s="46">
        <f>+'11'!N269</f>
        <v>1310</v>
      </c>
      <c r="Z15" s="47">
        <f t="shared" si="3"/>
        <v>0</v>
      </c>
      <c r="AA15" s="97" t="s">
        <v>1362</v>
      </c>
      <c r="AB15" s="47">
        <f t="shared" si="4"/>
        <v>3483</v>
      </c>
      <c r="AC15" s="124">
        <f t="shared" si="5"/>
        <v>3483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+'12'!N262</f>
        <v>2835</v>
      </c>
      <c r="S16" s="46">
        <f>+'12'!N267</f>
        <v>425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905</v>
      </c>
      <c r="X16" s="46">
        <f t="shared" si="7"/>
        <v>1505</v>
      </c>
      <c r="Y16" s="46">
        <f>+'12'!N269</f>
        <v>1505</v>
      </c>
      <c r="Z16" s="47">
        <f t="shared" si="3"/>
        <v>0</v>
      </c>
      <c r="AA16" s="97" t="s">
        <v>1363</v>
      </c>
      <c r="AB16" s="47">
        <f t="shared" si="4"/>
        <v>2410</v>
      </c>
      <c r="AC16" s="124">
        <f t="shared" si="5"/>
        <v>2410</v>
      </c>
    </row>
    <row r="17" spans="1:29" ht="31.5" x14ac:dyDescent="0.65">
      <c r="A17" s="10">
        <v>13</v>
      </c>
      <c r="B17" s="10" t="s">
        <v>928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8">
        <f t="shared" si="2"/>
        <v>0</v>
      </c>
      <c r="Q17" s="45">
        <v>13</v>
      </c>
      <c r="R17" s="46">
        <f>+'13'!N262</f>
        <v>3255</v>
      </c>
      <c r="S17" s="46">
        <f>+'13'!N267</f>
        <v>705</v>
      </c>
      <c r="T17" s="46">
        <f>+'13'!N265</f>
        <v>0</v>
      </c>
      <c r="U17" s="66">
        <f>+'13'!N263</f>
        <v>0</v>
      </c>
      <c r="V17" s="46">
        <f>+'13'!N266</f>
        <v>0</v>
      </c>
      <c r="W17" s="46">
        <f>+'13'!N264</f>
        <v>850</v>
      </c>
      <c r="X17" s="46">
        <f>+R17-S17-T17-U17-V17-W17</f>
        <v>1700</v>
      </c>
      <c r="Y17" s="46">
        <f>+'13'!N269</f>
        <v>1700</v>
      </c>
      <c r="Z17" s="47">
        <f t="shared" si="3"/>
        <v>0</v>
      </c>
      <c r="AA17" s="119" t="s">
        <v>1364</v>
      </c>
      <c r="AB17" s="47">
        <f t="shared" si="4"/>
        <v>2550</v>
      </c>
      <c r="AC17" s="124">
        <f t="shared" si="5"/>
        <v>2550</v>
      </c>
    </row>
    <row r="18" spans="1:29" ht="31.5" x14ac:dyDescent="0.65">
      <c r="A18" s="10">
        <v>14</v>
      </c>
      <c r="B18" s="10" t="s">
        <v>933</v>
      </c>
      <c r="C18" s="19" t="s">
        <v>312</v>
      </c>
      <c r="D18" s="10" t="s">
        <v>433</v>
      </c>
      <c r="E18" s="46">
        <f>+ยกมา!J18</f>
        <v>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46</v>
      </c>
      <c r="G18" s="43">
        <f t="shared" si="0"/>
        <v>48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1700</v>
      </c>
      <c r="N18" s="19"/>
      <c r="O18" s="118">
        <v>19.12</v>
      </c>
      <c r="P18" s="78">
        <f t="shared" si="2"/>
        <v>650.08000000000004</v>
      </c>
      <c r="Q18" s="45">
        <v>14</v>
      </c>
      <c r="R18" s="46">
        <f>+'14'!N262</f>
        <v>2090</v>
      </c>
      <c r="S18" s="46">
        <f>+'14'!N267</f>
        <v>362</v>
      </c>
      <c r="T18" s="46">
        <f>+'14'!N265</f>
        <v>0</v>
      </c>
      <c r="U18" s="66">
        <f>+'14'!N263</f>
        <v>0</v>
      </c>
      <c r="V18" s="46">
        <f>+'14'!N266</f>
        <v>0</v>
      </c>
      <c r="W18" s="46">
        <f>+'14'!N264</f>
        <v>1085</v>
      </c>
      <c r="X18" s="46">
        <f t="shared" si="7"/>
        <v>643</v>
      </c>
      <c r="Y18" s="46">
        <f>+'14'!N269</f>
        <v>643</v>
      </c>
      <c r="Z18" s="47">
        <f t="shared" si="3"/>
        <v>0</v>
      </c>
      <c r="AA18" s="119" t="s">
        <v>1358</v>
      </c>
      <c r="AB18" s="98">
        <f t="shared" si="4"/>
        <v>1728</v>
      </c>
      <c r="AC18" s="124">
        <f t="shared" si="5"/>
        <v>1728</v>
      </c>
    </row>
    <row r="19" spans="1:29" ht="31.5" x14ac:dyDescent="0.65">
      <c r="A19" s="10">
        <v>15</v>
      </c>
      <c r="B19" s="10" t="s">
        <v>947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8">
        <f t="shared" si="2"/>
        <v>0</v>
      </c>
      <c r="Q19" s="45">
        <v>15</v>
      </c>
      <c r="R19" s="46">
        <f>+'15'!N262</f>
        <v>1360</v>
      </c>
      <c r="S19" s="46">
        <f>+'15'!N267</f>
        <v>220</v>
      </c>
      <c r="T19" s="46">
        <f>+'15'!N265</f>
        <v>0</v>
      </c>
      <c r="U19" s="66">
        <f>+'15'!N263</f>
        <v>0</v>
      </c>
      <c r="V19" s="46">
        <f>+'15'!N266</f>
        <v>0</v>
      </c>
      <c r="W19" s="46">
        <f>+'15'!N264</f>
        <v>340</v>
      </c>
      <c r="X19" s="46">
        <f t="shared" si="7"/>
        <v>800</v>
      </c>
      <c r="Y19" s="46">
        <f>+'15'!N269</f>
        <v>800</v>
      </c>
      <c r="Z19" s="47">
        <f t="shared" si="3"/>
        <v>0</v>
      </c>
      <c r="AA19" s="119" t="s">
        <v>1359</v>
      </c>
      <c r="AB19" s="47">
        <f t="shared" si="4"/>
        <v>1140</v>
      </c>
      <c r="AC19" s="124">
        <f t="shared" si="5"/>
        <v>1140</v>
      </c>
    </row>
    <row r="20" spans="1:29" ht="31.5" x14ac:dyDescent="0.65">
      <c r="A20" s="10">
        <v>16</v>
      </c>
      <c r="B20" s="10" t="s">
        <v>1077</v>
      </c>
      <c r="C20" s="19" t="s">
        <v>25</v>
      </c>
      <c r="D20" s="10" t="s">
        <v>433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0"/>
        <v>15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715</v>
      </c>
      <c r="N20" s="19"/>
      <c r="O20" s="118">
        <v>22.25</v>
      </c>
      <c r="P20" s="78">
        <f t="shared" si="2"/>
        <v>244.75</v>
      </c>
      <c r="Q20" s="45">
        <v>16</v>
      </c>
      <c r="R20" s="46">
        <f>+'16'!N262</f>
        <v>1135</v>
      </c>
      <c r="S20" s="46">
        <f>+'16'!N267</f>
        <v>100</v>
      </c>
      <c r="T20" s="46">
        <f>+'16'!N265</f>
        <v>0</v>
      </c>
      <c r="U20" s="66">
        <f>+'16'!N263</f>
        <v>0</v>
      </c>
      <c r="V20" s="46">
        <f>+'16'!N266</f>
        <v>0</v>
      </c>
      <c r="W20" s="46">
        <f>+'16'!N264</f>
        <v>650</v>
      </c>
      <c r="X20" s="46">
        <f t="shared" si="7"/>
        <v>385</v>
      </c>
      <c r="Y20" s="46">
        <f>+'16'!N269</f>
        <v>385</v>
      </c>
      <c r="Z20" s="47">
        <f t="shared" si="3"/>
        <v>0</v>
      </c>
      <c r="AA20" s="119" t="s">
        <v>1360</v>
      </c>
      <c r="AB20" s="47">
        <f t="shared" si="4"/>
        <v>1035</v>
      </c>
      <c r="AC20" s="124">
        <f t="shared" si="5"/>
        <v>1035</v>
      </c>
    </row>
    <row r="21" spans="1:29" ht="31.5" x14ac:dyDescent="0.65">
      <c r="A21" s="10">
        <v>17</v>
      </c>
      <c r="B21" s="10" t="s">
        <v>1011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+'17'!N262</f>
        <v>2685</v>
      </c>
      <c r="S21" s="46">
        <f>+'17'!N267</f>
        <v>580</v>
      </c>
      <c r="T21" s="46">
        <f>+'17'!N265</f>
        <v>0</v>
      </c>
      <c r="U21" s="66">
        <f>+'17'!N263</f>
        <v>0</v>
      </c>
      <c r="V21" s="46">
        <f>+'17'!N266</f>
        <v>0</v>
      </c>
      <c r="W21" s="46">
        <f>+'17'!N264</f>
        <v>1845</v>
      </c>
      <c r="X21" s="46">
        <f t="shared" si="7"/>
        <v>260</v>
      </c>
      <c r="Y21" s="46">
        <f>+'17'!N269</f>
        <v>260</v>
      </c>
      <c r="Z21" s="47">
        <f t="shared" si="3"/>
        <v>0</v>
      </c>
      <c r="AA21" s="119" t="s">
        <v>1361</v>
      </c>
      <c r="AB21" s="47">
        <f t="shared" si="4"/>
        <v>2105</v>
      </c>
      <c r="AC21" s="124">
        <f t="shared" si="5"/>
        <v>2105</v>
      </c>
    </row>
    <row r="22" spans="1:29" ht="31.5" x14ac:dyDescent="0.65">
      <c r="A22" s="10">
        <v>18</v>
      </c>
      <c r="B22" s="10" t="s">
        <v>1005</v>
      </c>
      <c r="C22" s="19" t="s">
        <v>296</v>
      </c>
      <c r="D22" s="10" t="s">
        <v>433</v>
      </c>
      <c r="E22" s="46">
        <f>+ยกมา!J22</f>
        <v>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42</v>
      </c>
      <c r="G22" s="43">
        <f t="shared" si="0"/>
        <v>49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4700</v>
      </c>
      <c r="N22" s="19"/>
      <c r="O22" s="118">
        <v>27.98</v>
      </c>
      <c r="P22" s="78">
        <f t="shared" si="2"/>
        <v>1315.06</v>
      </c>
      <c r="Q22" s="45">
        <v>18</v>
      </c>
      <c r="R22" s="46">
        <f>+'18'!N262</f>
        <v>2065</v>
      </c>
      <c r="S22" s="46">
        <f>+'18'!N267</f>
        <v>319</v>
      </c>
      <c r="T22" s="46">
        <f>+'18'!N265</f>
        <v>0</v>
      </c>
      <c r="U22" s="66">
        <f>+'18'!N263</f>
        <v>0</v>
      </c>
      <c r="V22" s="46">
        <f>+'18'!N266</f>
        <v>0</v>
      </c>
      <c r="W22" s="46">
        <f>+'18'!N264</f>
        <v>921</v>
      </c>
      <c r="X22" s="46">
        <f t="shared" si="7"/>
        <v>825</v>
      </c>
      <c r="Y22" s="46">
        <f>+'18'!N269</f>
        <v>825</v>
      </c>
      <c r="Z22" s="47">
        <f t="shared" si="3"/>
        <v>0</v>
      </c>
      <c r="AA22" s="97" t="s">
        <v>1362</v>
      </c>
      <c r="AB22" s="47">
        <f t="shared" si="4"/>
        <v>1746</v>
      </c>
      <c r="AC22" s="124">
        <f t="shared" si="5"/>
        <v>1746</v>
      </c>
    </row>
    <row r="23" spans="1:29" ht="31.5" x14ac:dyDescent="0.65">
      <c r="A23" s="10">
        <v>19</v>
      </c>
      <c r="B23" s="10" t="s">
        <v>1001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8">
        <f t="shared" si="2"/>
        <v>0</v>
      </c>
      <c r="Q23" s="45">
        <v>19</v>
      </c>
      <c r="R23" s="46">
        <f>+'19'!N262</f>
        <v>2750</v>
      </c>
      <c r="S23" s="46">
        <f>+'19'!N267</f>
        <v>630</v>
      </c>
      <c r="T23" s="46">
        <f>+'19'!N265</f>
        <v>0</v>
      </c>
      <c r="U23" s="66">
        <f>+'19'!N263</f>
        <v>0</v>
      </c>
      <c r="V23" s="46">
        <f>+'19'!N266</f>
        <v>0</v>
      </c>
      <c r="W23" s="46">
        <f>+'19'!N264</f>
        <v>1430</v>
      </c>
      <c r="X23" s="46">
        <f t="shared" si="7"/>
        <v>690</v>
      </c>
      <c r="Y23" s="46">
        <f>+'19'!N269</f>
        <v>690</v>
      </c>
      <c r="Z23" s="47">
        <f t="shared" si="3"/>
        <v>0</v>
      </c>
      <c r="AA23" s="97" t="s">
        <v>1363</v>
      </c>
      <c r="AB23" s="47">
        <f t="shared" si="4"/>
        <v>2120</v>
      </c>
      <c r="AC23" s="124">
        <f t="shared" si="5"/>
        <v>2120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</v>
      </c>
      <c r="G24" s="43">
        <f t="shared" si="0"/>
        <v>10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118">
        <v>38.659999999999997</v>
      </c>
      <c r="P24" s="78">
        <f t="shared" si="2"/>
        <v>386.59999999999997</v>
      </c>
      <c r="Q24" s="45">
        <v>20</v>
      </c>
      <c r="R24" s="46">
        <f>+'20'!N262</f>
        <v>2730</v>
      </c>
      <c r="S24" s="46">
        <f>+'20'!N267</f>
        <v>610</v>
      </c>
      <c r="T24" s="46">
        <f>+'20'!N265</f>
        <v>0</v>
      </c>
      <c r="U24" s="66">
        <f>+'20'!N263</f>
        <v>0</v>
      </c>
      <c r="V24" s="46">
        <f>+'20'!N266</f>
        <v>0</v>
      </c>
      <c r="W24" s="46">
        <f>+'20'!N264</f>
        <v>1135</v>
      </c>
      <c r="X24" s="46">
        <f t="shared" si="7"/>
        <v>985</v>
      </c>
      <c r="Y24" s="46">
        <f>+'20'!N269</f>
        <v>985</v>
      </c>
      <c r="Z24" s="47">
        <f t="shared" si="3"/>
        <v>0</v>
      </c>
      <c r="AA24" s="119" t="s">
        <v>1364</v>
      </c>
      <c r="AB24" s="47">
        <f t="shared" si="4"/>
        <v>2120</v>
      </c>
      <c r="AC24" s="124">
        <f t="shared" si="5"/>
        <v>2120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+'21'!N262</f>
        <v>860</v>
      </c>
      <c r="S25" s="46">
        <f>+'21'!N267</f>
        <v>245</v>
      </c>
      <c r="T25" s="46">
        <f>+'21'!N265</f>
        <v>0</v>
      </c>
      <c r="U25" s="66">
        <f>+'21'!N263</f>
        <v>0</v>
      </c>
      <c r="V25" s="46">
        <f>+'21'!N266</f>
        <v>0</v>
      </c>
      <c r="W25" s="46">
        <f>+'21'!N264</f>
        <v>370</v>
      </c>
      <c r="X25" s="46">
        <f t="shared" si="7"/>
        <v>245</v>
      </c>
      <c r="Y25" s="46">
        <f>+'21'!N269</f>
        <v>245</v>
      </c>
      <c r="Z25" s="47">
        <f t="shared" si="3"/>
        <v>0</v>
      </c>
      <c r="AA25" s="119" t="s">
        <v>1358</v>
      </c>
      <c r="AB25" s="47">
        <f t="shared" si="4"/>
        <v>615</v>
      </c>
      <c r="AC25" s="124">
        <f t="shared" si="5"/>
        <v>615</v>
      </c>
    </row>
    <row r="26" spans="1:29" ht="31.5" x14ac:dyDescent="0.65">
      <c r="A26" s="10">
        <v>22</v>
      </c>
      <c r="B26" s="10" t="s">
        <v>1006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0">
        <v>32.97</v>
      </c>
      <c r="P26" s="78">
        <f t="shared" si="2"/>
        <v>0</v>
      </c>
      <c r="Q26" s="45">
        <v>22</v>
      </c>
      <c r="R26" s="46">
        <f>+'22'!N262</f>
        <v>355</v>
      </c>
      <c r="S26" s="46">
        <f>+'22'!N267</f>
        <v>50</v>
      </c>
      <c r="T26" s="46">
        <f>+'22'!N265</f>
        <v>0</v>
      </c>
      <c r="U26" s="66">
        <f>+'22'!N263</f>
        <v>0</v>
      </c>
      <c r="V26" s="46">
        <f>+'22'!N266</f>
        <v>0</v>
      </c>
      <c r="W26" s="46">
        <f>+'22'!N264</f>
        <v>205</v>
      </c>
      <c r="X26" s="46">
        <f t="shared" si="7"/>
        <v>100</v>
      </c>
      <c r="Y26" s="46">
        <f>+'22'!N269</f>
        <v>100</v>
      </c>
      <c r="Z26" s="47">
        <f t="shared" si="3"/>
        <v>0</v>
      </c>
      <c r="AA26" s="119" t="s">
        <v>1359</v>
      </c>
      <c r="AB26" s="47">
        <f t="shared" si="4"/>
        <v>305</v>
      </c>
      <c r="AC26" s="124">
        <f t="shared" si="5"/>
        <v>305</v>
      </c>
    </row>
    <row r="27" spans="1:29" ht="31.5" x14ac:dyDescent="0.65">
      <c r="A27" s="10">
        <v>23</v>
      </c>
      <c r="B27" s="10" t="s">
        <v>1004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8">
        <f t="shared" si="2"/>
        <v>0</v>
      </c>
      <c r="Q27" s="45">
        <v>23</v>
      </c>
      <c r="R27" s="46">
        <f>+'23'!N262</f>
        <v>1285</v>
      </c>
      <c r="S27" s="46">
        <f>+'23'!N267</f>
        <v>369</v>
      </c>
      <c r="T27" s="46">
        <f>+'23'!N265</f>
        <v>0</v>
      </c>
      <c r="U27" s="66">
        <f>+'23'!N263</f>
        <v>0</v>
      </c>
      <c r="V27" s="46">
        <f>+'23'!N266</f>
        <v>0</v>
      </c>
      <c r="W27" s="46">
        <f>+'23'!N264</f>
        <v>310</v>
      </c>
      <c r="X27" s="46">
        <f>+R27-S27-T27-U27-V27-W27</f>
        <v>606</v>
      </c>
      <c r="Y27" s="46">
        <f>+'23'!N269</f>
        <v>606</v>
      </c>
      <c r="Z27" s="47">
        <f>+Y27-X27</f>
        <v>0</v>
      </c>
      <c r="AA27" s="119" t="s">
        <v>1360</v>
      </c>
      <c r="AB27" s="47">
        <f t="shared" si="4"/>
        <v>916</v>
      </c>
      <c r="AC27" s="124">
        <f t="shared" si="5"/>
        <v>916</v>
      </c>
    </row>
    <row r="28" spans="1:29" ht="31.5" x14ac:dyDescent="0.65">
      <c r="A28" s="10">
        <v>24</v>
      </c>
      <c r="B28" s="10" t="s">
        <v>999</v>
      </c>
      <c r="C28" s="19" t="s">
        <v>313</v>
      </c>
      <c r="D28" s="10" t="s">
        <v>433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16</v>
      </c>
      <c r="G28" s="43">
        <f t="shared" si="0"/>
        <v>21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118">
        <v>30.86</v>
      </c>
      <c r="P28" s="78">
        <f t="shared" si="2"/>
        <v>524.62</v>
      </c>
      <c r="Q28" s="45">
        <v>24</v>
      </c>
      <c r="R28" s="46">
        <f>+'24'!N262</f>
        <v>1590</v>
      </c>
      <c r="S28" s="46">
        <f>+'24'!N267</f>
        <v>380</v>
      </c>
      <c r="T28" s="46">
        <f>+'24'!N265</f>
        <v>0</v>
      </c>
      <c r="U28" s="66">
        <f>+'24'!N263</f>
        <v>0</v>
      </c>
      <c r="V28" s="46">
        <f>+'24'!N266</f>
        <v>0</v>
      </c>
      <c r="W28" s="46">
        <f>+'24'!N264</f>
        <v>365</v>
      </c>
      <c r="X28" s="46">
        <f t="shared" si="7"/>
        <v>845</v>
      </c>
      <c r="Y28" s="46">
        <f>+'24'!N269</f>
        <v>845</v>
      </c>
      <c r="Z28" s="47">
        <f t="shared" si="3"/>
        <v>0</v>
      </c>
      <c r="AA28" s="119" t="s">
        <v>1361</v>
      </c>
      <c r="AB28" s="47">
        <f t="shared" si="4"/>
        <v>1210</v>
      </c>
      <c r="AC28" s="124">
        <f t="shared" si="5"/>
        <v>1210</v>
      </c>
    </row>
    <row r="29" spans="1:29" ht="31.5" x14ac:dyDescent="0.65">
      <c r="A29" s="10">
        <v>25</v>
      </c>
      <c r="B29" s="10" t="s">
        <v>1000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8">
        <f t="shared" si="2"/>
        <v>0</v>
      </c>
      <c r="Q29" s="45">
        <v>25</v>
      </c>
      <c r="R29" s="46">
        <f>+'25'!N262</f>
        <v>3150</v>
      </c>
      <c r="S29" s="46">
        <f>+'25'!N267</f>
        <v>790</v>
      </c>
      <c r="T29" s="46">
        <f>+'25'!N265</f>
        <v>0</v>
      </c>
      <c r="U29" s="66">
        <f>+'25'!N263</f>
        <v>0</v>
      </c>
      <c r="V29" s="46">
        <f>+'25'!N266</f>
        <v>0</v>
      </c>
      <c r="W29" s="46">
        <f>+'25'!N264</f>
        <v>1655</v>
      </c>
      <c r="X29" s="46">
        <f t="shared" si="7"/>
        <v>705</v>
      </c>
      <c r="Y29" s="46">
        <f>+'25'!N269</f>
        <v>705</v>
      </c>
      <c r="Z29" s="47">
        <f t="shared" si="3"/>
        <v>0</v>
      </c>
      <c r="AA29" s="97" t="s">
        <v>1362</v>
      </c>
      <c r="AB29" s="47">
        <f t="shared" si="4"/>
        <v>2360</v>
      </c>
      <c r="AC29" s="124">
        <f t="shared" si="5"/>
        <v>2360</v>
      </c>
    </row>
    <row r="30" spans="1:29" ht="31.5" x14ac:dyDescent="0.65">
      <c r="A30" s="10">
        <v>26</v>
      </c>
      <c r="B30" s="10" t="s">
        <v>1065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8">
        <f t="shared" si="2"/>
        <v>0</v>
      </c>
      <c r="Q30" s="45">
        <v>26</v>
      </c>
      <c r="R30" s="46">
        <f>+'26'!N262</f>
        <v>1880</v>
      </c>
      <c r="S30" s="46">
        <f>+'26'!N267</f>
        <v>423</v>
      </c>
      <c r="T30" s="46">
        <f>+'26'!N265</f>
        <v>0</v>
      </c>
      <c r="U30" s="66">
        <f>+'26'!N263</f>
        <v>0</v>
      </c>
      <c r="V30" s="46">
        <f>+'26'!N266</f>
        <v>0</v>
      </c>
      <c r="W30" s="46">
        <f>+'26'!N264</f>
        <v>1085</v>
      </c>
      <c r="X30" s="46">
        <f t="shared" si="7"/>
        <v>372</v>
      </c>
      <c r="Y30" s="46">
        <f>+'26'!N269</f>
        <v>372</v>
      </c>
      <c r="Z30" s="47">
        <f t="shared" si="3"/>
        <v>0</v>
      </c>
      <c r="AA30" s="97" t="s">
        <v>1363</v>
      </c>
      <c r="AB30" s="47">
        <f t="shared" si="4"/>
        <v>1457</v>
      </c>
      <c r="AC30" s="124">
        <f t="shared" si="5"/>
        <v>1457</v>
      </c>
    </row>
    <row r="31" spans="1:29" ht="31.5" x14ac:dyDescent="0.65">
      <c r="A31" s="10">
        <v>27</v>
      </c>
      <c r="B31" s="10" t="s">
        <v>1114</v>
      </c>
      <c r="C31" s="19" t="s">
        <v>321</v>
      </c>
      <c r="D31" s="10" t="s">
        <v>433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52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5100</v>
      </c>
      <c r="N31" s="19"/>
      <c r="O31" s="118">
        <v>34.64</v>
      </c>
      <c r="P31" s="78">
        <f t="shared" si="2"/>
        <v>1766.64</v>
      </c>
      <c r="Q31" s="45">
        <v>27</v>
      </c>
      <c r="R31" s="46">
        <f>+'27'!N262</f>
        <v>1385</v>
      </c>
      <c r="S31" s="46">
        <f>+'27'!N267</f>
        <v>425</v>
      </c>
      <c r="T31" s="46">
        <f>+'27'!N265</f>
        <v>0</v>
      </c>
      <c r="U31" s="66">
        <f>+'27'!N263</f>
        <v>0</v>
      </c>
      <c r="V31" s="46">
        <f>+'27'!N266</f>
        <v>0</v>
      </c>
      <c r="W31" s="46">
        <f>+'27'!N264</f>
        <v>330</v>
      </c>
      <c r="X31" s="46">
        <f t="shared" si="7"/>
        <v>630</v>
      </c>
      <c r="Y31" s="46">
        <f>+'27'!N269</f>
        <v>630</v>
      </c>
      <c r="Z31" s="47">
        <f t="shared" si="3"/>
        <v>0</v>
      </c>
      <c r="AA31" s="119" t="s">
        <v>1364</v>
      </c>
      <c r="AB31" s="47">
        <f t="shared" si="4"/>
        <v>960</v>
      </c>
      <c r="AC31" s="124">
        <f t="shared" si="5"/>
        <v>960</v>
      </c>
    </row>
    <row r="32" spans="1:29" ht="31.5" x14ac:dyDescent="0.65">
      <c r="A32" s="10">
        <v>28</v>
      </c>
      <c r="B32" s="10" t="s">
        <v>938</v>
      </c>
      <c r="C32" s="19" t="s">
        <v>297</v>
      </c>
      <c r="D32" s="10" t="s">
        <v>433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42</v>
      </c>
      <c r="G32" s="43">
        <f t="shared" si="0"/>
        <v>44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5720</v>
      </c>
      <c r="N32" s="19"/>
      <c r="O32" s="118">
        <v>46.37</v>
      </c>
      <c r="P32" s="78">
        <f t="shared" si="2"/>
        <v>2040.28</v>
      </c>
      <c r="Q32" s="45">
        <v>28</v>
      </c>
      <c r="R32" s="46">
        <f>+'28'!N262</f>
        <v>2230</v>
      </c>
      <c r="S32" s="46">
        <f>+'28'!N267</f>
        <v>910</v>
      </c>
      <c r="T32" s="46">
        <f>+'28'!N265</f>
        <v>0</v>
      </c>
      <c r="U32" s="66">
        <f>+'28'!N263</f>
        <v>0</v>
      </c>
      <c r="V32" s="46">
        <f>+'28'!N266</f>
        <v>0</v>
      </c>
      <c r="W32" s="46">
        <f>+'28'!N264</f>
        <v>590</v>
      </c>
      <c r="X32" s="46">
        <f t="shared" si="7"/>
        <v>730</v>
      </c>
      <c r="Y32" s="46">
        <f>+'28'!N269</f>
        <v>730</v>
      </c>
      <c r="Z32" s="47">
        <f t="shared" si="3"/>
        <v>0</v>
      </c>
      <c r="AA32" s="119" t="s">
        <v>1358</v>
      </c>
      <c r="AB32" s="47">
        <f t="shared" si="4"/>
        <v>1320</v>
      </c>
      <c r="AC32" s="124">
        <f t="shared" si="5"/>
        <v>1320</v>
      </c>
    </row>
    <row r="33" spans="1:29" ht="31.5" x14ac:dyDescent="0.65">
      <c r="A33" s="10">
        <v>29</v>
      </c>
      <c r="B33" s="10" t="s">
        <v>1291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+'29'!N262</f>
        <v>1940</v>
      </c>
      <c r="S33" s="46">
        <f>+'29'!N267</f>
        <v>645</v>
      </c>
      <c r="T33" s="46">
        <f>+'28'!N265</f>
        <v>0</v>
      </c>
      <c r="U33" s="66">
        <f>+'29'!N263</f>
        <v>0</v>
      </c>
      <c r="V33" s="46">
        <f>+'29'!N266</f>
        <v>0</v>
      </c>
      <c r="W33" s="46">
        <f>+'29'!N264</f>
        <v>700</v>
      </c>
      <c r="X33" s="46">
        <f t="shared" ref="X33" si="8">+R33-S33-T33-U33-V33-W33</f>
        <v>595</v>
      </c>
      <c r="Y33" s="46">
        <f>+'29'!N269</f>
        <v>595</v>
      </c>
      <c r="Z33" s="47">
        <f t="shared" ref="Z33" si="9">+Y33-X33</f>
        <v>0</v>
      </c>
      <c r="AA33" s="119" t="s">
        <v>1359</v>
      </c>
      <c r="AB33" s="47">
        <f t="shared" si="4"/>
        <v>1295</v>
      </c>
      <c r="AC33" s="124">
        <f t="shared" si="5"/>
        <v>1295</v>
      </c>
    </row>
    <row r="34" spans="1:29" ht="31.5" x14ac:dyDescent="0.65">
      <c r="A34" s="10">
        <v>30</v>
      </c>
      <c r="B34" s="10" t="s">
        <v>1053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+'30'!N263</f>
        <v>1895</v>
      </c>
      <c r="S34" s="46">
        <f>+'30'!N268</f>
        <v>650</v>
      </c>
      <c r="T34" s="46">
        <f>+'30'!N266</f>
        <v>0</v>
      </c>
      <c r="U34" s="66">
        <f>+'30'!N264</f>
        <v>0</v>
      </c>
      <c r="V34" s="46">
        <f>+'30'!N267</f>
        <v>0</v>
      </c>
      <c r="W34" s="46">
        <f>+'30'!N265</f>
        <v>510</v>
      </c>
      <c r="X34" s="46">
        <f t="shared" si="7"/>
        <v>735</v>
      </c>
      <c r="Y34" s="46">
        <f>+'30'!N270</f>
        <v>735</v>
      </c>
      <c r="Z34" s="47">
        <f t="shared" si="3"/>
        <v>0</v>
      </c>
      <c r="AA34" s="119" t="s">
        <v>1360</v>
      </c>
      <c r="AB34" s="47">
        <f t="shared" si="4"/>
        <v>1245</v>
      </c>
      <c r="AC34" s="124">
        <f t="shared" si="5"/>
        <v>1245</v>
      </c>
    </row>
    <row r="35" spans="1:29" ht="31.5" x14ac:dyDescent="0.65">
      <c r="A35" s="10">
        <v>31</v>
      </c>
      <c r="B35" s="10" t="s">
        <v>1055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27</v>
      </c>
      <c r="G35" s="43">
        <f t="shared" si="0"/>
        <v>27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3380</v>
      </c>
      <c r="N35" s="19"/>
      <c r="O35" s="118">
        <v>40.799999999999997</v>
      </c>
      <c r="P35" s="78">
        <f t="shared" si="2"/>
        <v>1060.8</v>
      </c>
      <c r="Q35" s="45">
        <v>31</v>
      </c>
      <c r="R35" s="46">
        <f>+'31.'!N262</f>
        <v>510</v>
      </c>
      <c r="S35" s="46">
        <f>+'31.'!N267</f>
        <v>200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+'31.'!N264</f>
        <v>25</v>
      </c>
      <c r="X35" s="46">
        <f>+R35-S35-T35-U35-V35-W35</f>
        <v>285</v>
      </c>
      <c r="Y35" s="46">
        <f>+'31.'!N269</f>
        <v>285</v>
      </c>
      <c r="Z35" s="47">
        <f t="shared" si="3"/>
        <v>0</v>
      </c>
      <c r="AA35" s="119" t="s">
        <v>1361</v>
      </c>
      <c r="AB35" s="47">
        <f t="shared" si="4"/>
        <v>310</v>
      </c>
      <c r="AC35" s="124">
        <f t="shared" si="5"/>
        <v>310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6">
        <f t="shared" ref="R36:AA36" si="10">SUM(R5:R35)</f>
        <v>65200</v>
      </c>
      <c r="S36" s="126">
        <f t="shared" si="10"/>
        <v>12320</v>
      </c>
      <c r="T36" s="126">
        <f t="shared" si="10"/>
        <v>0</v>
      </c>
      <c r="U36" s="126">
        <f t="shared" si="10"/>
        <v>0</v>
      </c>
      <c r="V36" s="126">
        <f t="shared" si="10"/>
        <v>0</v>
      </c>
      <c r="W36" s="126">
        <f t="shared" si="10"/>
        <v>25009</v>
      </c>
      <c r="X36" s="126">
        <f t="shared" si="10"/>
        <v>27871</v>
      </c>
      <c r="Y36" s="126">
        <f t="shared" si="10"/>
        <v>27871</v>
      </c>
      <c r="Z36" s="126">
        <f t="shared" si="10"/>
        <v>0</v>
      </c>
      <c r="AA36" s="126">
        <f t="shared" si="10"/>
        <v>0</v>
      </c>
      <c r="AB36" s="126">
        <f>SUM(AB5:AB35)</f>
        <v>52880</v>
      </c>
      <c r="AC36" s="125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17</v>
      </c>
      <c r="G39" s="43">
        <f t="shared" si="0"/>
        <v>19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118">
        <v>27.84</v>
      </c>
      <c r="P39" s="78">
        <f t="shared" si="2"/>
        <v>389.76</v>
      </c>
      <c r="Q39" s="5"/>
      <c r="R39" s="169" t="s">
        <v>1413</v>
      </c>
      <c r="S39" s="5" t="s">
        <v>1353</v>
      </c>
      <c r="T39" s="95" t="s">
        <v>1354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20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800</v>
      </c>
      <c r="N40" s="19"/>
      <c r="O40" s="118">
        <v>27.12</v>
      </c>
      <c r="P40" s="78">
        <f t="shared" si="2"/>
        <v>433.92</v>
      </c>
      <c r="Q40" s="5"/>
      <c r="R40" s="169"/>
      <c r="S40" s="5"/>
      <c r="T40" s="95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16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118">
        <v>15.42</v>
      </c>
      <c r="P41" s="78">
        <f t="shared" si="2"/>
        <v>215.88</v>
      </c>
      <c r="Q41" s="5"/>
      <c r="R41" s="5"/>
      <c r="S41" s="5"/>
      <c r="T41" s="95" t="s">
        <v>1355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14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18">
        <v>17.78</v>
      </c>
      <c r="P46" s="78">
        <f t="shared" si="2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6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18">
        <v>17.989999999999998</v>
      </c>
      <c r="P47" s="78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18</v>
      </c>
      <c r="G48" s="43">
        <f t="shared" si="0"/>
        <v>21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3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18">
        <v>18.32</v>
      </c>
      <c r="P48" s="78">
        <f t="shared" si="2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12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18">
        <v>20.059999999999999</v>
      </c>
      <c r="P49" s="78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17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800</v>
      </c>
      <c r="N50" s="19"/>
      <c r="O50" s="118">
        <v>20.32</v>
      </c>
      <c r="P50" s="78">
        <f t="shared" si="2"/>
        <v>325.12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18</v>
      </c>
      <c r="G53" s="43">
        <f t="shared" si="0"/>
        <v>20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18">
        <v>16.37</v>
      </c>
      <c r="P53" s="78">
        <f t="shared" si="2"/>
        <v>196.44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11</v>
      </c>
      <c r="G55" s="43">
        <f t="shared" si="0"/>
        <v>13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960</v>
      </c>
      <c r="N55" s="19"/>
      <c r="O55" s="118">
        <v>25.99</v>
      </c>
      <c r="P55" s="78">
        <f t="shared" si="2"/>
        <v>207.92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5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18">
        <v>28.31</v>
      </c>
      <c r="P56" s="78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12</v>
      </c>
      <c r="G57" s="43">
        <f t="shared" si="0"/>
        <v>15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2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1080</v>
      </c>
      <c r="N57" s="19"/>
      <c r="O57" s="118">
        <v>31.29</v>
      </c>
      <c r="P57" s="78">
        <f t="shared" si="2"/>
        <v>281.61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6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8">
        <v>31.07</v>
      </c>
      <c r="P58" s="78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7</v>
      </c>
      <c r="G59" s="43">
        <f t="shared" si="0"/>
        <v>9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4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18">
        <v>29.83</v>
      </c>
      <c r="P59" s="78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46">
        <f>+ยกมา!J62</f>
        <v>5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12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9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1080</v>
      </c>
      <c r="N62" s="19"/>
      <c r="O62" s="118">
        <v>26.69</v>
      </c>
      <c r="P62" s="78">
        <f t="shared" si="2"/>
        <v>240.21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</v>
      </c>
      <c r="G64" s="43">
        <f t="shared" si="0"/>
        <v>1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</v>
      </c>
      <c r="N64" s="19"/>
      <c r="O64" s="89">
        <v>23.69</v>
      </c>
      <c r="P64" s="78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11</v>
      </c>
      <c r="G65" s="43">
        <f t="shared" si="0"/>
        <v>15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118">
        <v>22.49</v>
      </c>
      <c r="P65" s="78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6</v>
      </c>
      <c r="G66" s="43">
        <f t="shared" si="0"/>
        <v>6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300</v>
      </c>
      <c r="N66" s="19"/>
      <c r="O66" s="118">
        <v>23.12</v>
      </c>
      <c r="P66" s="78">
        <f t="shared" si="2"/>
        <v>138.72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15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118">
        <v>17.09</v>
      </c>
      <c r="P74" s="78">
        <f t="shared" si="12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19</v>
      </c>
      <c r="G77" s="43">
        <f t="shared" si="0"/>
        <v>22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1050</v>
      </c>
      <c r="N77" s="19"/>
      <c r="O77" s="118">
        <v>25.15</v>
      </c>
      <c r="P77" s="78">
        <f t="shared" si="12"/>
        <v>528.15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15</v>
      </c>
      <c r="G80" s="43">
        <f t="shared" si="0"/>
        <v>17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715</v>
      </c>
      <c r="N80" s="19"/>
      <c r="O80" s="118">
        <v>14.35</v>
      </c>
      <c r="P80" s="78">
        <f t="shared" si="12"/>
        <v>186.54999999999998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8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6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</v>
      </c>
      <c r="N81" s="19"/>
      <c r="O81" s="118">
        <v>11.58</v>
      </c>
      <c r="P81" s="78">
        <f t="shared" si="12"/>
        <v>23.16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46">
        <f>+ยกมา!J86</f>
        <v>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2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40</v>
      </c>
      <c r="N86" s="19"/>
      <c r="O86" s="121">
        <v>8.98</v>
      </c>
      <c r="P86" s="78">
        <f>+K86*O86</f>
        <v>17.96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22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46">
        <f>+ยกมา!J112</f>
        <v>10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40</v>
      </c>
      <c r="G112" s="43">
        <f t="shared" si="13"/>
        <v>50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6</v>
      </c>
      <c r="J112" s="43">
        <f t="shared" si="11"/>
        <v>33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1100</v>
      </c>
      <c r="N112" s="19"/>
      <c r="O112" s="118">
        <v>34.25</v>
      </c>
      <c r="P112" s="78">
        <f t="shared" si="12"/>
        <v>376.75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13"/>
        <v>13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4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495</v>
      </c>
      <c r="N113" s="19"/>
      <c r="O113" s="118">
        <v>22.55</v>
      </c>
      <c r="P113" s="78">
        <f t="shared" si="12"/>
        <v>202.95000000000002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46">
        <f>+ยกมา!J115</f>
        <v>16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13"/>
        <v>31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118">
        <v>23.61</v>
      </c>
      <c r="P115" s="78">
        <f t="shared" si="12"/>
        <v>637.47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3"/>
        <v>27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1700</v>
      </c>
      <c r="N116" s="19"/>
      <c r="O116" s="118">
        <v>13.03</v>
      </c>
      <c r="P116" s="78">
        <f t="shared" si="12"/>
        <v>221.51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46">
        <f>+ยกมา!J117</f>
        <v>10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10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6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330</v>
      </c>
      <c r="N117" s="19"/>
      <c r="O117" s="118">
        <v>11.91</v>
      </c>
      <c r="P117" s="78">
        <f t="shared" si="12"/>
        <v>71.460000000000008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46">
        <f>+ยกมา!J125</f>
        <v>5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7</v>
      </c>
      <c r="G125" s="43">
        <f t="shared" si="13"/>
        <v>12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3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450</v>
      </c>
      <c r="N125" s="19"/>
      <c r="O125" s="118">
        <v>33</v>
      </c>
      <c r="P125" s="78">
        <f t="shared" si="12"/>
        <v>297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12</v>
      </c>
      <c r="G131" s="43">
        <f t="shared" si="13"/>
        <v>15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118">
        <v>9.91</v>
      </c>
      <c r="P131" s="78">
        <f t="shared" si="12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16</v>
      </c>
      <c r="G133" s="43">
        <f t="shared" si="13"/>
        <v>18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800</v>
      </c>
      <c r="N133" s="19"/>
      <c r="O133" s="118">
        <v>24.21</v>
      </c>
      <c r="P133" s="78">
        <f t="shared" si="12"/>
        <v>387.36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46">
        <f>+ยกมา!J150</f>
        <v>4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4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220</v>
      </c>
      <c r="N150" s="19"/>
      <c r="O150" s="118">
        <v>15.28</v>
      </c>
      <c r="P150" s="78">
        <f t="shared" si="12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8</v>
      </c>
      <c r="G154" s="43">
        <f t="shared" si="18"/>
        <v>8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8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200</v>
      </c>
      <c r="N154" s="19"/>
      <c r="O154" s="118">
        <v>16.16</v>
      </c>
      <c r="P154" s="78">
        <f t="shared" si="19"/>
        <v>129.28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1450</v>
      </c>
      <c r="O156" s="118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4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12</v>
      </c>
      <c r="G163" s="43">
        <f t="shared" si="18"/>
        <v>16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14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560</v>
      </c>
      <c r="N163" s="19"/>
      <c r="O163" s="118">
        <v>12.14</v>
      </c>
      <c r="P163" s="78">
        <f t="shared" si="19"/>
        <v>169.96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2</v>
      </c>
      <c r="G164" s="43">
        <f t="shared" si="18"/>
        <v>2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2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90</v>
      </c>
      <c r="N164" s="19"/>
      <c r="O164" s="89">
        <v>12.95</v>
      </c>
      <c r="P164" s="78">
        <f t="shared" si="19"/>
        <v>25.9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2</v>
      </c>
      <c r="G167" s="43">
        <f t="shared" si="18"/>
        <v>2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90</v>
      </c>
      <c r="N167" s="19"/>
      <c r="O167" s="89">
        <v>12.21</v>
      </c>
      <c r="P167" s="78">
        <f t="shared" si="19"/>
        <v>24.42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25</v>
      </c>
      <c r="G175" s="43">
        <f t="shared" si="18"/>
        <v>30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1400</v>
      </c>
      <c r="N175" s="19"/>
      <c r="O175" s="118">
        <v>23.02</v>
      </c>
      <c r="P175" s="78">
        <f t="shared" si="19"/>
        <v>644.55999999999995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118">
        <v>38</v>
      </c>
      <c r="P178" s="78">
        <f t="shared" si="19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3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8">
        <v>11.81</v>
      </c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14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880</v>
      </c>
      <c r="N185" s="19"/>
      <c r="O185" s="118">
        <v>63</v>
      </c>
      <c r="P185" s="78">
        <f t="shared" si="19"/>
        <v>693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1369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46">
        <f>+ยกมา!J188</f>
        <v>91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91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91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8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46">
        <f>+ยกมา!J193</f>
        <v>12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18"/>
        <v>22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1260</v>
      </c>
      <c r="N193" s="19"/>
      <c r="O193" s="118">
        <v>38</v>
      </c>
      <c r="P193" s="78">
        <f t="shared" si="19"/>
        <v>798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18"/>
        <v>16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1560</v>
      </c>
      <c r="N194" s="19"/>
      <c r="O194" s="118">
        <v>73</v>
      </c>
      <c r="P194" s="78">
        <f t="shared" si="19"/>
        <v>949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46">
        <f>+ยกมา!J195</f>
        <v>7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8"/>
        <v>17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720</v>
      </c>
      <c r="N195" s="19"/>
      <c r="O195" s="118">
        <v>38</v>
      </c>
      <c r="P195" s="78">
        <f t="shared" si="19"/>
        <v>456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46">
        <f>+ยกมา!J196</f>
        <v>4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8"/>
        <v>14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1200</v>
      </c>
      <c r="N196" s="19"/>
      <c r="O196" s="118">
        <v>73</v>
      </c>
      <c r="P196" s="78">
        <f t="shared" si="19"/>
        <v>730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8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46">
        <f>+ยกมา!J202</f>
        <v>8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8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6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118">
        <v>60</v>
      </c>
      <c r="P202" s="78">
        <f t="shared" si="19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46">
        <f>+ยกมา!J203</f>
        <v>9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9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4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5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450</v>
      </c>
      <c r="N203" s="19"/>
      <c r="O203" s="118">
        <v>60</v>
      </c>
      <c r="P203" s="78">
        <f t="shared" si="19"/>
        <v>300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46">
        <f>+ยกมา!J205</f>
        <v>11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20</v>
      </c>
      <c r="G205" s="43">
        <f t="shared" si="18"/>
        <v>31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1045</v>
      </c>
      <c r="N205" s="19"/>
      <c r="O205" s="118">
        <v>40</v>
      </c>
      <c r="P205" s="78">
        <f t="shared" si="19"/>
        <v>760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9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1412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1414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1415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1416</v>
      </c>
      <c r="D232" s="10" t="s">
        <v>433</v>
      </c>
      <c r="E232" s="46">
        <f>+ยกมา!J232</f>
        <v>2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25"/>
        <v>12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4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8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320</v>
      </c>
      <c r="N232" s="19"/>
      <c r="O232" s="118">
        <v>11.98</v>
      </c>
      <c r="P232" s="78">
        <f t="shared" si="26"/>
        <v>95.84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1417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18">
        <v>30</v>
      </c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>
        <v>16.29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2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46">
        <f>+ยกมา!J247</f>
        <v>3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1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70</v>
      </c>
      <c r="N247" s="19"/>
      <c r="O247" s="118">
        <v>11.03</v>
      </c>
      <c r="P247" s="78">
        <f t="shared" si="27"/>
        <v>22.06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8">
        <v>9.94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18">
        <v>7.83</v>
      </c>
      <c r="P249" s="78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46">
        <f>+ยกมา!J250</f>
        <v>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2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</v>
      </c>
      <c r="L250" s="20">
        <v>20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40</v>
      </c>
      <c r="N250" s="19"/>
      <c r="O250" s="118">
        <v>6.39</v>
      </c>
      <c r="P250" s="78">
        <f t="shared" si="26"/>
        <v>12.78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20060978</v>
      </c>
      <c r="C251" s="19" t="s">
        <v>1458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30</v>
      </c>
      <c r="G251" s="43">
        <f t="shared" si="25"/>
        <v>30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30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118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118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118"/>
      <c r="P253" s="78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118"/>
      <c r="P254" s="78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118"/>
      <c r="P255" s="78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118"/>
      <c r="P256" s="78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ref="J259" si="29">E259+F259-H259-K259-I259</f>
        <v>0</v>
      </c>
      <c r="K259" s="44">
        <f>+'1'!K258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260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49" t="s">
        <v>223</v>
      </c>
      <c r="B260" s="150"/>
      <c r="C260" s="150"/>
      <c r="D260" s="151"/>
      <c r="E260" s="155" t="s">
        <v>239</v>
      </c>
      <c r="F260" s="156"/>
      <c r="G260" s="152" t="s">
        <v>224</v>
      </c>
      <c r="H260" s="153"/>
      <c r="I260" s="154"/>
      <c r="J260" s="157" t="s">
        <v>225</v>
      </c>
      <c r="K260" s="157"/>
      <c r="L260" s="157"/>
      <c r="M260" s="50">
        <f>SUM(M5:M259)</f>
        <v>65200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58" t="s">
        <v>226</v>
      </c>
      <c r="B261" s="159"/>
      <c r="C261" s="164">
        <f>+M263</f>
        <v>65200</v>
      </c>
      <c r="D261" s="165"/>
      <c r="E261" s="52" t="s">
        <v>227</v>
      </c>
      <c r="F261" s="53">
        <f>+M260</f>
        <v>65200</v>
      </c>
      <c r="G261" s="54" t="s">
        <v>217</v>
      </c>
      <c r="H261" s="146">
        <f>SUM(U36)</f>
        <v>0</v>
      </c>
      <c r="I261" s="147"/>
      <c r="J261" s="139"/>
      <c r="K261" s="139"/>
      <c r="L261" s="139"/>
      <c r="M261" s="56"/>
      <c r="N261" s="56">
        <f>+W36</f>
        <v>25009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58"/>
      <c r="B262" s="159"/>
      <c r="C262" s="164"/>
      <c r="D262" s="165"/>
      <c r="E262" s="52" t="s">
        <v>228</v>
      </c>
      <c r="F262" s="53">
        <f>N263</f>
        <v>12320</v>
      </c>
      <c r="G262" s="54"/>
      <c r="H262" s="146">
        <v>0</v>
      </c>
      <c r="I262" s="147"/>
      <c r="J262" s="139" t="s">
        <v>229</v>
      </c>
      <c r="K262" s="139"/>
      <c r="L262" s="139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60" t="s">
        <v>10</v>
      </c>
      <c r="B263" s="161"/>
      <c r="C263" s="164">
        <f>+F262</f>
        <v>12320</v>
      </c>
      <c r="D263" s="165"/>
      <c r="E263" s="52"/>
      <c r="F263" s="53"/>
      <c r="G263" s="54" t="s">
        <v>230</v>
      </c>
      <c r="H263" s="146">
        <f>+V36</f>
        <v>0</v>
      </c>
      <c r="I263" s="147"/>
      <c r="J263" s="140" t="s">
        <v>231</v>
      </c>
      <c r="K263" s="141"/>
      <c r="L263" s="142"/>
      <c r="M263" s="56">
        <f>+M260-M261</f>
        <v>65200</v>
      </c>
      <c r="N263" s="58">
        <f>+S36</f>
        <v>12320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62" t="s">
        <v>232</v>
      </c>
      <c r="B264" s="163"/>
      <c r="C264" s="164">
        <f>+C261-C263</f>
        <v>52880</v>
      </c>
      <c r="D264" s="165"/>
      <c r="E264" s="52" t="s">
        <v>232</v>
      </c>
      <c r="F264" s="53">
        <f>+F261-F262</f>
        <v>52880</v>
      </c>
      <c r="G264" s="54" t="s">
        <v>233</v>
      </c>
      <c r="H264" s="146">
        <f>SUM(H261:H263)</f>
        <v>0</v>
      </c>
      <c r="I264" s="147"/>
      <c r="J264" s="139" t="s">
        <v>206</v>
      </c>
      <c r="K264" s="139"/>
      <c r="L264" s="139"/>
      <c r="M264" s="56">
        <f>H264</f>
        <v>0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234</v>
      </c>
      <c r="F265" s="53">
        <v>100000</v>
      </c>
      <c r="J265" s="143" t="s">
        <v>208</v>
      </c>
      <c r="K265" s="144"/>
      <c r="L265" s="145"/>
      <c r="M265" s="56">
        <f>M263-M264-N261-N263</f>
        <v>27871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6"/>
      <c r="C266" s="59"/>
      <c r="D266" s="59"/>
      <c r="E266" s="52" t="s">
        <v>235</v>
      </c>
      <c r="F266" s="53">
        <f>F264-F265</f>
        <v>-47120</v>
      </c>
      <c r="J266" s="143" t="s">
        <v>209</v>
      </c>
      <c r="K266" s="144"/>
      <c r="L266" s="145"/>
      <c r="M266" s="56">
        <f>+Y36</f>
        <v>27871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4.75" customHeight="1" x14ac:dyDescent="0.55000000000000004">
      <c r="A267" s="59"/>
      <c r="B267" s="116"/>
      <c r="C267" s="59"/>
      <c r="D267" s="59"/>
      <c r="E267" s="52" t="s">
        <v>236</v>
      </c>
      <c r="F267" s="53">
        <v>0</v>
      </c>
      <c r="J267" s="143" t="s">
        <v>210</v>
      </c>
      <c r="K267" s="144"/>
      <c r="L267" s="145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59"/>
      <c r="B268" s="116"/>
      <c r="C268" s="59"/>
      <c r="D268" s="59"/>
      <c r="E268" s="99" t="s">
        <v>1365</v>
      </c>
      <c r="F268" s="100">
        <v>0</v>
      </c>
      <c r="J268" s="148" t="s">
        <v>211</v>
      </c>
      <c r="K268" s="148"/>
      <c r="L268" s="148"/>
      <c r="M268" s="60">
        <f>+M266-M265</f>
        <v>0</v>
      </c>
      <c r="N268" s="65"/>
    </row>
    <row r="269" spans="1:29" ht="24.75" customHeight="1" thickBot="1" x14ac:dyDescent="0.6">
      <c r="H269" s="136" t="s">
        <v>237</v>
      </c>
      <c r="I269" s="137"/>
      <c r="J269" s="137"/>
      <c r="K269" s="137"/>
      <c r="L269" s="137"/>
      <c r="M269" s="137"/>
      <c r="N269" s="138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90" zoomScaleNormal="90" workbookViewId="0">
      <pane xSplit="10" ySplit="4" topLeftCell="K141" activePane="bottomRight" state="frozen"/>
      <selection activeCell="C254" sqref="C254"/>
      <selection pane="topRight" activeCell="C254" sqref="C254"/>
      <selection pane="bottomLeft" activeCell="C254" sqref="C254"/>
      <selection pane="bottomRight" activeCell="E151" sqref="E1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v>13</v>
      </c>
      <c r="F5" s="70"/>
      <c r="G5" s="46">
        <f t="shared" ref="G5" si="0">E5+F5</f>
        <v>13</v>
      </c>
      <c r="H5" s="77">
        <v>0</v>
      </c>
      <c r="I5" s="75">
        <v>0</v>
      </c>
      <c r="J5" s="46">
        <f t="shared" ref="J5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v>30</v>
      </c>
      <c r="F6" s="70"/>
      <c r="G6" s="46">
        <f t="shared" ref="G6:G26" si="2">E6+F6</f>
        <v>30</v>
      </c>
      <c r="H6" s="77">
        <v>0</v>
      </c>
      <c r="I6" s="75">
        <v>0</v>
      </c>
      <c r="J6" s="46">
        <f t="shared" ref="J6:J26" si="3">+G6-H6-K6-I6</f>
        <v>30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v>11</v>
      </c>
      <c r="F11" s="70"/>
      <c r="G11" s="46">
        <f t="shared" si="2"/>
        <v>11</v>
      </c>
      <c r="H11" s="77">
        <v>0</v>
      </c>
      <c r="I11" s="75">
        <v>0</v>
      </c>
      <c r="J11" s="46">
        <f t="shared" si="3"/>
        <v>11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v>1</v>
      </c>
      <c r="F15" s="70"/>
      <c r="G15" s="46">
        <f t="shared" si="2"/>
        <v>1</v>
      </c>
      <c r="H15" s="77">
        <v>0</v>
      </c>
      <c r="I15" s="75">
        <v>0</v>
      </c>
      <c r="J15" s="46">
        <f t="shared" si="3"/>
        <v>1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v>2</v>
      </c>
      <c r="F18" s="70"/>
      <c r="G18" s="46">
        <f t="shared" si="2"/>
        <v>2</v>
      </c>
      <c r="H18" s="77">
        <v>0</v>
      </c>
      <c r="I18" s="75">
        <v>0</v>
      </c>
      <c r="J18" s="46">
        <f t="shared" si="3"/>
        <v>2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v>7</v>
      </c>
      <c r="F22" s="70"/>
      <c r="G22" s="46">
        <f t="shared" si="2"/>
        <v>7</v>
      </c>
      <c r="H22" s="77">
        <v>0</v>
      </c>
      <c r="I22" s="75">
        <v>0</v>
      </c>
      <c r="J22" s="46">
        <f t="shared" si="3"/>
        <v>7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7</v>
      </c>
      <c r="F24" s="70"/>
      <c r="G24" s="46">
        <f t="shared" si="2"/>
        <v>7</v>
      </c>
      <c r="H24" s="77">
        <v>0</v>
      </c>
      <c r="I24" s="75">
        <v>0</v>
      </c>
      <c r="J24" s="46">
        <f t="shared" si="3"/>
        <v>7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v>5</v>
      </c>
      <c r="F28" s="70"/>
      <c r="G28" s="46">
        <f t="shared" si="7"/>
        <v>5</v>
      </c>
      <c r="H28" s="77">
        <v>0</v>
      </c>
      <c r="I28" s="75">
        <v>0</v>
      </c>
      <c r="J28" s="46">
        <f t="shared" si="8"/>
        <v>5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v>12</v>
      </c>
      <c r="F31" s="70"/>
      <c r="G31" s="46">
        <f t="shared" si="7"/>
        <v>12</v>
      </c>
      <c r="H31" s="77">
        <v>0</v>
      </c>
      <c r="I31" s="75">
        <v>0</v>
      </c>
      <c r="J31" s="46">
        <f t="shared" si="8"/>
        <v>12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v>2</v>
      </c>
      <c r="F32" s="70"/>
      <c r="G32" s="46">
        <f t="shared" si="7"/>
        <v>2</v>
      </c>
      <c r="H32" s="77">
        <v>0</v>
      </c>
      <c r="I32" s="75">
        <v>0</v>
      </c>
      <c r="J32" s="46">
        <f t="shared" si="8"/>
        <v>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2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v>4</v>
      </c>
      <c r="F40" s="70"/>
      <c r="G40" s="46">
        <f t="shared" si="7"/>
        <v>4</v>
      </c>
      <c r="H40" s="77">
        <v>0</v>
      </c>
      <c r="I40" s="75">
        <v>0</v>
      </c>
      <c r="J40" s="46">
        <f t="shared" si="8"/>
        <v>4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v>3</v>
      </c>
      <c r="F41" s="70"/>
      <c r="G41" s="46">
        <f t="shared" si="7"/>
        <v>3</v>
      </c>
      <c r="H41" s="77">
        <v>0</v>
      </c>
      <c r="I41" s="75">
        <v>0</v>
      </c>
      <c r="J41" s="46">
        <f t="shared" si="8"/>
        <v>3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v>4</v>
      </c>
      <c r="F46" s="70"/>
      <c r="G46" s="46">
        <f t="shared" si="7"/>
        <v>4</v>
      </c>
      <c r="H46" s="77">
        <v>0</v>
      </c>
      <c r="I46" s="75">
        <v>0</v>
      </c>
      <c r="J46" s="46">
        <f t="shared" si="8"/>
        <v>4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v>1</v>
      </c>
      <c r="F47" s="70"/>
      <c r="G47" s="46">
        <f t="shared" si="7"/>
        <v>1</v>
      </c>
      <c r="H47" s="77">
        <v>0</v>
      </c>
      <c r="I47" s="75">
        <v>0</v>
      </c>
      <c r="J47" s="46">
        <f t="shared" si="8"/>
        <v>1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v>3</v>
      </c>
      <c r="F48" s="70"/>
      <c r="G48" s="46">
        <f t="shared" si="7"/>
        <v>3</v>
      </c>
      <c r="H48" s="77">
        <v>0</v>
      </c>
      <c r="I48" s="75">
        <v>0</v>
      </c>
      <c r="J48" s="46">
        <f t="shared" si="8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v>4</v>
      </c>
      <c r="F49" s="70"/>
      <c r="G49" s="46">
        <f t="shared" si="7"/>
        <v>4</v>
      </c>
      <c r="H49" s="77">
        <v>0</v>
      </c>
      <c r="I49" s="75">
        <v>0</v>
      </c>
      <c r="J49" s="46">
        <f t="shared" si="8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v>5</v>
      </c>
      <c r="F50" s="70"/>
      <c r="G50" s="46">
        <f t="shared" si="7"/>
        <v>5</v>
      </c>
      <c r="H50" s="77">
        <v>0</v>
      </c>
      <c r="I50" s="75">
        <v>0</v>
      </c>
      <c r="J50" s="46">
        <f t="shared" si="8"/>
        <v>5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v>1</v>
      </c>
      <c r="F56" s="70"/>
      <c r="G56" s="46">
        <f t="shared" si="7"/>
        <v>1</v>
      </c>
      <c r="H56" s="77">
        <v>0</v>
      </c>
      <c r="I56" s="75">
        <v>0</v>
      </c>
      <c r="J56" s="46">
        <f t="shared" si="8"/>
        <v>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v>3</v>
      </c>
      <c r="F57" s="70"/>
      <c r="G57" s="46">
        <f t="shared" si="7"/>
        <v>3</v>
      </c>
      <c r="H57" s="77">
        <v>0</v>
      </c>
      <c r="I57" s="75">
        <v>0</v>
      </c>
      <c r="J57" s="46">
        <f t="shared" si="8"/>
        <v>3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v>5</v>
      </c>
      <c r="F62" s="70"/>
      <c r="G62" s="46">
        <f t="shared" si="7"/>
        <v>5</v>
      </c>
      <c r="H62" s="77">
        <v>0</v>
      </c>
      <c r="I62" s="75">
        <v>0</v>
      </c>
      <c r="J62" s="46">
        <f t="shared" si="8"/>
        <v>5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v>1</v>
      </c>
      <c r="F74" s="70"/>
      <c r="G74" s="46">
        <f t="shared" si="7"/>
        <v>1</v>
      </c>
      <c r="H74" s="77">
        <v>0</v>
      </c>
      <c r="I74" s="75">
        <v>0</v>
      </c>
      <c r="J74" s="46">
        <f t="shared" si="8"/>
        <v>1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v>2</v>
      </c>
      <c r="F80" s="70"/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v>2</v>
      </c>
      <c r="F86" s="70"/>
      <c r="G86" s="46">
        <f t="shared" si="7"/>
        <v>2</v>
      </c>
      <c r="H86" s="77">
        <v>0</v>
      </c>
      <c r="I86" s="75">
        <v>0</v>
      </c>
      <c r="J86" s="46">
        <f t="shared" si="8"/>
        <v>2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v>10</v>
      </c>
      <c r="F112" s="70"/>
      <c r="G112" s="46">
        <f t="shared" si="25"/>
        <v>10</v>
      </c>
      <c r="H112" s="77">
        <v>0</v>
      </c>
      <c r="I112" s="75">
        <v>0</v>
      </c>
      <c r="J112" s="46">
        <f t="shared" si="26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v>16</v>
      </c>
      <c r="F115" s="70"/>
      <c r="G115" s="46">
        <f t="shared" si="25"/>
        <v>16</v>
      </c>
      <c r="H115" s="77">
        <v>0</v>
      </c>
      <c r="I115" s="75">
        <v>0</v>
      </c>
      <c r="J115" s="46">
        <f t="shared" si="26"/>
        <v>16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v>7</v>
      </c>
      <c r="F116" s="70"/>
      <c r="G116" s="46">
        <f t="shared" si="25"/>
        <v>7</v>
      </c>
      <c r="H116" s="77">
        <v>0</v>
      </c>
      <c r="I116" s="75">
        <v>0</v>
      </c>
      <c r="J116" s="46">
        <f t="shared" si="26"/>
        <v>7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v>10</v>
      </c>
      <c r="F117" s="70"/>
      <c r="G117" s="46">
        <f t="shared" si="25"/>
        <v>10</v>
      </c>
      <c r="H117" s="77">
        <v>0</v>
      </c>
      <c r="I117" s="75">
        <v>0</v>
      </c>
      <c r="J117" s="46">
        <f t="shared" si="26"/>
        <v>10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v>5</v>
      </c>
      <c r="F125" s="70"/>
      <c r="G125" s="46">
        <f t="shared" si="25"/>
        <v>5</v>
      </c>
      <c r="H125" s="77">
        <v>0</v>
      </c>
      <c r="I125" s="75">
        <v>0</v>
      </c>
      <c r="J125" s="46">
        <f t="shared" si="26"/>
        <v>5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v>2</v>
      </c>
      <c r="F133" s="70"/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v>4</v>
      </c>
      <c r="F150" s="70"/>
      <c r="G150" s="46">
        <f t="shared" si="25"/>
        <v>4</v>
      </c>
      <c r="H150" s="77">
        <v>0</v>
      </c>
      <c r="I150" s="75">
        <v>0</v>
      </c>
      <c r="J150" s="46">
        <f t="shared" si="26"/>
        <v>4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v>4</v>
      </c>
      <c r="F163" s="70"/>
      <c r="G163" s="46">
        <f t="shared" si="32"/>
        <v>4</v>
      </c>
      <c r="H163" s="77">
        <v>0</v>
      </c>
      <c r="I163" s="75">
        <v>0</v>
      </c>
      <c r="J163" s="46">
        <f t="shared" si="33"/>
        <v>4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v>5</v>
      </c>
      <c r="F175" s="70"/>
      <c r="G175" s="46">
        <f t="shared" si="32"/>
        <v>5</v>
      </c>
      <c r="H175" s="77">
        <v>0</v>
      </c>
      <c r="I175" s="75">
        <v>0</v>
      </c>
      <c r="J175" s="46">
        <f t="shared" si="33"/>
        <v>5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v>1</v>
      </c>
      <c r="F180" s="70"/>
      <c r="G180" s="46">
        <f t="shared" si="32"/>
        <v>1</v>
      </c>
      <c r="H180" s="77">
        <v>0</v>
      </c>
      <c r="I180" s="75">
        <v>0</v>
      </c>
      <c r="J180" s="46">
        <f t="shared" si="33"/>
        <v>1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v>4</v>
      </c>
      <c r="F185" s="70"/>
      <c r="G185" s="46">
        <f t="shared" si="32"/>
        <v>4</v>
      </c>
      <c r="H185" s="77">
        <v>0</v>
      </c>
      <c r="I185" s="75">
        <v>0</v>
      </c>
      <c r="J185" s="46">
        <f t="shared" si="33"/>
        <v>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v>12</v>
      </c>
      <c r="F193" s="70"/>
      <c r="G193" s="46">
        <f t="shared" si="32"/>
        <v>12</v>
      </c>
      <c r="H193" s="77">
        <v>0</v>
      </c>
      <c r="I193" s="75">
        <v>0</v>
      </c>
      <c r="J193" s="46">
        <f t="shared" si="33"/>
        <v>12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v>7</v>
      </c>
      <c r="F195" s="70"/>
      <c r="G195" s="46">
        <f t="shared" si="32"/>
        <v>7</v>
      </c>
      <c r="H195" s="77">
        <v>0</v>
      </c>
      <c r="I195" s="75">
        <v>0</v>
      </c>
      <c r="J195" s="46">
        <f t="shared" si="33"/>
        <v>7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v>4</v>
      </c>
      <c r="F196" s="70"/>
      <c r="G196" s="46">
        <f t="shared" si="32"/>
        <v>4</v>
      </c>
      <c r="H196" s="77">
        <v>0</v>
      </c>
      <c r="I196" s="75">
        <v>0</v>
      </c>
      <c r="J196" s="46">
        <f t="shared" si="33"/>
        <v>4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v>8</v>
      </c>
      <c r="F202" s="70"/>
      <c r="G202" s="46">
        <f t="shared" si="32"/>
        <v>8</v>
      </c>
      <c r="H202" s="77">
        <v>0</v>
      </c>
      <c r="I202" s="75">
        <v>0</v>
      </c>
      <c r="J202" s="46">
        <f t="shared" si="33"/>
        <v>8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v>9</v>
      </c>
      <c r="F203" s="70"/>
      <c r="G203" s="46">
        <f t="shared" si="32"/>
        <v>9</v>
      </c>
      <c r="H203" s="77">
        <v>0</v>
      </c>
      <c r="I203" s="75">
        <v>0</v>
      </c>
      <c r="J203" s="46">
        <f t="shared" si="33"/>
        <v>9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v>11</v>
      </c>
      <c r="F205" s="70"/>
      <c r="G205" s="46">
        <f t="shared" si="32"/>
        <v>11</v>
      </c>
      <c r="H205" s="77">
        <v>0</v>
      </c>
      <c r="I205" s="75">
        <v>0</v>
      </c>
      <c r="J205" s="46">
        <f t="shared" si="33"/>
        <v>11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v>2</v>
      </c>
      <c r="F232" s="70"/>
      <c r="G232" s="46">
        <f t="shared" si="48"/>
        <v>2</v>
      </c>
      <c r="H232" s="77">
        <v>0</v>
      </c>
      <c r="I232" s="75">
        <v>0</v>
      </c>
      <c r="J232" s="46">
        <f t="shared" si="49"/>
        <v>2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v>3</v>
      </c>
      <c r="F247" s="70"/>
      <c r="G247" s="46">
        <f t="shared" si="48"/>
        <v>3</v>
      </c>
      <c r="H247" s="77">
        <v>0</v>
      </c>
      <c r="I247" s="75">
        <v>0</v>
      </c>
      <c r="J247" s="46">
        <f t="shared" si="49"/>
        <v>3</v>
      </c>
      <c r="K247" s="71"/>
      <c r="L247" s="20">
        <v>35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v>2</v>
      </c>
      <c r="F248" s="70"/>
      <c r="G248" s="46">
        <f t="shared" si="48"/>
        <v>2</v>
      </c>
      <c r="H248" s="77">
        <v>0</v>
      </c>
      <c r="I248" s="75">
        <v>0</v>
      </c>
      <c r="J248" s="46">
        <f t="shared" si="49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v>2</v>
      </c>
      <c r="F250" s="70"/>
      <c r="G250" s="46">
        <f t="shared" si="48"/>
        <v>2</v>
      </c>
      <c r="H250" s="77">
        <v>0</v>
      </c>
      <c r="I250" s="75">
        <v>0</v>
      </c>
      <c r="J250" s="46">
        <f t="shared" si="49"/>
        <v>2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4" customHeight="1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/>
      <c r="J258" s="46">
        <f t="shared" si="49"/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3"/>
      <c r="F259" s="70"/>
      <c r="G259" s="46">
        <f t="shared" ref="G259" si="56">E259+F259</f>
        <v>0</v>
      </c>
      <c r="H259" s="77">
        <v>0</v>
      </c>
      <c r="I259" s="75">
        <v>0</v>
      </c>
      <c r="J259" s="46">
        <f t="shared" ref="J259" si="57">+G259-H259-K259-I259</f>
        <v>0</v>
      </c>
      <c r="K259" s="71"/>
      <c r="L259" s="20"/>
      <c r="M259" s="64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89"/>
      <c r="R259" s="43">
        <f t="shared" ref="R259" si="6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0</v>
      </c>
      <c r="S260" s="74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4" t="s">
        <v>202</v>
      </c>
      <c r="M262" s="94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5"/>
  <sheetViews>
    <sheetView zoomScale="80" zoomScaleNormal="80" workbookViewId="0">
      <pane xSplit="10" ySplit="4" topLeftCell="M5" activePane="bottomRight" state="frozen"/>
      <selection activeCell="C254" sqref="C254"/>
      <selection pane="topRight" activeCell="C254" sqref="C254"/>
      <selection pane="bottomLeft" activeCell="C254" sqref="C254"/>
      <selection pane="bottomRight" activeCell="P112" sqref="P112:P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+ยกมา!J5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+ยกมา!J6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>SUM(M6-O6)</f>
        <v>0</v>
      </c>
      <c r="Q6" s="118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+ยกมา!J11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3">
        <f t="shared" si="4"/>
        <v>25</v>
      </c>
      <c r="Q11" s="118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18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18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+ยกมา!J15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0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3">
        <f t="shared" si="4"/>
        <v>50</v>
      </c>
      <c r="Q15" s="118">
        <v>22.41</v>
      </c>
      <c r="R15" s="43">
        <f t="shared" si="3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18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+ยกมา!J18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18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18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4"/>
        <v>65</v>
      </c>
      <c r="Q20" s="89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+ยกมา!J22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4"/>
        <v>100</v>
      </c>
      <c r="Q22" s="118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18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118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18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18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+ยกมา!J28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18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18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18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+ยกมา!J31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9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3">
        <f t="shared" si="4"/>
        <v>300</v>
      </c>
      <c r="Q31" s="118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+ยกมา!J32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4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+ยกมา!J39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4"/>
        <v>50</v>
      </c>
      <c r="Q39" s="89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+ยกมา!J40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+ยกมา!J41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4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+ยกมา!J46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4"/>
        <v>0</v>
      </c>
      <c r="Q46" s="118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+ยกมา!J47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3">
        <f t="shared" si="4"/>
        <v>50</v>
      </c>
      <c r="Q47" s="118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+ยกมา!J48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4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+ยกมา!J49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4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+ยกมา!J50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18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+ยกมา!J53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18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+ยกมา!J55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+ยกมา!J56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63" si="7"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+ยกมา!J57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+ยกมา!J58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+ยกมา!J59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+ยกมา!J62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+ยกมา!J65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3">
        <f t="shared" si="4"/>
        <v>25</v>
      </c>
      <c r="Q65" s="89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+ยกมา!J74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4"/>
        <v>50</v>
      </c>
      <c r="Q74" s="89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4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3">
        <f t="shared" si="4"/>
        <v>25</v>
      </c>
      <c r="Q77" s="89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+ยกมา!J80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+ยกมา!J86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0</v>
      </c>
      <c r="K86" s="71">
        <v>2</v>
      </c>
      <c r="L86" s="20">
        <v>20</v>
      </c>
      <c r="M86" s="64">
        <f t="shared" si="11"/>
        <v>40</v>
      </c>
      <c r="N86" s="17" t="s">
        <v>16</v>
      </c>
      <c r="O86" s="18"/>
      <c r="P86" s="123">
        <f t="shared" si="12"/>
        <v>40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+ยกมา!J87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+ยกมา!J88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+ยกมา!J99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+ยกมา!J100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+ยกมา!J101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+ยกมา!J102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+ยกมา!J112</f>
        <v>10</v>
      </c>
      <c r="F112" s="70"/>
      <c r="G112" s="46">
        <f t="shared" si="25"/>
        <v>10</v>
      </c>
      <c r="H112" s="77">
        <v>0</v>
      </c>
      <c r="I112" s="75">
        <v>0</v>
      </c>
      <c r="J112" s="46">
        <f t="shared" si="26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+ยกมา!J113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20" si="32">SUM(M113-O113)</f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+ยกมา!J115</f>
        <v>16</v>
      </c>
      <c r="F115" s="70"/>
      <c r="G115" s="46">
        <f t="shared" si="25"/>
        <v>16</v>
      </c>
      <c r="H115" s="77">
        <v>0</v>
      </c>
      <c r="I115" s="75">
        <v>0</v>
      </c>
      <c r="J115" s="46">
        <f t="shared" si="26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+ยกมา!J116</f>
        <v>7</v>
      </c>
      <c r="F116" s="70"/>
      <c r="G116" s="46">
        <f t="shared" si="25"/>
        <v>7</v>
      </c>
      <c r="H116" s="77">
        <v>0</v>
      </c>
      <c r="I116" s="75">
        <v>0</v>
      </c>
      <c r="J116" s="46">
        <f t="shared" si="26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2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+ยกมา!J117</f>
        <v>10</v>
      </c>
      <c r="F117" s="70"/>
      <c r="G117" s="46">
        <f t="shared" si="25"/>
        <v>10</v>
      </c>
      <c r="H117" s="77">
        <v>0</v>
      </c>
      <c r="I117" s="75">
        <v>0</v>
      </c>
      <c r="J117" s="46">
        <f t="shared" si="26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+ยกมา!J122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+ยกมา!J124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+ยกมา!J125</f>
        <v>5</v>
      </c>
      <c r="F125" s="70"/>
      <c r="G125" s="46">
        <f t="shared" si="25"/>
        <v>5</v>
      </c>
      <c r="H125" s="77">
        <v>0</v>
      </c>
      <c r="I125" s="75">
        <v>0</v>
      </c>
      <c r="J125" s="46">
        <f t="shared" si="26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3">
        <f t="shared" si="24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+ยกมา!J133</f>
        <v>2</v>
      </c>
      <c r="F133" s="70"/>
      <c r="G133" s="46">
        <f t="shared" si="25"/>
        <v>2</v>
      </c>
      <c r="H133" s="77">
        <v>0</v>
      </c>
      <c r="I133" s="75">
        <v>0</v>
      </c>
      <c r="J133" s="46">
        <f t="shared" si="26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+ยกมา!J134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+ยกมา!J135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+ยกมา!J136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+ยกมา!J137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+ยกมา!J148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+ยกมา!J150</f>
        <v>4</v>
      </c>
      <c r="F150" s="70"/>
      <c r="G150" s="46">
        <f t="shared" si="25"/>
        <v>4</v>
      </c>
      <c r="H150" s="77">
        <v>0</v>
      </c>
      <c r="I150" s="75">
        <v>0</v>
      </c>
      <c r="J150" s="46">
        <f t="shared" si="26"/>
        <v>0</v>
      </c>
      <c r="K150" s="71">
        <v>4</v>
      </c>
      <c r="L150" s="20">
        <v>55</v>
      </c>
      <c r="M150" s="64">
        <f t="shared" si="8"/>
        <v>220</v>
      </c>
      <c r="N150" s="17" t="s">
        <v>16</v>
      </c>
      <c r="O150" s="18">
        <v>140</v>
      </c>
      <c r="P150" s="123">
        <f t="shared" si="24"/>
        <v>80</v>
      </c>
      <c r="Q150" s="89">
        <v>15.28</v>
      </c>
      <c r="R150" s="43">
        <f t="shared" si="10"/>
        <v>61.12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4</v>
      </c>
      <c r="F163" s="70"/>
      <c r="G163" s="46">
        <f t="shared" si="33"/>
        <v>4</v>
      </c>
      <c r="H163" s="77">
        <v>0</v>
      </c>
      <c r="I163" s="75">
        <v>0</v>
      </c>
      <c r="J163" s="46">
        <f t="shared" si="34"/>
        <v>0</v>
      </c>
      <c r="K163" s="71">
        <v>4</v>
      </c>
      <c r="L163" s="20">
        <v>40</v>
      </c>
      <c r="M163" s="64">
        <f t="shared" si="8"/>
        <v>160</v>
      </c>
      <c r="N163" s="17" t="s">
        <v>16</v>
      </c>
      <c r="O163" s="18">
        <v>100</v>
      </c>
      <c r="P163" s="123">
        <f t="shared" si="24"/>
        <v>60</v>
      </c>
      <c r="Q163" s="118">
        <v>12.14</v>
      </c>
      <c r="R163" s="43">
        <f t="shared" si="10"/>
        <v>48.56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+ยกมา!J169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+ยกมา!J174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+ยกมา!J175</f>
        <v>5</v>
      </c>
      <c r="F175" s="70"/>
      <c r="G175" s="46">
        <f t="shared" si="33"/>
        <v>5</v>
      </c>
      <c r="H175" s="77">
        <v>0</v>
      </c>
      <c r="I175" s="75">
        <v>0</v>
      </c>
      <c r="J175" s="46">
        <f t="shared" si="3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+ยกมา!J176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7" si="37">+L177*K177</f>
        <v>0</v>
      </c>
      <c r="N177" s="17" t="s">
        <v>16</v>
      </c>
      <c r="O177" s="18"/>
      <c r="P177" s="23">
        <f t="shared" ref="P177:P257" si="38">SUM(M177-O177)</f>
        <v>0</v>
      </c>
      <c r="Q177" s="89"/>
      <c r="R177" s="43">
        <f t="shared" ref="R177:R257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+ยกมา!J179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+ยกมา!J180</f>
        <v>1</v>
      </c>
      <c r="F180" s="70"/>
      <c r="G180" s="46">
        <f t="shared" si="33"/>
        <v>1</v>
      </c>
      <c r="H180" s="77">
        <v>0</v>
      </c>
      <c r="I180" s="75">
        <v>0</v>
      </c>
      <c r="J180" s="46">
        <f t="shared" si="34"/>
        <v>1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+ยกมา!J185</f>
        <v>4</v>
      </c>
      <c r="F185" s="70"/>
      <c r="G185" s="46">
        <f t="shared" si="33"/>
        <v>4</v>
      </c>
      <c r="H185" s="77">
        <v>0</v>
      </c>
      <c r="I185" s="75">
        <v>0</v>
      </c>
      <c r="J185" s="46">
        <f t="shared" si="34"/>
        <v>4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+ยกมา!J186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ref="M186" si="40">+L186*K186</f>
        <v>0</v>
      </c>
      <c r="N186" s="17" t="s">
        <v>16</v>
      </c>
      <c r="O186" s="18"/>
      <c r="P186" s="23">
        <f t="shared" ref="P186" si="41">SUM(M186-O186)</f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+ยกมา!J188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+ยกมา!J190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ref="M190" si="43">+L190*K190</f>
        <v>0</v>
      </c>
      <c r="N190" s="17" t="s">
        <v>16</v>
      </c>
      <c r="O190" s="18"/>
      <c r="P190" s="23">
        <f t="shared" ref="P190" si="44">SUM(M190-O190)</f>
        <v>0</v>
      </c>
      <c r="Q190" s="89"/>
      <c r="R190" s="43">
        <f t="shared" ref="R190" si="4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+ยกมา!J193</f>
        <v>12</v>
      </c>
      <c r="F193" s="70"/>
      <c r="G193" s="46">
        <f t="shared" si="33"/>
        <v>12</v>
      </c>
      <c r="H193" s="77">
        <v>0</v>
      </c>
      <c r="I193" s="75">
        <v>0</v>
      </c>
      <c r="J193" s="46">
        <f t="shared" si="34"/>
        <v>10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3">
        <f t="shared" si="38"/>
        <v>120</v>
      </c>
      <c r="Q193" s="89">
        <v>38</v>
      </c>
      <c r="R193" s="43">
        <f t="shared" si="39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+ยกมา!J194</f>
        <v>6</v>
      </c>
      <c r="F194" s="70"/>
      <c r="G194" s="46">
        <f t="shared" si="33"/>
        <v>6</v>
      </c>
      <c r="H194" s="77">
        <v>0</v>
      </c>
      <c r="I194" s="75">
        <v>0</v>
      </c>
      <c r="J194" s="46">
        <f t="shared" si="34"/>
        <v>6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+ยกมา!J195</f>
        <v>7</v>
      </c>
      <c r="F195" s="70"/>
      <c r="G195" s="46">
        <f t="shared" si="33"/>
        <v>7</v>
      </c>
      <c r="H195" s="77">
        <v>0</v>
      </c>
      <c r="I195" s="75">
        <v>0</v>
      </c>
      <c r="J195" s="46">
        <f t="shared" si="34"/>
        <v>7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+ยกมา!J196</f>
        <v>4</v>
      </c>
      <c r="F196" s="70"/>
      <c r="G196" s="46">
        <f t="shared" si="33"/>
        <v>4</v>
      </c>
      <c r="H196" s="77">
        <v>0</v>
      </c>
      <c r="I196" s="75">
        <v>0</v>
      </c>
      <c r="J196" s="46">
        <f t="shared" si="34"/>
        <v>4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+ยกมา!J201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+ยกมา!J202</f>
        <v>8</v>
      </c>
      <c r="F202" s="70"/>
      <c r="G202" s="46">
        <f t="shared" si="33"/>
        <v>8</v>
      </c>
      <c r="H202" s="77">
        <v>0</v>
      </c>
      <c r="I202" s="75">
        <v>0</v>
      </c>
      <c r="J202" s="46">
        <f t="shared" si="34"/>
        <v>8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+ยกมา!J203</f>
        <v>9</v>
      </c>
      <c r="F203" s="70"/>
      <c r="G203" s="46">
        <f t="shared" si="33"/>
        <v>9</v>
      </c>
      <c r="H203" s="77">
        <v>0</v>
      </c>
      <c r="I203" s="75">
        <v>0</v>
      </c>
      <c r="J203" s="46">
        <f t="shared" si="34"/>
        <v>9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+ยกมา!J205</f>
        <v>11</v>
      </c>
      <c r="F205" s="70"/>
      <c r="G205" s="46">
        <f t="shared" si="33"/>
        <v>11</v>
      </c>
      <c r="H205" s="77">
        <v>0</v>
      </c>
      <c r="I205" s="75">
        <v>0</v>
      </c>
      <c r="J205" s="46">
        <f t="shared" si="34"/>
        <v>11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6">+L207*K207</f>
        <v>0</v>
      </c>
      <c r="N207" s="17" t="s">
        <v>16</v>
      </c>
      <c r="O207" s="18"/>
      <c r="P207" s="23">
        <f t="shared" ref="P207" si="47">SUM(M207-O207)</f>
        <v>0</v>
      </c>
      <c r="Q207" s="89"/>
      <c r="R207" s="43">
        <f t="shared" ref="R207" si="48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+ยกมา!J229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+ยกมา!J230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+ยกมา!J231</f>
        <v>0</v>
      </c>
      <c r="F231" s="70"/>
      <c r="G231" s="46">
        <f t="shared" ref="G231:G256" si="49">E231+F231</f>
        <v>0</v>
      </c>
      <c r="H231" s="77">
        <v>0</v>
      </c>
      <c r="I231" s="75">
        <v>0</v>
      </c>
      <c r="J231" s="46">
        <f t="shared" ref="J231:J256" si="50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+ยกมา!J232</f>
        <v>2</v>
      </c>
      <c r="F232" s="70"/>
      <c r="G232" s="46">
        <f t="shared" si="49"/>
        <v>2</v>
      </c>
      <c r="H232" s="77">
        <v>0</v>
      </c>
      <c r="I232" s="75">
        <v>0</v>
      </c>
      <c r="J232" s="46">
        <f t="shared" si="50"/>
        <v>2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+ยกมา!J233</f>
        <v>0</v>
      </c>
      <c r="F233" s="70"/>
      <c r="G233" s="46">
        <f t="shared" si="49"/>
        <v>0</v>
      </c>
      <c r="H233" s="77">
        <v>0</v>
      </c>
      <c r="I233" s="75">
        <v>0</v>
      </c>
      <c r="J233" s="46">
        <f t="shared" si="50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+ยกมา!J234</f>
        <v>0</v>
      </c>
      <c r="F234" s="70"/>
      <c r="G234" s="46">
        <f t="shared" si="49"/>
        <v>0</v>
      </c>
      <c r="H234" s="77">
        <v>0</v>
      </c>
      <c r="I234" s="75">
        <v>0</v>
      </c>
      <c r="J234" s="46">
        <f t="shared" si="50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+ยกมา!J235</f>
        <v>0</v>
      </c>
      <c r="F235" s="70"/>
      <c r="G235" s="46">
        <f t="shared" si="49"/>
        <v>0</v>
      </c>
      <c r="H235" s="77">
        <v>0</v>
      </c>
      <c r="I235" s="75">
        <v>0</v>
      </c>
      <c r="J235" s="46">
        <f t="shared" si="50"/>
        <v>0</v>
      </c>
      <c r="K235" s="71"/>
      <c r="L235" s="20">
        <v>50</v>
      </c>
      <c r="M235" s="64">
        <f t="shared" ref="M235:M247" si="51">+L235*K235</f>
        <v>0</v>
      </c>
      <c r="N235" s="17" t="s">
        <v>16</v>
      </c>
      <c r="O235" s="18"/>
      <c r="P235" s="23">
        <f t="shared" ref="P235:P244" si="52">SUM(M235-O235)</f>
        <v>0</v>
      </c>
      <c r="Q235" s="89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+ยกมา!J236</f>
        <v>0</v>
      </c>
      <c r="F236" s="70"/>
      <c r="G236" s="46">
        <f t="shared" si="49"/>
        <v>0</v>
      </c>
      <c r="H236" s="77">
        <v>0</v>
      </c>
      <c r="I236" s="75">
        <v>0</v>
      </c>
      <c r="J236" s="46">
        <f t="shared" si="50"/>
        <v>0</v>
      </c>
      <c r="K236" s="71"/>
      <c r="L236" s="20">
        <v>50</v>
      </c>
      <c r="M236" s="64">
        <f t="shared" si="51"/>
        <v>0</v>
      </c>
      <c r="N236" s="17" t="s">
        <v>16</v>
      </c>
      <c r="O236" s="18"/>
      <c r="P236" s="23">
        <f t="shared" si="52"/>
        <v>0</v>
      </c>
      <c r="Q236" s="89"/>
      <c r="R236" s="43">
        <f t="shared" si="5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+ยกมา!J237</f>
        <v>0</v>
      </c>
      <c r="F237" s="70"/>
      <c r="G237" s="46">
        <f t="shared" si="49"/>
        <v>0</v>
      </c>
      <c r="H237" s="77">
        <v>0</v>
      </c>
      <c r="I237" s="75">
        <v>0</v>
      </c>
      <c r="J237" s="46">
        <f t="shared" si="50"/>
        <v>0</v>
      </c>
      <c r="K237" s="71"/>
      <c r="L237" s="20">
        <v>35</v>
      </c>
      <c r="M237" s="64">
        <f t="shared" si="51"/>
        <v>0</v>
      </c>
      <c r="N237" s="17" t="s">
        <v>16</v>
      </c>
      <c r="O237" s="18"/>
      <c r="P237" s="23">
        <f t="shared" si="52"/>
        <v>0</v>
      </c>
      <c r="Q237" s="89"/>
      <c r="R237" s="43">
        <f t="shared" si="5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+ยกมา!J238</f>
        <v>0</v>
      </c>
      <c r="F238" s="70"/>
      <c r="G238" s="46">
        <f t="shared" si="49"/>
        <v>0</v>
      </c>
      <c r="H238" s="77">
        <v>0</v>
      </c>
      <c r="I238" s="75">
        <v>0</v>
      </c>
      <c r="J238" s="46">
        <f t="shared" si="50"/>
        <v>0</v>
      </c>
      <c r="K238" s="71"/>
      <c r="L238" s="20">
        <v>80</v>
      </c>
      <c r="M238" s="64">
        <f t="shared" si="51"/>
        <v>0</v>
      </c>
      <c r="N238" s="17" t="s">
        <v>16</v>
      </c>
      <c r="O238" s="18"/>
      <c r="P238" s="23">
        <f t="shared" si="52"/>
        <v>0</v>
      </c>
      <c r="Q238" s="89"/>
      <c r="R238" s="43">
        <f t="shared" si="5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+ยกมา!J239</f>
        <v>0</v>
      </c>
      <c r="F239" s="70"/>
      <c r="G239" s="46">
        <f t="shared" si="49"/>
        <v>0</v>
      </c>
      <c r="H239" s="77">
        <v>0</v>
      </c>
      <c r="I239" s="75">
        <v>0</v>
      </c>
      <c r="J239" s="46">
        <f t="shared" si="50"/>
        <v>0</v>
      </c>
      <c r="K239" s="71"/>
      <c r="L239" s="20">
        <v>35</v>
      </c>
      <c r="M239" s="64">
        <f t="shared" si="51"/>
        <v>0</v>
      </c>
      <c r="N239" s="17" t="s">
        <v>16</v>
      </c>
      <c r="O239" s="18"/>
      <c r="P239" s="23">
        <f t="shared" si="52"/>
        <v>0</v>
      </c>
      <c r="Q239" s="89"/>
      <c r="R239" s="43">
        <f t="shared" si="5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9"/>
        <v>0</v>
      </c>
      <c r="H240" s="77">
        <v>0</v>
      </c>
      <c r="I240" s="75">
        <v>0</v>
      </c>
      <c r="J240" s="46">
        <f t="shared" si="50"/>
        <v>0</v>
      </c>
      <c r="K240" s="71"/>
      <c r="L240" s="20">
        <v>35</v>
      </c>
      <c r="M240" s="64">
        <f t="shared" si="51"/>
        <v>0</v>
      </c>
      <c r="N240" s="17" t="s">
        <v>16</v>
      </c>
      <c r="O240" s="18"/>
      <c r="P240" s="23">
        <f t="shared" si="52"/>
        <v>0</v>
      </c>
      <c r="Q240" s="89"/>
      <c r="R240" s="43">
        <f t="shared" si="5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+ยกมา!J241</f>
        <v>0</v>
      </c>
      <c r="F241" s="70"/>
      <c r="G241" s="46">
        <f t="shared" si="49"/>
        <v>0</v>
      </c>
      <c r="H241" s="77">
        <v>0</v>
      </c>
      <c r="I241" s="75">
        <v>0</v>
      </c>
      <c r="J241" s="46">
        <f t="shared" si="50"/>
        <v>0</v>
      </c>
      <c r="K241" s="71"/>
      <c r="L241" s="20">
        <v>35</v>
      </c>
      <c r="M241" s="64">
        <f t="shared" si="51"/>
        <v>0</v>
      </c>
      <c r="N241" s="17" t="s">
        <v>16</v>
      </c>
      <c r="O241" s="18"/>
      <c r="P241" s="23">
        <f t="shared" si="52"/>
        <v>0</v>
      </c>
      <c r="Q241" s="89"/>
      <c r="R241" s="43">
        <f t="shared" si="5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+ยกมา!J242</f>
        <v>0</v>
      </c>
      <c r="F242" s="70"/>
      <c r="G242" s="46">
        <f t="shared" si="49"/>
        <v>0</v>
      </c>
      <c r="H242" s="77">
        <v>0</v>
      </c>
      <c r="I242" s="75">
        <v>0</v>
      </c>
      <c r="J242" s="46">
        <f t="shared" si="50"/>
        <v>0</v>
      </c>
      <c r="K242" s="71"/>
      <c r="L242" s="20">
        <v>22</v>
      </c>
      <c r="M242" s="64">
        <f t="shared" si="51"/>
        <v>0</v>
      </c>
      <c r="N242" s="17" t="s">
        <v>16</v>
      </c>
      <c r="O242" s="18"/>
      <c r="P242" s="23">
        <f t="shared" si="52"/>
        <v>0</v>
      </c>
      <c r="Q242" s="89"/>
      <c r="R242" s="43">
        <f t="shared" si="5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+ยกมา!J243</f>
        <v>0</v>
      </c>
      <c r="F243" s="70"/>
      <c r="G243" s="46">
        <f t="shared" si="49"/>
        <v>0</v>
      </c>
      <c r="H243" s="77">
        <v>0</v>
      </c>
      <c r="I243" s="75">
        <v>0</v>
      </c>
      <c r="J243" s="46">
        <f t="shared" si="50"/>
        <v>0</v>
      </c>
      <c r="K243" s="71"/>
      <c r="L243" s="20">
        <v>35</v>
      </c>
      <c r="M243" s="64">
        <f t="shared" ref="M243:M246" si="54">+L243*K243</f>
        <v>0</v>
      </c>
      <c r="N243" s="17" t="s">
        <v>16</v>
      </c>
      <c r="O243" s="18"/>
      <c r="P243" s="23">
        <f t="shared" si="52"/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+ยกมา!J244</f>
        <v>0</v>
      </c>
      <c r="F244" s="70"/>
      <c r="G244" s="46">
        <f t="shared" si="49"/>
        <v>0</v>
      </c>
      <c r="H244" s="77">
        <v>0</v>
      </c>
      <c r="I244" s="75">
        <v>0</v>
      </c>
      <c r="J244" s="46">
        <f t="shared" si="50"/>
        <v>0</v>
      </c>
      <c r="K244" s="71"/>
      <c r="L244" s="20">
        <v>15</v>
      </c>
      <c r="M244" s="64">
        <f t="shared" si="54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+ยกมา!J245</f>
        <v>0</v>
      </c>
      <c r="F245" s="70"/>
      <c r="G245" s="46">
        <f t="shared" si="49"/>
        <v>0</v>
      </c>
      <c r="H245" s="77">
        <v>0</v>
      </c>
      <c r="I245" s="75">
        <v>0</v>
      </c>
      <c r="J245" s="46">
        <f t="shared" si="50"/>
        <v>0</v>
      </c>
      <c r="K245" s="71"/>
      <c r="L245" s="20">
        <v>15</v>
      </c>
      <c r="M245" s="64">
        <f t="shared" si="54"/>
        <v>0</v>
      </c>
      <c r="N245" s="17" t="s">
        <v>16</v>
      </c>
      <c r="O245" s="18"/>
      <c r="P245" s="23">
        <f t="shared" ref="P245:P247" si="56">SUM(M245-O245)</f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+ยกมา!J246</f>
        <v>0</v>
      </c>
      <c r="F246" s="70"/>
      <c r="G246" s="46">
        <f t="shared" si="49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54"/>
        <v>0</v>
      </c>
      <c r="N246" s="17" t="s">
        <v>16</v>
      </c>
      <c r="O246" s="18"/>
      <c r="P246" s="23">
        <f t="shared" si="56"/>
        <v>0</v>
      </c>
      <c r="Q246" s="89"/>
      <c r="R246" s="43">
        <f t="shared" si="55"/>
        <v>0</v>
      </c>
    </row>
    <row r="247" spans="1:18" ht="24" customHeight="1" x14ac:dyDescent="0.55000000000000004">
      <c r="A247" s="10"/>
      <c r="B247" s="10">
        <v>20060434</v>
      </c>
      <c r="C247" s="19" t="s">
        <v>1452</v>
      </c>
      <c r="D247" s="10" t="s">
        <v>433</v>
      </c>
      <c r="E247" s="63">
        <f>+ยกมา!J247</f>
        <v>3</v>
      </c>
      <c r="F247" s="70"/>
      <c r="G247" s="46">
        <f t="shared" si="49"/>
        <v>3</v>
      </c>
      <c r="H247" s="77">
        <v>0</v>
      </c>
      <c r="I247" s="75">
        <v>0</v>
      </c>
      <c r="J247" s="46">
        <f t="shared" si="50"/>
        <v>1</v>
      </c>
      <c r="K247" s="71">
        <v>2</v>
      </c>
      <c r="L247" s="20">
        <v>35</v>
      </c>
      <c r="M247" s="64">
        <f t="shared" si="51"/>
        <v>70</v>
      </c>
      <c r="N247" s="17" t="s">
        <v>16</v>
      </c>
      <c r="O247" s="18">
        <v>30</v>
      </c>
      <c r="P247" s="123">
        <f t="shared" si="56"/>
        <v>40</v>
      </c>
      <c r="Q247" s="89"/>
      <c r="R247" s="43">
        <f t="shared" si="53"/>
        <v>0</v>
      </c>
    </row>
    <row r="248" spans="1:18" ht="25.5" x14ac:dyDescent="0.55000000000000004">
      <c r="A248" s="10"/>
      <c r="B248" s="10">
        <v>20060765</v>
      </c>
      <c r="C248" s="19" t="s">
        <v>1453</v>
      </c>
      <c r="D248" s="10" t="s">
        <v>433</v>
      </c>
      <c r="E248" s="63">
        <f>+ยกมา!J248</f>
        <v>2</v>
      </c>
      <c r="F248" s="70"/>
      <c r="G248" s="46">
        <f t="shared" si="49"/>
        <v>2</v>
      </c>
      <c r="H248" s="77">
        <v>0</v>
      </c>
      <c r="I248" s="75">
        <v>0</v>
      </c>
      <c r="J248" s="46">
        <f t="shared" si="50"/>
        <v>2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9"/>
        <v>0</v>
      </c>
    </row>
    <row r="249" spans="1:18" ht="25.5" x14ac:dyDescent="0.55000000000000004">
      <c r="A249" s="10"/>
      <c r="B249" s="10">
        <v>20060979</v>
      </c>
      <c r="C249" s="19" t="s">
        <v>1454</v>
      </c>
      <c r="D249" s="10" t="s">
        <v>433</v>
      </c>
      <c r="E249" s="63">
        <f>+ยกมา!J249</f>
        <v>0</v>
      </c>
      <c r="F249" s="70"/>
      <c r="G249" s="46">
        <f t="shared" si="49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9"/>
        <v>0</v>
      </c>
    </row>
    <row r="250" spans="1:18" ht="25.5" x14ac:dyDescent="0.55000000000000004">
      <c r="A250" s="10"/>
      <c r="B250" s="10">
        <v>1004070</v>
      </c>
      <c r="C250" s="19" t="s">
        <v>145</v>
      </c>
      <c r="D250" s="10" t="s">
        <v>433</v>
      </c>
      <c r="E250" s="63">
        <f>+ยกมา!J250</f>
        <v>2</v>
      </c>
      <c r="F250" s="70"/>
      <c r="G250" s="46">
        <f t="shared" si="49"/>
        <v>2</v>
      </c>
      <c r="H250" s="77">
        <v>0</v>
      </c>
      <c r="I250" s="75">
        <v>0</v>
      </c>
      <c r="J250" s="46">
        <f t="shared" si="50"/>
        <v>0</v>
      </c>
      <c r="K250" s="71">
        <v>2</v>
      </c>
      <c r="L250" s="20">
        <v>20</v>
      </c>
      <c r="M250" s="64">
        <f t="shared" si="37"/>
        <v>40</v>
      </c>
      <c r="N250" s="17" t="s">
        <v>16</v>
      </c>
      <c r="O250" s="18"/>
      <c r="P250" s="123">
        <f t="shared" si="38"/>
        <v>40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9"/>
        <v>0</v>
      </c>
      <c r="H251" s="77">
        <v>0</v>
      </c>
      <c r="I251" s="75">
        <v>0</v>
      </c>
      <c r="J251" s="46">
        <f t="shared" si="50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9"/>
        <v>0</v>
      </c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9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9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9"/>
        <v>0</v>
      </c>
      <c r="H254" s="77">
        <v>0</v>
      </c>
      <c r="I254" s="75">
        <v>0</v>
      </c>
      <c r="J254" s="46">
        <f t="shared" si="50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9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9"/>
        <v>0</v>
      </c>
      <c r="H255" s="77">
        <v>0</v>
      </c>
      <c r="I255" s="75">
        <v>0</v>
      </c>
      <c r="J255" s="46">
        <f t="shared" si="50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9"/>
        <v>0</v>
      </c>
      <c r="H256" s="77">
        <v>0</v>
      </c>
      <c r="I256" s="75">
        <v>0</v>
      </c>
      <c r="J256" s="46">
        <f t="shared" si="50"/>
        <v>0</v>
      </c>
      <c r="K256" s="71"/>
      <c r="L256" s="20"/>
      <c r="M256" s="64">
        <f t="shared" si="37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9"/>
        <v>0</v>
      </c>
    </row>
    <row r="257" spans="1:22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ref="G257:G258" si="57">E257+F257</f>
        <v>0</v>
      </c>
      <c r="H257" s="77">
        <v>0</v>
      </c>
      <c r="I257" s="75">
        <v>0</v>
      </c>
      <c r="J257" s="46">
        <f t="shared" ref="J257:J258" si="58">+G257-H257-K257-I257</f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9"/>
        <v>0</v>
      </c>
    </row>
    <row r="258" spans="1:22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si="57"/>
        <v>0</v>
      </c>
      <c r="H258" s="77">
        <v>0</v>
      </c>
      <c r="I258" s="75">
        <v>0</v>
      </c>
      <c r="J258" s="46">
        <f t="shared" si="58"/>
        <v>0</v>
      </c>
      <c r="K258" s="71"/>
      <c r="L258" s="20"/>
      <c r="M258" s="64">
        <f t="shared" ref="M258" si="59">+L258*K258</f>
        <v>0</v>
      </c>
      <c r="N258" s="17" t="s">
        <v>16</v>
      </c>
      <c r="O258" s="18"/>
      <c r="P258" s="23">
        <f t="shared" ref="P258" si="60">SUM(M258-O258)</f>
        <v>0</v>
      </c>
      <c r="Q258" s="89"/>
      <c r="R258" s="43">
        <f t="shared" ref="R258" si="61">+K258*Q258</f>
        <v>0</v>
      </c>
    </row>
    <row r="259" spans="1:22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552.69000000000005</v>
      </c>
      <c r="S259" s="74"/>
    </row>
    <row r="260" spans="1:22" ht="25.5" customHeight="1" x14ac:dyDescent="0.5">
      <c r="A260" s="1"/>
      <c r="E260" s="1"/>
      <c r="F260" s="1"/>
      <c r="G260" s="24"/>
      <c r="H260" s="25"/>
      <c r="I260" s="25"/>
      <c r="J260" s="24"/>
      <c r="K260" s="177" t="s">
        <v>212</v>
      </c>
      <c r="L260" s="178"/>
      <c r="M260" s="30">
        <f>+O259</f>
        <v>0</v>
      </c>
      <c r="N260" s="27"/>
      <c r="O260" s="29"/>
    </row>
    <row r="261" spans="1:22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1665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2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745</v>
      </c>
      <c r="O263" s="2">
        <v>270</v>
      </c>
      <c r="P263" s="2">
        <v>65</v>
      </c>
      <c r="Q263" s="2">
        <v>45</v>
      </c>
      <c r="R263" s="2">
        <v>85</v>
      </c>
      <c r="S263" s="2">
        <v>40</v>
      </c>
      <c r="T263" s="2">
        <v>30</v>
      </c>
      <c r="U263" s="2">
        <v>10</v>
      </c>
      <c r="V263" s="2">
        <v>200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/>
    </row>
    <row r="266" spans="1:22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370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550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550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</row>
    <row r="270" spans="1:22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</row>
    <row r="271" spans="1:22" x14ac:dyDescent="0.5">
      <c r="J271" s="2"/>
      <c r="L271" s="2"/>
    </row>
    <row r="272" spans="1:22" ht="25.5" x14ac:dyDescent="0.55000000000000004">
      <c r="J272" s="2"/>
      <c r="L272" s="72" t="s">
        <v>271</v>
      </c>
      <c r="M272" s="2" t="s">
        <v>306</v>
      </c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O269" sqref="O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3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+'1'!J15</f>
        <v>0</v>
      </c>
      <c r="F15" s="70">
        <v>5</v>
      </c>
      <c r="G15" s="46">
        <f t="shared" si="0"/>
        <v>5</v>
      </c>
      <c r="H15" s="77">
        <v>0</v>
      </c>
      <c r="I15" s="75">
        <v>0</v>
      </c>
      <c r="J15" s="46">
        <f t="shared" si="1"/>
        <v>4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3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+'1'!J18</f>
        <v>2</v>
      </c>
      <c r="F18" s="70">
        <v>5</v>
      </c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+'1'!J22</f>
        <v>6</v>
      </c>
      <c r="F22" s="70">
        <v>3</v>
      </c>
      <c r="G22" s="46">
        <f t="shared" si="0"/>
        <v>9</v>
      </c>
      <c r="H22" s="77">
        <v>0</v>
      </c>
      <c r="I22" s="75">
        <v>0</v>
      </c>
      <c r="J22" s="46">
        <f t="shared" si="1"/>
        <v>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+'1'!J32</f>
        <v>2</v>
      </c>
      <c r="F32" s="70">
        <v>3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3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3">
        <f t="shared" si="2"/>
        <v>60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4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60</v>
      </c>
      <c r="P62" s="123">
        <f t="shared" si="2"/>
        <v>60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10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+'1'!J195</f>
        <v>7</v>
      </c>
      <c r="F195" s="70"/>
      <c r="G195" s="46">
        <f t="shared" si="30"/>
        <v>7</v>
      </c>
      <c r="H195" s="77">
        <v>0</v>
      </c>
      <c r="I195" s="75">
        <v>0</v>
      </c>
      <c r="J195" s="46">
        <f t="shared" si="31"/>
        <v>7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4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+'1'!J203</f>
        <v>9</v>
      </c>
      <c r="F203" s="70"/>
      <c r="G203" s="46">
        <f t="shared" si="30"/>
        <v>9</v>
      </c>
      <c r="H203" s="77">
        <v>0</v>
      </c>
      <c r="I203" s="75">
        <v>0</v>
      </c>
      <c r="J203" s="46">
        <f t="shared" si="31"/>
        <v>9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+'1'!J205</f>
        <v>11</v>
      </c>
      <c r="F205" s="70"/>
      <c r="G205" s="46">
        <f t="shared" si="30"/>
        <v>11</v>
      </c>
      <c r="H205" s="77">
        <v>0</v>
      </c>
      <c r="I205" s="75">
        <v>0</v>
      </c>
      <c r="J205" s="46">
        <f t="shared" si="31"/>
        <v>11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+'1'!J232</f>
        <v>2</v>
      </c>
      <c r="F232" s="70"/>
      <c r="G232" s="46">
        <f t="shared" si="40"/>
        <v>2</v>
      </c>
      <c r="H232" s="77">
        <v>0</v>
      </c>
      <c r="I232" s="75">
        <v>0</v>
      </c>
      <c r="J232" s="46">
        <f t="shared" si="41"/>
        <v>1</v>
      </c>
      <c r="K232" s="71">
        <v>1</v>
      </c>
      <c r="L232" s="20">
        <v>40</v>
      </c>
      <c r="M232" s="64">
        <f t="shared" si="34"/>
        <v>40</v>
      </c>
      <c r="N232" s="17" t="s">
        <v>16</v>
      </c>
      <c r="O232" s="18"/>
      <c r="P232" s="123">
        <f t="shared" si="35"/>
        <v>40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56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39</v>
      </c>
      <c r="M244" s="64">
        <f t="shared" si="45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+'1'!J247</f>
        <v>1</v>
      </c>
      <c r="F247" s="70"/>
      <c r="G247" s="46">
        <f t="shared" si="40"/>
        <v>1</v>
      </c>
      <c r="H247" s="77">
        <v>0</v>
      </c>
      <c r="I247" s="75">
        <v>0</v>
      </c>
      <c r="J247" s="46">
        <f t="shared" si="41"/>
        <v>1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1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3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ref="G258:G259" si="47">E258+F258</f>
        <v>0</v>
      </c>
      <c r="H258" s="77">
        <v>0</v>
      </c>
      <c r="I258" s="75">
        <v>0</v>
      </c>
      <c r="J258" s="46">
        <f t="shared" ref="J258:J259" si="48">+G258-H258-K258-I258</f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3">
        <f>+'1'!J259</f>
        <v>0</v>
      </c>
      <c r="F259" s="70"/>
      <c r="G259" s="46">
        <f t="shared" si="47"/>
        <v>0</v>
      </c>
      <c r="H259" s="77">
        <v>0</v>
      </c>
      <c r="I259" s="75">
        <v>0</v>
      </c>
      <c r="J259" s="46">
        <f t="shared" si="48"/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89"/>
      <c r="R259" s="43">
        <f t="shared" ref="R259" si="5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210.90000000000003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</v>
      </c>
      <c r="O264" s="2">
        <v>60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+'2'!J6</f>
        <v>29</v>
      </c>
      <c r="F6" s="70"/>
      <c r="G6" s="46">
        <f t="shared" si="0"/>
        <v>29</v>
      </c>
      <c r="H6" s="77">
        <v>3</v>
      </c>
      <c r="I6" s="75">
        <v>0</v>
      </c>
      <c r="J6" s="46">
        <f t="shared" si="1"/>
        <v>26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8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1</v>
      </c>
      <c r="K15" s="71">
        <v>3</v>
      </c>
      <c r="L15" s="15">
        <v>50</v>
      </c>
      <c r="M15" s="64">
        <f t="shared" si="2"/>
        <v>150</v>
      </c>
      <c r="N15" s="17" t="s">
        <v>16</v>
      </c>
      <c r="O15" s="18"/>
      <c r="P15" s="123">
        <f t="shared" si="3"/>
        <v>150</v>
      </c>
      <c r="Q15" s="118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+'2'!J18</f>
        <v>7</v>
      </c>
      <c r="F18" s="70"/>
      <c r="G18" s="46">
        <f t="shared" si="0"/>
        <v>7</v>
      </c>
      <c r="H18" s="77">
        <v>2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1459</v>
      </c>
      <c r="O18" s="18"/>
      <c r="P18" s="123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ref="P29:P80" si="7">SUM(M29-O29)</f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7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7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7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7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>
        <v>25</v>
      </c>
      <c r="P50" s="123">
        <f t="shared" si="7"/>
        <v>25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ref="P53:P63" si="8"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8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3">
        <f t="shared" si="8"/>
        <v>60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8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+'2'!J58</f>
        <v>2</v>
      </c>
      <c r="F58" s="70"/>
      <c r="G58" s="46">
        <f t="shared" si="5"/>
        <v>2</v>
      </c>
      <c r="H58" s="77">
        <v>1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1459</v>
      </c>
      <c r="O58" s="18"/>
      <c r="P58" s="23">
        <f t="shared" si="8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1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3">
        <f t="shared" si="7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7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7"/>
      <c r="R100" s="43">
        <f t="shared" si="30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7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7"/>
      <c r="R102" s="43">
        <f t="shared" si="30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6"/>
        <v>0</v>
      </c>
      <c r="H106" s="77">
        <v>0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6" si="33">SUM(M110-O110)</f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+'2'!J112</f>
        <v>9</v>
      </c>
      <c r="F112" s="70"/>
      <c r="G112" s="46">
        <f t="shared" si="26"/>
        <v>9</v>
      </c>
      <c r="H112" s="77">
        <v>0</v>
      </c>
      <c r="I112" s="75">
        <v>0</v>
      </c>
      <c r="J112" s="46">
        <f t="shared" si="27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+'2'!J113</f>
        <v>8</v>
      </c>
      <c r="F113" s="70"/>
      <c r="G113" s="46">
        <f t="shared" si="26"/>
        <v>8</v>
      </c>
      <c r="H113" s="77">
        <v>0</v>
      </c>
      <c r="I113" s="75">
        <v>0</v>
      </c>
      <c r="J113" s="46">
        <f t="shared" si="27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33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+'2'!J115</f>
        <v>16</v>
      </c>
      <c r="F115" s="70"/>
      <c r="G115" s="46">
        <f t="shared" si="26"/>
        <v>16</v>
      </c>
      <c r="H115" s="77">
        <v>0</v>
      </c>
      <c r="I115" s="75">
        <v>0</v>
      </c>
      <c r="J115" s="46">
        <f t="shared" si="27"/>
        <v>16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33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+'2'!J116</f>
        <v>7</v>
      </c>
      <c r="F116" s="70"/>
      <c r="G116" s="46">
        <f t="shared" si="26"/>
        <v>7</v>
      </c>
      <c r="H116" s="77">
        <v>0</v>
      </c>
      <c r="I116" s="75">
        <v>0</v>
      </c>
      <c r="J116" s="46">
        <f t="shared" si="27"/>
        <v>7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33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+'2'!J117</f>
        <v>10</v>
      </c>
      <c r="F117" s="70"/>
      <c r="G117" s="46">
        <f t="shared" si="26"/>
        <v>10</v>
      </c>
      <c r="H117" s="77">
        <v>0</v>
      </c>
      <c r="I117" s="75">
        <v>0</v>
      </c>
      <c r="J117" s="46">
        <f t="shared" si="27"/>
        <v>10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+'2'!J125</f>
        <v>5</v>
      </c>
      <c r="F125" s="70"/>
      <c r="G125" s="46">
        <f t="shared" si="26"/>
        <v>5</v>
      </c>
      <c r="H125" s="77">
        <v>0</v>
      </c>
      <c r="I125" s="75">
        <v>0</v>
      </c>
      <c r="J125" s="46">
        <f t="shared" si="27"/>
        <v>5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+'2'!J131</f>
        <v>2</v>
      </c>
      <c r="F131" s="70"/>
      <c r="G131" s="46">
        <f t="shared" si="26"/>
        <v>2</v>
      </c>
      <c r="H131" s="77">
        <v>0</v>
      </c>
      <c r="I131" s="75">
        <v>0</v>
      </c>
      <c r="J131" s="46">
        <f t="shared" si="27"/>
        <v>1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3">
        <f t="shared" si="25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+'2'!J133</f>
        <v>2</v>
      </c>
      <c r="F133" s="70"/>
      <c r="G133" s="46">
        <f t="shared" si="26"/>
        <v>2</v>
      </c>
      <c r="H133" s="77">
        <v>0</v>
      </c>
      <c r="I133" s="75">
        <v>0</v>
      </c>
      <c r="J133" s="46">
        <f t="shared" si="27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5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4">E162+F162</f>
        <v>0</v>
      </c>
      <c r="H162" s="77">
        <v>0</v>
      </c>
      <c r="I162" s="75">
        <v>0</v>
      </c>
      <c r="J162" s="46">
        <f t="shared" ref="J162:J230" si="35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4"/>
        <v>0</v>
      </c>
      <c r="H163" s="77">
        <v>0</v>
      </c>
      <c r="I163" s="75">
        <v>0</v>
      </c>
      <c r="J163" s="46">
        <f t="shared" si="3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5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4"/>
        <v>0</v>
      </c>
      <c r="H164" s="77">
        <v>0</v>
      </c>
      <c r="I164" s="75">
        <v>0</v>
      </c>
      <c r="J164" s="46">
        <f t="shared" si="3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4"/>
        <v>0</v>
      </c>
      <c r="H165" s="77">
        <v>0</v>
      </c>
      <c r="I165" s="75">
        <v>0</v>
      </c>
      <c r="J165" s="46">
        <f t="shared" si="3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4"/>
        <v>0</v>
      </c>
      <c r="H166" s="77">
        <v>0</v>
      </c>
      <c r="I166" s="75">
        <v>0</v>
      </c>
      <c r="J166" s="46">
        <f t="shared" si="3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4"/>
        <v>0</v>
      </c>
      <c r="H167" s="77">
        <v>0</v>
      </c>
      <c r="I167" s="75">
        <v>0</v>
      </c>
      <c r="J167" s="46">
        <f t="shared" si="3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4"/>
        <v>0</v>
      </c>
      <c r="H168" s="77">
        <v>0</v>
      </c>
      <c r="I168" s="75">
        <v>0</v>
      </c>
      <c r="J168" s="46">
        <f t="shared" si="3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+'2'!J169</f>
        <v>0</v>
      </c>
      <c r="F169" s="70"/>
      <c r="G169" s="46">
        <f t="shared" si="34"/>
        <v>0</v>
      </c>
      <c r="H169" s="77">
        <v>0</v>
      </c>
      <c r="I169" s="75">
        <v>0</v>
      </c>
      <c r="J169" s="46">
        <f t="shared" si="3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4"/>
        <v>0</v>
      </c>
      <c r="H170" s="77">
        <v>0</v>
      </c>
      <c r="I170" s="75">
        <v>0</v>
      </c>
      <c r="J170" s="46">
        <f t="shared" si="3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4"/>
        <v>0</v>
      </c>
      <c r="H171" s="77">
        <v>0</v>
      </c>
      <c r="I171" s="75">
        <v>0</v>
      </c>
      <c r="J171" s="46">
        <f t="shared" si="3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4"/>
        <v>0</v>
      </c>
      <c r="H172" s="77">
        <v>0</v>
      </c>
      <c r="I172" s="75">
        <v>0</v>
      </c>
      <c r="J172" s="46">
        <f t="shared" si="3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+'2'!J175</f>
        <v>5</v>
      </c>
      <c r="F175" s="70"/>
      <c r="G175" s="46">
        <f t="shared" si="34"/>
        <v>5</v>
      </c>
      <c r="H175" s="77">
        <v>0</v>
      </c>
      <c r="I175" s="75">
        <v>0</v>
      </c>
      <c r="J175" s="46">
        <f t="shared" si="35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+'2'!J176</f>
        <v>0</v>
      </c>
      <c r="F176" s="70"/>
      <c r="G176" s="46">
        <f t="shared" si="34"/>
        <v>0</v>
      </c>
      <c r="H176" s="77">
        <v>0</v>
      </c>
      <c r="I176" s="75">
        <v>0</v>
      </c>
      <c r="J176" s="46">
        <f t="shared" si="3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4"/>
        <v>0</v>
      </c>
      <c r="H177" s="77">
        <v>0</v>
      </c>
      <c r="I177" s="75">
        <v>0</v>
      </c>
      <c r="J177" s="46">
        <f t="shared" si="35"/>
        <v>0</v>
      </c>
      <c r="K177" s="71"/>
      <c r="L177" s="20">
        <v>55</v>
      </c>
      <c r="M177" s="64">
        <f t="shared" ref="M177:M258" si="38">+L177*K177</f>
        <v>0</v>
      </c>
      <c r="N177" s="17" t="s">
        <v>16</v>
      </c>
      <c r="O177" s="18"/>
      <c r="P177" s="23">
        <f t="shared" ref="P177:P258" si="39">SUM(M177-O177)</f>
        <v>0</v>
      </c>
      <c r="Q177" s="89"/>
      <c r="R177" s="43">
        <f t="shared" ref="R177:R258" si="4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4"/>
        <v>0</v>
      </c>
      <c r="H178" s="77">
        <v>0</v>
      </c>
      <c r="I178" s="75">
        <v>0</v>
      </c>
      <c r="J178" s="46">
        <f t="shared" si="35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+'2'!J179</f>
        <v>0</v>
      </c>
      <c r="F179" s="70"/>
      <c r="G179" s="46">
        <f t="shared" si="34"/>
        <v>0</v>
      </c>
      <c r="H179" s="77">
        <v>0</v>
      </c>
      <c r="I179" s="75">
        <v>0</v>
      </c>
      <c r="J179" s="46">
        <f t="shared" si="35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+'2'!J180</f>
        <v>1</v>
      </c>
      <c r="F180" s="70"/>
      <c r="G180" s="46">
        <f t="shared" si="34"/>
        <v>1</v>
      </c>
      <c r="H180" s="77">
        <v>1</v>
      </c>
      <c r="I180" s="75">
        <v>0</v>
      </c>
      <c r="J180" s="46">
        <f t="shared" si="35"/>
        <v>0</v>
      </c>
      <c r="K180" s="71"/>
      <c r="L180" s="20">
        <v>35</v>
      </c>
      <c r="M180" s="64">
        <f t="shared" si="38"/>
        <v>0</v>
      </c>
      <c r="N180" s="17" t="s">
        <v>1459</v>
      </c>
      <c r="O180" s="18"/>
      <c r="P180" s="23">
        <f t="shared" si="39"/>
        <v>0</v>
      </c>
      <c r="Q180" s="89"/>
      <c r="R180" s="43">
        <f t="shared" si="40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4"/>
        <v>0</v>
      </c>
      <c r="H181" s="77">
        <v>0</v>
      </c>
      <c r="I181" s="75">
        <v>0</v>
      </c>
      <c r="J181" s="46">
        <f t="shared" si="3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4"/>
        <v>0</v>
      </c>
      <c r="H182" s="77">
        <v>0</v>
      </c>
      <c r="I182" s="75">
        <v>0</v>
      </c>
      <c r="J182" s="46">
        <f t="shared" si="35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4"/>
        <v>0</v>
      </c>
      <c r="H183" s="77">
        <v>0</v>
      </c>
      <c r="I183" s="75">
        <v>0</v>
      </c>
      <c r="J183" s="46">
        <f t="shared" si="3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4"/>
        <v>0</v>
      </c>
      <c r="H184" s="77">
        <v>0</v>
      </c>
      <c r="I184" s="75">
        <v>0</v>
      </c>
      <c r="J184" s="46">
        <f t="shared" si="35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+'2'!J185</f>
        <v>4</v>
      </c>
      <c r="F185" s="70"/>
      <c r="G185" s="46">
        <f t="shared" si="34"/>
        <v>4</v>
      </c>
      <c r="H185" s="77">
        <v>0</v>
      </c>
      <c r="I185" s="75">
        <v>0</v>
      </c>
      <c r="J185" s="46">
        <f t="shared" si="35"/>
        <v>4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+'2'!J186</f>
        <v>0</v>
      </c>
      <c r="F186" s="70"/>
      <c r="G186" s="46">
        <f t="shared" si="34"/>
        <v>0</v>
      </c>
      <c r="H186" s="77">
        <v>0</v>
      </c>
      <c r="I186" s="75">
        <v>0</v>
      </c>
      <c r="J186" s="46">
        <f t="shared" si="35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+'2'!J190</f>
        <v>0</v>
      </c>
      <c r="F190" s="70"/>
      <c r="G190" s="46">
        <f t="shared" si="34"/>
        <v>0</v>
      </c>
      <c r="H190" s="77">
        <v>0</v>
      </c>
      <c r="I190" s="75">
        <v>0</v>
      </c>
      <c r="J190" s="46">
        <f t="shared" si="35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35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35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+'2'!J193</f>
        <v>10</v>
      </c>
      <c r="F193" s="70"/>
      <c r="G193" s="46">
        <f t="shared" si="34"/>
        <v>10</v>
      </c>
      <c r="H193" s="77">
        <v>0</v>
      </c>
      <c r="I193" s="75">
        <v>0</v>
      </c>
      <c r="J193" s="46">
        <f t="shared" si="35"/>
        <v>10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40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+'2'!J194</f>
        <v>6</v>
      </c>
      <c r="F194" s="70"/>
      <c r="G194" s="46">
        <f t="shared" si="34"/>
        <v>6</v>
      </c>
      <c r="H194" s="77">
        <v>0</v>
      </c>
      <c r="I194" s="75">
        <v>0</v>
      </c>
      <c r="J194" s="46">
        <f t="shared" si="35"/>
        <v>6</v>
      </c>
      <c r="K194" s="71"/>
      <c r="L194" s="20">
        <v>120</v>
      </c>
      <c r="M194" s="64">
        <f t="shared" si="38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+'2'!J195</f>
        <v>7</v>
      </c>
      <c r="F195" s="70"/>
      <c r="G195" s="46">
        <f t="shared" si="34"/>
        <v>7</v>
      </c>
      <c r="H195" s="77">
        <v>0</v>
      </c>
      <c r="I195" s="75">
        <v>0</v>
      </c>
      <c r="J195" s="46">
        <f t="shared" si="35"/>
        <v>7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+'2'!J196</f>
        <v>4</v>
      </c>
      <c r="F196" s="70"/>
      <c r="G196" s="46">
        <f t="shared" si="34"/>
        <v>4</v>
      </c>
      <c r="H196" s="77">
        <v>0</v>
      </c>
      <c r="I196" s="75">
        <v>0</v>
      </c>
      <c r="J196" s="46">
        <f t="shared" si="35"/>
        <v>4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40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35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4"/>
        <v>0</v>
      </c>
      <c r="H198" s="77">
        <v>0</v>
      </c>
      <c r="I198" s="75">
        <v>0</v>
      </c>
      <c r="J198" s="46">
        <f t="shared" si="35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40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+'2'!J201</f>
        <v>0</v>
      </c>
      <c r="F201" s="70"/>
      <c r="G201" s="46">
        <f t="shared" si="34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+'2'!J202</f>
        <v>8</v>
      </c>
      <c r="F202" s="70"/>
      <c r="G202" s="46">
        <f t="shared" si="34"/>
        <v>8</v>
      </c>
      <c r="H202" s="77">
        <v>0</v>
      </c>
      <c r="I202" s="75">
        <v>0</v>
      </c>
      <c r="J202" s="46">
        <f t="shared" si="35"/>
        <v>8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+'2'!J203</f>
        <v>9</v>
      </c>
      <c r="F203" s="70"/>
      <c r="G203" s="46">
        <f t="shared" si="34"/>
        <v>9</v>
      </c>
      <c r="H203" s="77">
        <v>0</v>
      </c>
      <c r="I203" s="75">
        <v>0</v>
      </c>
      <c r="J203" s="46">
        <f t="shared" si="35"/>
        <v>9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4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+'2'!J205</f>
        <v>11</v>
      </c>
      <c r="F205" s="70"/>
      <c r="G205" s="46">
        <f t="shared" si="34"/>
        <v>11</v>
      </c>
      <c r="H205" s="77">
        <v>0</v>
      </c>
      <c r="I205" s="75">
        <v>0</v>
      </c>
      <c r="J205" s="46">
        <f t="shared" si="35"/>
        <v>10</v>
      </c>
      <c r="K205" s="71">
        <v>1</v>
      </c>
      <c r="L205" s="20">
        <v>55</v>
      </c>
      <c r="M205" s="64">
        <f t="shared" si="38"/>
        <v>55</v>
      </c>
      <c r="N205" s="17" t="s">
        <v>16</v>
      </c>
      <c r="O205" s="18"/>
      <c r="P205" s="123">
        <f t="shared" si="39"/>
        <v>55</v>
      </c>
      <c r="Q205" s="89">
        <v>40</v>
      </c>
      <c r="R205" s="43">
        <f t="shared" si="40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4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4"/>
        <v>0</v>
      </c>
      <c r="H208" s="77">
        <v>0</v>
      </c>
      <c r="I208" s="75">
        <v>0</v>
      </c>
      <c r="J208" s="46">
        <f t="shared" si="35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40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4"/>
        <v>0</v>
      </c>
      <c r="H209" s="77">
        <v>0</v>
      </c>
      <c r="I209" s="75">
        <v>0</v>
      </c>
      <c r="J209" s="46">
        <f t="shared" si="35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4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4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4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4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4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4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4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4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4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4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4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4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4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4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4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4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4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4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4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+'2'!J229</f>
        <v>0</v>
      </c>
      <c r="F229" s="70"/>
      <c r="G229" s="46">
        <f t="shared" si="34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40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+'2'!J230</f>
        <v>0</v>
      </c>
      <c r="F230" s="70"/>
      <c r="G230" s="46">
        <f t="shared" si="34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40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+'2'!J231</f>
        <v>0</v>
      </c>
      <c r="F231" s="70"/>
      <c r="G231" s="46">
        <f t="shared" ref="G231:G257" si="44">E231+F231</f>
        <v>0</v>
      </c>
      <c r="H231" s="77">
        <v>0</v>
      </c>
      <c r="I231" s="75">
        <v>0</v>
      </c>
      <c r="J231" s="46">
        <f t="shared" ref="J231:J257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40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+'2'!J232</f>
        <v>1</v>
      </c>
      <c r="F232" s="70"/>
      <c r="G232" s="46">
        <f t="shared" si="44"/>
        <v>1</v>
      </c>
      <c r="H232" s="77">
        <v>0</v>
      </c>
      <c r="I232" s="75">
        <v>0</v>
      </c>
      <c r="J232" s="46">
        <f t="shared" si="45"/>
        <v>1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40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4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4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8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39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+'2'!J247</f>
        <v>1</v>
      </c>
      <c r="F247" s="70"/>
      <c r="G247" s="46">
        <f t="shared" si="44"/>
        <v>1</v>
      </c>
      <c r="H247" s="77">
        <v>1</v>
      </c>
      <c r="I247" s="75">
        <v>0</v>
      </c>
      <c r="J247" s="46">
        <f t="shared" si="45"/>
        <v>0</v>
      </c>
      <c r="K247" s="71"/>
      <c r="L247" s="20">
        <v>35</v>
      </c>
      <c r="M247" s="64">
        <f t="shared" si="46"/>
        <v>0</v>
      </c>
      <c r="N247" s="17" t="s">
        <v>1459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+'2'!J248</f>
        <v>2</v>
      </c>
      <c r="F248" s="70"/>
      <c r="G248" s="46">
        <f t="shared" si="44"/>
        <v>2</v>
      </c>
      <c r="H248" s="77">
        <v>0</v>
      </c>
      <c r="I248" s="75">
        <v>0</v>
      </c>
      <c r="J248" s="46">
        <f t="shared" si="45"/>
        <v>2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40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38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40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20</v>
      </c>
      <c r="M250" s="64">
        <f t="shared" si="38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40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8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40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40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40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40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40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8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40"/>
        <v>0</v>
      </c>
    </row>
    <row r="257" spans="1:19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8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40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ref="G258:G259" si="51">E258+F258</f>
        <v>0</v>
      </c>
      <c r="H258" s="77">
        <v>0</v>
      </c>
      <c r="I258" s="75">
        <v>0</v>
      </c>
      <c r="J258" s="46">
        <f t="shared" ref="J258:J259" si="52">+G258-H258-K258-I258</f>
        <v>0</v>
      </c>
      <c r="K258" s="71"/>
      <c r="L258" s="20"/>
      <c r="M258" s="64">
        <f t="shared" si="38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40"/>
        <v>0</v>
      </c>
    </row>
    <row r="259" spans="1:19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si="51"/>
        <v>0</v>
      </c>
      <c r="H259" s="77">
        <v>0</v>
      </c>
      <c r="I259" s="75">
        <v>0</v>
      </c>
      <c r="J259" s="46">
        <f t="shared" si="52"/>
        <v>0</v>
      </c>
      <c r="K259" s="71"/>
      <c r="L259" s="20"/>
      <c r="M259" s="64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89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352.36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50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6"/>
  <sheetViews>
    <sheetView zoomScale="80" zoomScaleNormal="80" zoomScaleSheetLayoutView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+'3'!J5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+'3'!J6</f>
        <v>26</v>
      </c>
      <c r="F6" s="70">
        <v>10</v>
      </c>
      <c r="G6" s="46">
        <f t="shared" si="0"/>
        <v>36</v>
      </c>
      <c r="H6" s="77">
        <v>0</v>
      </c>
      <c r="I6" s="75">
        <v>0</v>
      </c>
      <c r="J6" s="46">
        <f t="shared" si="1"/>
        <v>36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+'3'!J11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3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+'3'!J15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+'3'!J18</f>
        <v>4</v>
      </c>
      <c r="F18" s="70">
        <v>15</v>
      </c>
      <c r="G18" s="46">
        <f t="shared" si="0"/>
        <v>19</v>
      </c>
      <c r="H18" s="77">
        <v>0</v>
      </c>
      <c r="I18" s="75">
        <v>0</v>
      </c>
      <c r="J18" s="46">
        <f t="shared" si="1"/>
        <v>9</v>
      </c>
      <c r="K18" s="71">
        <v>10</v>
      </c>
      <c r="L18" s="15">
        <v>50</v>
      </c>
      <c r="M18" s="64">
        <f t="shared" si="3"/>
        <v>500</v>
      </c>
      <c r="N18" s="17" t="s">
        <v>16</v>
      </c>
      <c r="O18" s="18"/>
      <c r="P18" s="123">
        <f t="shared" si="2"/>
        <v>500</v>
      </c>
      <c r="Q18" s="118">
        <v>19.12</v>
      </c>
      <c r="R18" s="43">
        <f t="shared" si="4"/>
        <v>191.20000000000002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+'3'!J20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+'3'!J22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>
        <v>100</v>
      </c>
      <c r="P22" s="123">
        <f t="shared" si="2"/>
        <v>700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+'3'!J28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+'3'!J31</f>
        <v>9</v>
      </c>
      <c r="F31" s="70">
        <v>10</v>
      </c>
      <c r="G31" s="46">
        <f t="shared" si="5"/>
        <v>19</v>
      </c>
      <c r="H31" s="77">
        <v>0</v>
      </c>
      <c r="I31" s="75">
        <v>0</v>
      </c>
      <c r="J31" s="46">
        <f t="shared" si="6"/>
        <v>17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100</v>
      </c>
      <c r="P31" s="123">
        <f t="shared" si="2"/>
        <v>100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+'3'!J32</f>
        <v>3</v>
      </c>
      <c r="F32" s="70">
        <v>5</v>
      </c>
      <c r="G32" s="46">
        <f t="shared" si="5"/>
        <v>8</v>
      </c>
      <c r="H32" s="77">
        <v>0</v>
      </c>
      <c r="I32" s="75">
        <v>0</v>
      </c>
      <c r="J32" s="46">
        <f t="shared" si="6"/>
        <v>6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3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+'3'!J35</f>
        <v>3</v>
      </c>
      <c r="F35" s="70">
        <v>3</v>
      </c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+'3'!J39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+'3'!J40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4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3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+'3'!J41</f>
        <v>3</v>
      </c>
      <c r="F41" s="70">
        <v>2</v>
      </c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23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+'3'!J46</f>
        <v>4</v>
      </c>
      <c r="F46" s="70">
        <v>5</v>
      </c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+'3'!J47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+'3'!J48</f>
        <v>1</v>
      </c>
      <c r="F48" s="70">
        <v>5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+'3'!J50</f>
        <v>4</v>
      </c>
      <c r="F50" s="70">
        <v>2</v>
      </c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23">
        <f t="shared" si="2"/>
        <v>25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+'3'!J53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+'3'!J55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3">
        <f t="shared" si="2"/>
        <v>120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+'3'!J56</f>
        <v>1</v>
      </c>
      <c r="F56" s="70">
        <v>2</v>
      </c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+'3'!J57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+'3'!J62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118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+'3'!J65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3">
        <f t="shared" si="2"/>
        <v>25</v>
      </c>
      <c r="Q65" s="118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+'3'!J74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+'3'!J77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3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+'3'!J80</f>
        <v>2</v>
      </c>
      <c r="F80" s="70">
        <v>2</v>
      </c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23">
        <f t="shared" si="2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+'3'!J81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+'3'!J112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+'3'!J113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+'3'!J115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3">
        <f t="shared" si="30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+'3'!J116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+'3'!J117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+'3'!J125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4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3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+'3'!J131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+'3'!J133</f>
        <v>2</v>
      </c>
      <c r="F133" s="70">
        <v>3</v>
      </c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3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>
        <v>2</v>
      </c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40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8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+'3'!J175</f>
        <v>4</v>
      </c>
      <c r="F175" s="70">
        <v>5</v>
      </c>
      <c r="G175" s="46">
        <f t="shared" si="31"/>
        <v>9</v>
      </c>
      <c r="H175" s="77">
        <v>0</v>
      </c>
      <c r="I175" s="75">
        <v>0</v>
      </c>
      <c r="J175" s="46">
        <f t="shared" si="32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3">
        <f t="shared" si="35"/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ref="P179:P258" si="38">SUM(M179-O179)</f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+'3'!J185</f>
        <v>4</v>
      </c>
      <c r="F185" s="70"/>
      <c r="G185" s="46">
        <f t="shared" si="31"/>
        <v>4</v>
      </c>
      <c r="H185" s="77">
        <v>0</v>
      </c>
      <c r="I185" s="75">
        <v>0</v>
      </c>
      <c r="J185" s="46">
        <f t="shared" si="32"/>
        <v>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+'3'!J188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+'3'!J193</f>
        <v>10</v>
      </c>
      <c r="F193" s="70"/>
      <c r="G193" s="46">
        <f t="shared" si="31"/>
        <v>10</v>
      </c>
      <c r="H193" s="77">
        <v>0</v>
      </c>
      <c r="I193" s="75">
        <v>0</v>
      </c>
      <c r="J193" s="46">
        <f t="shared" si="32"/>
        <v>8</v>
      </c>
      <c r="K193" s="71">
        <v>2</v>
      </c>
      <c r="L193" s="20">
        <v>60</v>
      </c>
      <c r="M193" s="64">
        <f t="shared" si="36"/>
        <v>120</v>
      </c>
      <c r="N193" s="17" t="s">
        <v>16</v>
      </c>
      <c r="O193" s="18"/>
      <c r="P193" s="123">
        <f t="shared" si="38"/>
        <v>120</v>
      </c>
      <c r="Q193" s="89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+'3'!J194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5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3">
        <f t="shared" si="38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+'3'!J195</f>
        <v>7</v>
      </c>
      <c r="F195" s="70"/>
      <c r="G195" s="46">
        <f t="shared" si="31"/>
        <v>7</v>
      </c>
      <c r="H195" s="77">
        <v>0</v>
      </c>
      <c r="I195" s="75">
        <v>0</v>
      </c>
      <c r="J195" s="46">
        <f t="shared" si="32"/>
        <v>6</v>
      </c>
      <c r="K195" s="71">
        <v>1</v>
      </c>
      <c r="L195" s="20">
        <v>60</v>
      </c>
      <c r="M195" s="64">
        <f t="shared" si="36"/>
        <v>60</v>
      </c>
      <c r="N195" s="17" t="s">
        <v>16</v>
      </c>
      <c r="O195" s="18"/>
      <c r="P195" s="123">
        <f t="shared" si="38"/>
        <v>60</v>
      </c>
      <c r="Q195" s="89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+'3'!J196</f>
        <v>4</v>
      </c>
      <c r="F196" s="70"/>
      <c r="G196" s="46">
        <f t="shared" si="31"/>
        <v>4</v>
      </c>
      <c r="H196" s="77">
        <v>0</v>
      </c>
      <c r="I196" s="75">
        <v>0</v>
      </c>
      <c r="J196" s="46">
        <f t="shared" si="32"/>
        <v>4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+'3'!J202</f>
        <v>8</v>
      </c>
      <c r="F202" s="70"/>
      <c r="G202" s="46">
        <f t="shared" si="31"/>
        <v>8</v>
      </c>
      <c r="H202" s="77">
        <v>0</v>
      </c>
      <c r="I202" s="75">
        <v>0</v>
      </c>
      <c r="J202" s="46">
        <f t="shared" si="32"/>
        <v>8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+'3'!J203</f>
        <v>9</v>
      </c>
      <c r="F203" s="70"/>
      <c r="G203" s="46">
        <f t="shared" si="31"/>
        <v>9</v>
      </c>
      <c r="H203" s="77">
        <v>0</v>
      </c>
      <c r="I203" s="75">
        <v>0</v>
      </c>
      <c r="J203" s="46">
        <f t="shared" si="32"/>
        <v>9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+'3'!J205</f>
        <v>10</v>
      </c>
      <c r="F205" s="70"/>
      <c r="G205" s="46">
        <f t="shared" si="31"/>
        <v>10</v>
      </c>
      <c r="H205" s="77">
        <v>0</v>
      </c>
      <c r="I205" s="75">
        <v>0</v>
      </c>
      <c r="J205" s="46">
        <f t="shared" si="32"/>
        <v>9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3">
        <f t="shared" si="38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+'3'!J231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+'3'!J232</f>
        <v>1</v>
      </c>
      <c r="F232" s="70"/>
      <c r="G232" s="46">
        <f t="shared" si="42"/>
        <v>1</v>
      </c>
      <c r="H232" s="77">
        <v>0</v>
      </c>
      <c r="I232" s="75">
        <v>0</v>
      </c>
      <c r="J232" s="46">
        <f t="shared" si="43"/>
        <v>1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ref="P245:P246" si="49">SUM(M245-O245)</f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+'3'!J248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7"/>
        <v>0</v>
      </c>
    </row>
    <row r="257" spans="1:22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7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7"/>
        <v>0</v>
      </c>
    </row>
    <row r="259" spans="1:22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1268.3400000000001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698</v>
      </c>
      <c r="O264" s="2">
        <v>55</v>
      </c>
      <c r="P264" s="2">
        <v>180</v>
      </c>
      <c r="Q264" s="87">
        <v>120</v>
      </c>
      <c r="R264" s="2">
        <v>60</v>
      </c>
      <c r="S264" s="2">
        <v>60</v>
      </c>
      <c r="T264" s="2">
        <v>120</v>
      </c>
      <c r="U264" s="2">
        <v>50</v>
      </c>
      <c r="V264" s="2">
        <v>53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427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2195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2195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+'4'!J5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+'4'!J6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35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3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+'4'!J11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+'4'!J15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+'4'!J18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3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+'4'!J22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3">
        <f t="shared" si="2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+'4'!J28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+'4'!J31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15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50</v>
      </c>
      <c r="P31" s="123">
        <f t="shared" si="2"/>
        <v>150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+'4'!J32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3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3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+'4'!J35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4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3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+'4'!J39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+'4'!J40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3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+'4'!J41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+'4'!J46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3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3">
        <f t="shared" si="2"/>
        <v>50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0</v>
      </c>
      <c r="K50" s="71">
        <v>5</v>
      </c>
      <c r="L50" s="15">
        <v>50</v>
      </c>
      <c r="M50" s="64">
        <f t="shared" si="3"/>
        <v>250</v>
      </c>
      <c r="N50" s="17" t="s">
        <v>16</v>
      </c>
      <c r="O50" s="18">
        <v>25</v>
      </c>
      <c r="P50" s="123">
        <f t="shared" si="2"/>
        <v>225</v>
      </c>
      <c r="Q50" s="118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+'4'!J53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+'4'!J55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3">
        <f>SUM(M55-O55)</f>
        <v>85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23">
        <f>SUM(M56-O56)</f>
        <v>120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+'4'!J57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23">
        <f t="shared" si="2"/>
        <v>170</v>
      </c>
      <c r="Q57" s="118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+'4'!J58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+'4'!J62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2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35</v>
      </c>
      <c r="P62" s="123">
        <f t="shared" si="2"/>
        <v>205</v>
      </c>
      <c r="Q62" s="118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3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3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1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23">
        <f t="shared" si="2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+'4'!J112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+'4'!J113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+'4'!J115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+'4'!J116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+'4'!J117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+'4'!J125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3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3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+'4'!J131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+'4'!J133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50</v>
      </c>
      <c r="P175" s="123">
        <f>SUM(M175-O175)</f>
        <v>100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+'4'!J185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3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3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+'4'!J188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+'4'!J193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6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3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+'4'!J194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3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3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+'4'!J195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2</v>
      </c>
      <c r="K195" s="71">
        <v>4</v>
      </c>
      <c r="L195" s="20">
        <v>60</v>
      </c>
      <c r="M195" s="64">
        <f t="shared" si="34"/>
        <v>240</v>
      </c>
      <c r="N195" s="17" t="s">
        <v>16</v>
      </c>
      <c r="O195" s="18"/>
      <c r="P195" s="123">
        <f t="shared" si="35"/>
        <v>240</v>
      </c>
      <c r="Q195" s="89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+'4'!J196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3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3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+'4'!J202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+'4'!J203</f>
        <v>9</v>
      </c>
      <c r="F203" s="70"/>
      <c r="G203" s="46">
        <f t="shared" si="30"/>
        <v>9</v>
      </c>
      <c r="H203" s="77">
        <v>0</v>
      </c>
      <c r="I203" s="75">
        <v>0</v>
      </c>
      <c r="J203" s="46">
        <f t="shared" si="31"/>
        <v>9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+'4'!J205</f>
        <v>9</v>
      </c>
      <c r="F205" s="70"/>
      <c r="G205" s="46">
        <f t="shared" si="30"/>
        <v>9</v>
      </c>
      <c r="H205" s="77">
        <v>0</v>
      </c>
      <c r="I205" s="75">
        <v>0</v>
      </c>
      <c r="J205" s="46">
        <f t="shared" si="31"/>
        <v>7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3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+'4'!J231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9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+'4'!J232</f>
        <v>1</v>
      </c>
      <c r="F232" s="70"/>
      <c r="G232" s="46">
        <f t="shared" si="40"/>
        <v>1</v>
      </c>
      <c r="H232" s="77">
        <v>0</v>
      </c>
      <c r="I232" s="75">
        <v>0</v>
      </c>
      <c r="J232" s="46">
        <f t="shared" si="41"/>
        <v>0</v>
      </c>
      <c r="K232" s="71">
        <v>1</v>
      </c>
      <c r="L232" s="20">
        <v>40</v>
      </c>
      <c r="M232" s="64">
        <f t="shared" si="34"/>
        <v>40</v>
      </c>
      <c r="N232" s="17" t="s">
        <v>16</v>
      </c>
      <c r="O232" s="18"/>
      <c r="P232" s="123">
        <f t="shared" si="35"/>
        <v>40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4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ref="P247" si="46">SUM(M247-O247)</f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+'4'!J248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1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23" ht="25.5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23" ht="24" customHeight="1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ref="G258:G259" si="47">E258+F258</f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23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si="47"/>
        <v>0</v>
      </c>
      <c r="H259" s="77">
        <v>0</v>
      </c>
      <c r="I259" s="75">
        <v>0</v>
      </c>
      <c r="J259" s="46">
        <f t="shared" si="41"/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89"/>
      <c r="R259" s="43">
        <f t="shared" ref="R259" si="5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1791.28</v>
      </c>
      <c r="S260" s="74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4490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1740</v>
      </c>
      <c r="O264" s="2">
        <v>50</v>
      </c>
      <c r="P264" s="2">
        <v>270</v>
      </c>
      <c r="Q264" s="87">
        <v>260</v>
      </c>
      <c r="R264" s="2">
        <v>50</v>
      </c>
      <c r="S264" s="2">
        <v>100</v>
      </c>
      <c r="T264" s="2">
        <v>300</v>
      </c>
      <c r="U264" s="2">
        <v>390</v>
      </c>
      <c r="V264" s="2">
        <v>200</v>
      </c>
      <c r="W264" s="2">
        <v>120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72" sqref="P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+'5'!J5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+'5'!J6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33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25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+'5'!J11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+'5'!J15</f>
        <v>1</v>
      </c>
      <c r="F15" s="70"/>
      <c r="G15" s="46">
        <f t="shared" si="0"/>
        <v>1</v>
      </c>
      <c r="H15" s="77">
        <v>0</v>
      </c>
      <c r="I15" s="75">
        <v>0</v>
      </c>
      <c r="J15" s="46">
        <f t="shared" si="1"/>
        <v>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+'5'!J18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4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3">
        <f t="shared" si="3"/>
        <v>150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+'5'!J22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+'5'!J28</f>
        <v>7</v>
      </c>
      <c r="F28" s="70"/>
      <c r="G28" s="46">
        <f t="shared" si="6"/>
        <v>7</v>
      </c>
      <c r="H28" s="77">
        <v>0</v>
      </c>
      <c r="I28" s="75">
        <v>0</v>
      </c>
      <c r="J28" s="46">
        <f t="shared" si="7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+'5'!J31</f>
        <v>15</v>
      </c>
      <c r="F31" s="70"/>
      <c r="G31" s="46">
        <f t="shared" si="6"/>
        <v>15</v>
      </c>
      <c r="H31" s="77">
        <v>0</v>
      </c>
      <c r="I31" s="75">
        <v>0</v>
      </c>
      <c r="J31" s="46">
        <f t="shared" si="7"/>
        <v>13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3">
        <f t="shared" si="5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+'5'!J32</f>
        <v>3</v>
      </c>
      <c r="F32" s="70"/>
      <c r="G32" s="46">
        <f t="shared" si="6"/>
        <v>3</v>
      </c>
      <c r="H32" s="77">
        <v>0</v>
      </c>
      <c r="I32" s="75">
        <v>0</v>
      </c>
      <c r="J32" s="46">
        <f t="shared" si="7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3">
        <f t="shared" si="5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+'5'!J35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7"/>
        <v>1</v>
      </c>
      <c r="K35" s="71">
        <v>3</v>
      </c>
      <c r="L35" s="15">
        <v>130</v>
      </c>
      <c r="M35" s="64">
        <f t="shared" si="2"/>
        <v>390</v>
      </c>
      <c r="N35" s="17" t="s">
        <v>16</v>
      </c>
      <c r="O35" s="18"/>
      <c r="P35" s="123">
        <f t="shared" si="5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+'5'!J39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+'5'!J40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+'5'!J41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+'5'!J46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+'5'!J47</f>
        <v>4</v>
      </c>
      <c r="F47" s="70"/>
      <c r="G47" s="46">
        <f t="shared" si="6"/>
        <v>4</v>
      </c>
      <c r="H47" s="77">
        <v>0</v>
      </c>
      <c r="I47" s="75">
        <v>0</v>
      </c>
      <c r="J47" s="46">
        <f t="shared" si="7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+'5'!J48</f>
        <v>4</v>
      </c>
      <c r="F48" s="70"/>
      <c r="G48" s="46">
        <f t="shared" si="6"/>
        <v>4</v>
      </c>
      <c r="H48" s="77">
        <v>0</v>
      </c>
      <c r="I48" s="75">
        <v>0</v>
      </c>
      <c r="J48" s="46">
        <f t="shared" si="7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+'5'!J49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+'5'!J53</f>
        <v>4</v>
      </c>
      <c r="F53" s="70"/>
      <c r="G53" s="46">
        <f t="shared" si="6"/>
        <v>4</v>
      </c>
      <c r="H53" s="77">
        <v>0</v>
      </c>
      <c r="I53" s="75">
        <v>0</v>
      </c>
      <c r="J53" s="46">
        <f t="shared" si="7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5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+'5'!J56</f>
        <v>2</v>
      </c>
      <c r="F56" s="70"/>
      <c r="G56" s="46">
        <f t="shared" si="6"/>
        <v>2</v>
      </c>
      <c r="H56" s="77">
        <v>0</v>
      </c>
      <c r="I56" s="75">
        <v>0</v>
      </c>
      <c r="J56" s="46">
        <f t="shared" si="7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+'5'!J57</f>
        <v>1</v>
      </c>
      <c r="F57" s="70"/>
      <c r="G57" s="46">
        <f t="shared" si="6"/>
        <v>1</v>
      </c>
      <c r="H57" s="77">
        <v>0</v>
      </c>
      <c r="I57" s="75">
        <v>0</v>
      </c>
      <c r="J57" s="46">
        <f t="shared" si="7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+'5'!J58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+'5'!J59</f>
        <v>2</v>
      </c>
      <c r="F59" s="70"/>
      <c r="G59" s="46">
        <f t="shared" si="6"/>
        <v>2</v>
      </c>
      <c r="H59" s="77">
        <v>0</v>
      </c>
      <c r="I59" s="75">
        <v>0</v>
      </c>
      <c r="J59" s="46">
        <f t="shared" si="7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+'5'!J62</f>
        <v>2</v>
      </c>
      <c r="F62" s="70"/>
      <c r="G62" s="46">
        <f t="shared" si="6"/>
        <v>2</v>
      </c>
      <c r="H62" s="77">
        <v>0</v>
      </c>
      <c r="I62" s="75">
        <v>0</v>
      </c>
      <c r="J62" s="46">
        <f t="shared" si="7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+'5'!J65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+'5'!J74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+'5'!J77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0</v>
      </c>
      <c r="K77" s="71">
        <v>1</v>
      </c>
      <c r="L77" s="21">
        <v>50</v>
      </c>
      <c r="M77" s="64">
        <f t="shared" si="2"/>
        <v>50</v>
      </c>
      <c r="N77" s="17" t="s">
        <v>1460</v>
      </c>
      <c r="O77" s="18">
        <v>50</v>
      </c>
      <c r="P77" s="23">
        <f t="shared" si="5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+'5'!J80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+'5'!J81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9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ref="P93:P172" si="21">SUM(M93-O93)</f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5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5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+'5'!J102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5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5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5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5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+'5'!J112</f>
        <v>9</v>
      </c>
      <c r="F112" s="70"/>
      <c r="G112" s="46">
        <f t="shared" si="22"/>
        <v>9</v>
      </c>
      <c r="H112" s="77">
        <v>0</v>
      </c>
      <c r="I112" s="75">
        <v>0</v>
      </c>
      <c r="J112" s="46">
        <f t="shared" si="23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21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+'5'!J113</f>
        <v>8</v>
      </c>
      <c r="F113" s="70"/>
      <c r="G113" s="46">
        <f t="shared" si="22"/>
        <v>8</v>
      </c>
      <c r="H113" s="77">
        <v>0</v>
      </c>
      <c r="I113" s="75">
        <v>0</v>
      </c>
      <c r="J113" s="46">
        <f t="shared" si="23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+'5'!J115</f>
        <v>12</v>
      </c>
      <c r="F115" s="70"/>
      <c r="G115" s="46">
        <f t="shared" si="22"/>
        <v>12</v>
      </c>
      <c r="H115" s="77">
        <v>0</v>
      </c>
      <c r="I115" s="75">
        <v>0</v>
      </c>
      <c r="J115" s="46">
        <f t="shared" si="23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+'5'!J116</f>
        <v>5</v>
      </c>
      <c r="F116" s="70"/>
      <c r="G116" s="46">
        <f t="shared" si="22"/>
        <v>5</v>
      </c>
      <c r="H116" s="77">
        <v>0</v>
      </c>
      <c r="I116" s="75">
        <v>0</v>
      </c>
      <c r="J116" s="46">
        <f t="shared" si="23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+'5'!J117</f>
        <v>10</v>
      </c>
      <c r="F117" s="70"/>
      <c r="G117" s="46">
        <f t="shared" si="22"/>
        <v>10</v>
      </c>
      <c r="H117" s="77">
        <v>0</v>
      </c>
      <c r="I117" s="75">
        <v>0</v>
      </c>
      <c r="J117" s="46">
        <f t="shared" si="23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+'5'!J125</f>
        <v>3</v>
      </c>
      <c r="F125" s="70"/>
      <c r="G125" s="46">
        <f t="shared" si="22"/>
        <v>3</v>
      </c>
      <c r="H125" s="77">
        <v>0</v>
      </c>
      <c r="I125" s="75">
        <v>0</v>
      </c>
      <c r="J125" s="46">
        <f t="shared" si="23"/>
        <v>2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si="21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+'5'!J131</f>
        <v>3</v>
      </c>
      <c r="F131" s="70"/>
      <c r="G131" s="46">
        <f t="shared" si="22"/>
        <v>3</v>
      </c>
      <c r="H131" s="77">
        <v>0</v>
      </c>
      <c r="I131" s="75">
        <v>0</v>
      </c>
      <c r="J131" s="46">
        <f t="shared" si="23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21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+'5'!J133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40</v>
      </c>
      <c r="M163" s="64">
        <f t="shared" si="8"/>
        <v>0</v>
      </c>
      <c r="N163" s="17" t="s">
        <v>16</v>
      </c>
      <c r="O163" s="18"/>
      <c r="P163" s="23">
        <f t="shared" si="21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3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+'5'!J175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3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+'5'!J185</f>
        <v>3</v>
      </c>
      <c r="F185" s="70"/>
      <c r="G185" s="46">
        <f t="shared" si="29"/>
        <v>3</v>
      </c>
      <c r="H185" s="77">
        <v>0</v>
      </c>
      <c r="I185" s="75">
        <v>0</v>
      </c>
      <c r="J185" s="46">
        <f t="shared" si="30"/>
        <v>2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3">
        <f t="shared" si="36"/>
        <v>80</v>
      </c>
      <c r="Q185" s="89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+'5'!J188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+'5'!J193</f>
        <v>6</v>
      </c>
      <c r="F193" s="70"/>
      <c r="G193" s="46">
        <f t="shared" si="29"/>
        <v>6</v>
      </c>
      <c r="H193" s="77">
        <v>0</v>
      </c>
      <c r="I193" s="75">
        <v>0</v>
      </c>
      <c r="J193" s="46">
        <f t="shared" si="30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6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+'5'!J194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+'5'!J195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1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6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+'5'!J196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+'5'!J202</f>
        <v>8</v>
      </c>
      <c r="F202" s="70"/>
      <c r="G202" s="46">
        <f t="shared" si="29"/>
        <v>8</v>
      </c>
      <c r="H202" s="77">
        <v>0</v>
      </c>
      <c r="I202" s="75">
        <v>0</v>
      </c>
      <c r="J202" s="46">
        <f t="shared" si="30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+'5'!J203</f>
        <v>9</v>
      </c>
      <c r="F203" s="70"/>
      <c r="G203" s="46">
        <f t="shared" si="29"/>
        <v>9</v>
      </c>
      <c r="H203" s="77">
        <v>0</v>
      </c>
      <c r="I203" s="75">
        <v>0</v>
      </c>
      <c r="J203" s="46">
        <f t="shared" si="30"/>
        <v>9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+'5'!J205</f>
        <v>7</v>
      </c>
      <c r="F205" s="70"/>
      <c r="G205" s="46">
        <f t="shared" si="29"/>
        <v>7</v>
      </c>
      <c r="H205" s="77">
        <v>0</v>
      </c>
      <c r="I205" s="75">
        <v>0</v>
      </c>
      <c r="J205" s="46">
        <f t="shared" si="30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+'5'!J231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+'5'!J248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1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5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5"/>
        <v>0</v>
      </c>
    </row>
    <row r="257" spans="1:19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ref="G258:G259" si="48">E258+F258</f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5"/>
        <v>0</v>
      </c>
    </row>
    <row r="259" spans="1:19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89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749.55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160</v>
      </c>
      <c r="P264" s="2">
        <v>100</v>
      </c>
      <c r="Q264" s="87">
        <v>390</v>
      </c>
      <c r="R264" s="2">
        <v>390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N6" sqref="N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+'6'!J5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7</v>
      </c>
      <c r="K5" s="71">
        <v>1</v>
      </c>
      <c r="L5" s="15">
        <v>50</v>
      </c>
      <c r="M5" s="64">
        <f>+L5*K5</f>
        <v>50</v>
      </c>
      <c r="N5" s="17" t="s">
        <v>1460</v>
      </c>
      <c r="O5" s="18">
        <v>50</v>
      </c>
      <c r="P5" s="23">
        <f t="shared" ref="P5:P80" si="2">SUM(M5-O5)</f>
        <v>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+'6'!J6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29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100</v>
      </c>
      <c r="P6" s="123">
        <f t="shared" si="2"/>
        <v>300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3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+'6'!J15</f>
        <v>1</v>
      </c>
      <c r="F15" s="70">
        <v>3</v>
      </c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+'6'!J22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3">
        <f t="shared" si="2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3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+'6'!J28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+'6'!J31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150</v>
      </c>
      <c r="P31" s="123">
        <f t="shared" si="2"/>
        <v>250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+'6'!J35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+'6'!J39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+'6'!J40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+'6'!J41</f>
        <v>4</v>
      </c>
      <c r="F41" s="70">
        <v>2</v>
      </c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23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+'6'!J46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+'6'!J53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+'6'!J55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+'6'!J56</f>
        <v>2</v>
      </c>
      <c r="F56" s="70">
        <v>2</v>
      </c>
      <c r="G56" s="46">
        <f t="shared" si="5"/>
        <v>4</v>
      </c>
      <c r="H56" s="77">
        <v>0</v>
      </c>
      <c r="I56" s="75">
        <v>0</v>
      </c>
      <c r="J56" s="46">
        <f t="shared" si="6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23">
        <f t="shared" ref="P56:P63" si="7">SUM(M56-O56)</f>
        <v>120</v>
      </c>
      <c r="Q56" s="118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+'6'!J58</f>
        <v>1</v>
      </c>
      <c r="F58" s="70">
        <v>1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+'6'!J59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+'6'!J62</f>
        <v>2</v>
      </c>
      <c r="F62" s="70">
        <v>2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+'6'!J65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+'6'!J66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+'6'!J77</f>
        <v>0</v>
      </c>
      <c r="F77" s="70">
        <v>2</v>
      </c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3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+'6'!J80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3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+'6'!J81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:P91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+'6'!J99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+'6'!J100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+'6'!J101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+'6'!J102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+'6'!J112</f>
        <v>8</v>
      </c>
      <c r="F112" s="70"/>
      <c r="G112" s="46">
        <f t="shared" si="25"/>
        <v>8</v>
      </c>
      <c r="H112" s="77">
        <v>0</v>
      </c>
      <c r="I112" s="75">
        <v>0</v>
      </c>
      <c r="J112" s="46">
        <f t="shared" si="26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+'6'!J113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6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3">
        <f t="shared" si="24"/>
        <v>110</v>
      </c>
      <c r="Q113" s="118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+'6'!J115</f>
        <v>12</v>
      </c>
      <c r="F115" s="70"/>
      <c r="G115" s="46">
        <f t="shared" si="25"/>
        <v>12</v>
      </c>
      <c r="H115" s="77">
        <v>0</v>
      </c>
      <c r="I115" s="75">
        <v>0</v>
      </c>
      <c r="J115" s="46">
        <f t="shared" si="26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+'6'!J116</f>
        <v>5</v>
      </c>
      <c r="F116" s="70"/>
      <c r="G116" s="46">
        <f t="shared" si="25"/>
        <v>5</v>
      </c>
      <c r="H116" s="77">
        <v>0</v>
      </c>
      <c r="I116" s="75">
        <v>0</v>
      </c>
      <c r="J116" s="46">
        <f t="shared" si="26"/>
        <v>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3">
        <f t="shared" si="24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+'6'!J117</f>
        <v>10</v>
      </c>
      <c r="F117" s="70"/>
      <c r="G117" s="46">
        <f t="shared" si="25"/>
        <v>10</v>
      </c>
      <c r="H117" s="77">
        <v>0</v>
      </c>
      <c r="I117" s="75">
        <v>0</v>
      </c>
      <c r="J117" s="46">
        <f t="shared" si="26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+'6'!J122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+'6'!J124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+'6'!J125</f>
        <v>2</v>
      </c>
      <c r="F125" s="70"/>
      <c r="G125" s="46">
        <f t="shared" si="25"/>
        <v>2</v>
      </c>
      <c r="H125" s="77">
        <v>0</v>
      </c>
      <c r="I125" s="75">
        <v>0</v>
      </c>
      <c r="J125" s="46">
        <f t="shared" si="26"/>
        <v>1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si="24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+'6'!J131</f>
        <v>2</v>
      </c>
      <c r="F131" s="70"/>
      <c r="G131" s="46">
        <f t="shared" si="25"/>
        <v>2</v>
      </c>
      <c r="H131" s="77">
        <v>0</v>
      </c>
      <c r="I131" s="75">
        <v>0</v>
      </c>
      <c r="J131" s="46">
        <f t="shared" si="2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+'6'!J133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24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+'6'!J134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+'6'!J135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+'6'!J136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+'6'!J137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+'6'!J148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+'6'!J154</f>
        <v>0</v>
      </c>
      <c r="F154" s="70">
        <v>2</v>
      </c>
      <c r="G154" s="46">
        <f t="shared" si="25"/>
        <v>2</v>
      </c>
      <c r="H154" s="77">
        <v>0</v>
      </c>
      <c r="I154" s="75">
        <v>0</v>
      </c>
      <c r="J154" s="46">
        <f t="shared" si="26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+'6'!J175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3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ref="P180:P258" si="39">SUM(M180-O180)</f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+'6'!J185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+'6'!J188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+'6'!J193</f>
        <v>5</v>
      </c>
      <c r="F193" s="70"/>
      <c r="G193" s="46">
        <f t="shared" si="32"/>
        <v>5</v>
      </c>
      <c r="H193" s="77">
        <v>0</v>
      </c>
      <c r="I193" s="75">
        <v>0</v>
      </c>
      <c r="J193" s="46">
        <f t="shared" si="33"/>
        <v>3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3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+'6'!J194</f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3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+'6'!J195</f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+'6'!J196</f>
        <v>3</v>
      </c>
      <c r="F196" s="70"/>
      <c r="G196" s="46">
        <f t="shared" si="32"/>
        <v>3</v>
      </c>
      <c r="H196" s="77">
        <v>0</v>
      </c>
      <c r="I196" s="75">
        <v>0</v>
      </c>
      <c r="J196" s="46">
        <f t="shared" si="33"/>
        <v>3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+'6'!J202</f>
        <v>8</v>
      </c>
      <c r="F202" s="70"/>
      <c r="G202" s="46">
        <f t="shared" si="32"/>
        <v>8</v>
      </c>
      <c r="H202" s="77">
        <v>0</v>
      </c>
      <c r="I202" s="75">
        <v>0</v>
      </c>
      <c r="J202" s="46">
        <f t="shared" si="33"/>
        <v>8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+'6'!J203</f>
        <v>9</v>
      </c>
      <c r="F203" s="70"/>
      <c r="G203" s="46">
        <f t="shared" si="32"/>
        <v>9</v>
      </c>
      <c r="H203" s="77">
        <v>0</v>
      </c>
      <c r="I203" s="75">
        <v>0</v>
      </c>
      <c r="J203" s="46">
        <f t="shared" si="33"/>
        <v>8</v>
      </c>
      <c r="K203" s="71">
        <v>1</v>
      </c>
      <c r="L203" s="20">
        <v>90</v>
      </c>
      <c r="M203" s="64">
        <f t="shared" si="37"/>
        <v>90</v>
      </c>
      <c r="N203" s="17" t="s">
        <v>16</v>
      </c>
      <c r="O203" s="18"/>
      <c r="P203" s="123">
        <f t="shared" si="39"/>
        <v>90</v>
      </c>
      <c r="Q203" s="89">
        <v>60</v>
      </c>
      <c r="R203" s="43">
        <f t="shared" si="38"/>
        <v>60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+'6'!J205</f>
        <v>7</v>
      </c>
      <c r="F205" s="70"/>
      <c r="G205" s="46">
        <f t="shared" si="32"/>
        <v>7</v>
      </c>
      <c r="H205" s="77">
        <v>0</v>
      </c>
      <c r="I205" s="75">
        <v>0</v>
      </c>
      <c r="J205" s="46">
        <f t="shared" si="33"/>
        <v>6</v>
      </c>
      <c r="K205" s="71">
        <v>1</v>
      </c>
      <c r="L205" s="20">
        <v>55</v>
      </c>
      <c r="M205" s="64">
        <f t="shared" si="37"/>
        <v>55</v>
      </c>
      <c r="N205" s="17" t="s">
        <v>16</v>
      </c>
      <c r="O205" s="18"/>
      <c r="P205" s="123">
        <f t="shared" si="39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+'6'!J231</f>
        <v>0</v>
      </c>
      <c r="F231" s="70"/>
      <c r="G231" s="46">
        <f t="shared" ref="G231:G257" si="43">E231+F231</f>
        <v>0</v>
      </c>
      <c r="H231" s="77">
        <v>0</v>
      </c>
      <c r="I231" s="75">
        <v>0</v>
      </c>
      <c r="J231" s="46">
        <f t="shared" ref="J231:J257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+'6'!J232</f>
        <v>0</v>
      </c>
      <c r="F232" s="70">
        <v>2</v>
      </c>
      <c r="G232" s="46">
        <f t="shared" si="43"/>
        <v>2</v>
      </c>
      <c r="H232" s="77">
        <v>0</v>
      </c>
      <c r="I232" s="75">
        <v>0</v>
      </c>
      <c r="J232" s="46">
        <f t="shared" si="44"/>
        <v>1</v>
      </c>
      <c r="K232" s="71">
        <v>1</v>
      </c>
      <c r="L232" s="20">
        <v>40</v>
      </c>
      <c r="M232" s="64">
        <f t="shared" si="37"/>
        <v>40</v>
      </c>
      <c r="N232" s="17" t="s">
        <v>16</v>
      </c>
      <c r="O232" s="18"/>
      <c r="P232" s="123">
        <f t="shared" si="39"/>
        <v>40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+'6'!J233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+'6'!J234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+'6'!J235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+'6'!J236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+'6'!J237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+'6'!J238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+'6'!J239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+'6'!J241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+'6'!J242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+'6'!J243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+'6'!J244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+'6'!J245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+'6'!J246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+'6'!J247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+'6'!J248</f>
        <v>2</v>
      </c>
      <c r="F248" s="70"/>
      <c r="G248" s="46">
        <f t="shared" si="43"/>
        <v>2</v>
      </c>
      <c r="H248" s="77">
        <v>0</v>
      </c>
      <c r="I248" s="75">
        <v>0</v>
      </c>
      <c r="J248" s="46">
        <f t="shared" si="44"/>
        <v>2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+'6'!J249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+'6'!J250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20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7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8"/>
        <v>0</v>
      </c>
    </row>
    <row r="257" spans="1:20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8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ref="G258:G259" si="51">E258+F258</f>
        <v>0</v>
      </c>
      <c r="H258" s="77">
        <v>0</v>
      </c>
      <c r="I258" s="75">
        <v>0</v>
      </c>
      <c r="J258" s="46">
        <f t="shared" ref="J258:J259" si="52">+G258-H258-K258-I258</f>
        <v>0</v>
      </c>
      <c r="K258" s="71"/>
      <c r="L258" s="20"/>
      <c r="M258" s="64">
        <f t="shared" si="37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8"/>
        <v>0</v>
      </c>
    </row>
    <row r="259" spans="1:20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si="51"/>
        <v>0</v>
      </c>
      <c r="H259" s="77">
        <v>0</v>
      </c>
      <c r="I259" s="75">
        <v>0</v>
      </c>
      <c r="J259" s="46">
        <f t="shared" si="52"/>
        <v>0</v>
      </c>
      <c r="K259" s="71"/>
      <c r="L259" s="20"/>
      <c r="M259" s="64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89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946.92</v>
      </c>
      <c r="S260" s="74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2470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235</v>
      </c>
      <c r="P264" s="2">
        <v>115</v>
      </c>
      <c r="Q264" s="87">
        <v>150</v>
      </c>
      <c r="R264" s="2">
        <v>255</v>
      </c>
      <c r="S264" s="2">
        <v>255</v>
      </c>
      <c r="T264" s="2">
        <v>55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G11" sqref="G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+'7'!J5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3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25</v>
      </c>
      <c r="P5" s="123">
        <f>SUM(M5-O5)</f>
        <v>175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+'7'!J6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4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>
        <v>50</v>
      </c>
      <c r="P11" s="123">
        <f t="shared" si="3"/>
        <v>250</v>
      </c>
      <c r="Q11" s="118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+'7'!J15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1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3">
        <f t="shared" si="3"/>
        <v>150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+'7'!J22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3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100</v>
      </c>
      <c r="P22" s="123">
        <f t="shared" si="3"/>
        <v>300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3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+'7'!J31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50</v>
      </c>
      <c r="P31" s="123">
        <f t="shared" si="3"/>
        <v>250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+'7'!J35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+'7'!J39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+'7'!J46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3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3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1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3">
        <f>SUM(M48-O48)</f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ref="P52:P56" si="7"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+'7'!J55</f>
        <v>2</v>
      </c>
      <c r="F55" s="70"/>
      <c r="G55" s="46">
        <f t="shared" si="5"/>
        <v>2</v>
      </c>
      <c r="H55" s="77">
        <v>1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1459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+'7'!J59</f>
        <v>4</v>
      </c>
      <c r="F59" s="70"/>
      <c r="G59" s="46">
        <f t="shared" si="5"/>
        <v>4</v>
      </c>
      <c r="H59" s="77">
        <v>2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2"/>
        <v>120</v>
      </c>
      <c r="N59" s="17" t="s">
        <v>1459</v>
      </c>
      <c r="O59" s="18"/>
      <c r="P59" s="123">
        <f t="shared" si="3"/>
        <v>120</v>
      </c>
      <c r="Q59" s="118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+'7'!J62</f>
        <v>4</v>
      </c>
      <c r="F62" s="70"/>
      <c r="G62" s="46">
        <f t="shared" si="5"/>
        <v>4</v>
      </c>
      <c r="H62" s="77">
        <v>1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1459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4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+'7'!J112</f>
        <v>8</v>
      </c>
      <c r="F112" s="70"/>
      <c r="G112" s="46">
        <f t="shared" si="24"/>
        <v>8</v>
      </c>
      <c r="H112" s="77">
        <v>0</v>
      </c>
      <c r="I112" s="75">
        <v>0</v>
      </c>
      <c r="J112" s="46">
        <f t="shared" si="25"/>
        <v>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23">
        <f t="shared" si="31"/>
        <v>50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+'7'!J113</f>
        <v>6</v>
      </c>
      <c r="F113" s="70"/>
      <c r="G113" s="46">
        <f t="shared" si="24"/>
        <v>6</v>
      </c>
      <c r="H113" s="77">
        <v>0</v>
      </c>
      <c r="I113" s="75">
        <v>0</v>
      </c>
      <c r="J113" s="46">
        <f t="shared" si="25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+'7'!J115</f>
        <v>12</v>
      </c>
      <c r="F115" s="70"/>
      <c r="G115" s="46">
        <f t="shared" si="24"/>
        <v>12</v>
      </c>
      <c r="H115" s="77">
        <v>0</v>
      </c>
      <c r="I115" s="75">
        <v>0</v>
      </c>
      <c r="J115" s="46">
        <f t="shared" si="25"/>
        <v>10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3">
        <f t="shared" si="9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+'7'!J116</f>
        <v>4</v>
      </c>
      <c r="F116" s="70"/>
      <c r="G116" s="46">
        <f t="shared" si="24"/>
        <v>4</v>
      </c>
      <c r="H116" s="77">
        <v>0</v>
      </c>
      <c r="I116" s="75">
        <v>0</v>
      </c>
      <c r="J116" s="46">
        <f t="shared" si="25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+'7'!J117</f>
        <v>10</v>
      </c>
      <c r="F117" s="70"/>
      <c r="G117" s="46">
        <f t="shared" si="24"/>
        <v>10</v>
      </c>
      <c r="H117" s="77">
        <v>0</v>
      </c>
      <c r="I117" s="75">
        <v>0</v>
      </c>
      <c r="J117" s="46">
        <f t="shared" si="25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+'7'!J125</f>
        <v>1</v>
      </c>
      <c r="F125" s="70"/>
      <c r="G125" s="46">
        <f t="shared" si="24"/>
        <v>1</v>
      </c>
      <c r="H125" s="77">
        <v>0</v>
      </c>
      <c r="I125" s="75">
        <v>0</v>
      </c>
      <c r="J125" s="46">
        <f t="shared" si="25"/>
        <v>1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+'7'!J131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+'7'!J133</f>
        <v>2</v>
      </c>
      <c r="F133" s="70"/>
      <c r="G133" s="46">
        <f t="shared" si="24"/>
        <v>2</v>
      </c>
      <c r="H133" s="77">
        <v>1</v>
      </c>
      <c r="I133" s="75">
        <v>0</v>
      </c>
      <c r="J133" s="46">
        <f t="shared" si="25"/>
        <v>1</v>
      </c>
      <c r="K133" s="71"/>
      <c r="L133" s="20">
        <v>50</v>
      </c>
      <c r="M133" s="64">
        <f t="shared" si="8"/>
        <v>0</v>
      </c>
      <c r="N133" s="17" t="s">
        <v>1459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+'7'!J154</f>
        <v>2</v>
      </c>
      <c r="F154" s="70"/>
      <c r="G154" s="46">
        <f t="shared" si="24"/>
        <v>2</v>
      </c>
      <c r="H154" s="77">
        <v>0</v>
      </c>
      <c r="I154" s="75">
        <v>0</v>
      </c>
      <c r="J154" s="46">
        <f t="shared" si="25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926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2</v>
      </c>
      <c r="F163" s="70"/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+'7'!J175</f>
        <v>3</v>
      </c>
      <c r="F175" s="70"/>
      <c r="G175" s="46">
        <f t="shared" si="32"/>
        <v>3</v>
      </c>
      <c r="H175" s="77">
        <v>0</v>
      </c>
      <c r="I175" s="75">
        <v>0</v>
      </c>
      <c r="J175" s="46">
        <f t="shared" si="33"/>
        <v>0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3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+'7'!J185</f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+'7'!J188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+'7'!J193</f>
        <v>3</v>
      </c>
      <c r="F193" s="70"/>
      <c r="G193" s="46">
        <f t="shared" si="32"/>
        <v>3</v>
      </c>
      <c r="H193" s="77">
        <v>0</v>
      </c>
      <c r="I193" s="75">
        <v>0</v>
      </c>
      <c r="J193" s="46">
        <f t="shared" si="33"/>
        <v>3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+'7'!J194</f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3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+'7'!J195</f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+'7'!J196</f>
        <v>3</v>
      </c>
      <c r="F196" s="70"/>
      <c r="G196" s="46">
        <f t="shared" si="32"/>
        <v>3</v>
      </c>
      <c r="H196" s="77">
        <v>0</v>
      </c>
      <c r="I196" s="75">
        <v>0</v>
      </c>
      <c r="J196" s="46">
        <f t="shared" si="33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+'7'!J202</f>
        <v>8</v>
      </c>
      <c r="F202" s="70"/>
      <c r="G202" s="46">
        <f t="shared" si="32"/>
        <v>8</v>
      </c>
      <c r="H202" s="77">
        <v>0</v>
      </c>
      <c r="I202" s="75">
        <v>0</v>
      </c>
      <c r="J202" s="46">
        <f t="shared" si="33"/>
        <v>8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+'7'!J203</f>
        <v>8</v>
      </c>
      <c r="F203" s="70"/>
      <c r="G203" s="46">
        <f t="shared" si="32"/>
        <v>8</v>
      </c>
      <c r="H203" s="77">
        <v>0</v>
      </c>
      <c r="I203" s="75">
        <v>0</v>
      </c>
      <c r="J203" s="46">
        <f t="shared" si="33"/>
        <v>5</v>
      </c>
      <c r="K203" s="71">
        <v>3</v>
      </c>
      <c r="L203" s="20">
        <v>90</v>
      </c>
      <c r="M203" s="64">
        <f t="shared" si="36"/>
        <v>270</v>
      </c>
      <c r="N203" s="17" t="s">
        <v>16</v>
      </c>
      <c r="O203" s="18">
        <v>70</v>
      </c>
      <c r="P203" s="123">
        <f t="shared" si="37"/>
        <v>200</v>
      </c>
      <c r="Q203" s="89">
        <v>60</v>
      </c>
      <c r="R203" s="43">
        <f t="shared" si="38"/>
        <v>180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+'7'!J205</f>
        <v>6</v>
      </c>
      <c r="F205" s="70"/>
      <c r="G205" s="46">
        <f t="shared" si="32"/>
        <v>6</v>
      </c>
      <c r="H205" s="77">
        <v>0</v>
      </c>
      <c r="I205" s="75">
        <v>0</v>
      </c>
      <c r="J205" s="46">
        <f t="shared" si="33"/>
        <v>6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+'7'!J231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+'7'!J232</f>
        <v>1</v>
      </c>
      <c r="F232" s="70"/>
      <c r="G232" s="46">
        <f t="shared" si="42"/>
        <v>1</v>
      </c>
      <c r="H232" s="77">
        <v>0</v>
      </c>
      <c r="I232" s="75">
        <v>0</v>
      </c>
      <c r="J232" s="46">
        <f t="shared" si="43"/>
        <v>0</v>
      </c>
      <c r="K232" s="71">
        <v>1</v>
      </c>
      <c r="L232" s="20">
        <v>40</v>
      </c>
      <c r="M232" s="64">
        <f t="shared" si="36"/>
        <v>40</v>
      </c>
      <c r="N232" s="17" t="s">
        <v>16</v>
      </c>
      <c r="O232" s="18"/>
      <c r="P232" s="123">
        <f t="shared" si="37"/>
        <v>40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ref="P236:P247" si="46">SUM(M236-O236)</f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+'7'!J248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3">
        <f>+'7'!J259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1015.8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1145</v>
      </c>
      <c r="O264" s="2">
        <v>620</v>
      </c>
      <c r="P264" s="2">
        <v>200</v>
      </c>
      <c r="Q264" s="87">
        <v>125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+'8'!J5</f>
        <v>3</v>
      </c>
      <c r="F5" s="70">
        <v>5</v>
      </c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+'8'!J6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24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+'8'!J15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3</v>
      </c>
      <c r="K15" s="71">
        <v>1</v>
      </c>
      <c r="L15" s="15">
        <v>50</v>
      </c>
      <c r="M15" s="64">
        <f t="shared" si="2"/>
        <v>50</v>
      </c>
      <c r="N15" s="17" t="s">
        <v>1460</v>
      </c>
      <c r="O15" s="18">
        <v>50</v>
      </c>
      <c r="P15" s="23">
        <f t="shared" si="3"/>
        <v>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+'8'!J18</f>
        <v>1</v>
      </c>
      <c r="F18" s="70">
        <v>5</v>
      </c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+'8'!J22</f>
        <v>3</v>
      </c>
      <c r="F22" s="70">
        <v>3</v>
      </c>
      <c r="G22" s="46">
        <f t="shared" si="0"/>
        <v>6</v>
      </c>
      <c r="H22" s="77">
        <v>0</v>
      </c>
      <c r="I22" s="75">
        <v>0</v>
      </c>
      <c r="J22" s="46">
        <f t="shared" si="1"/>
        <v>5</v>
      </c>
      <c r="K22" s="71">
        <v>1</v>
      </c>
      <c r="L22" s="20">
        <v>100</v>
      </c>
      <c r="M22" s="64">
        <f t="shared" si="2"/>
        <v>100</v>
      </c>
      <c r="N22" s="17" t="s">
        <v>1460</v>
      </c>
      <c r="O22" s="18">
        <v>100</v>
      </c>
      <c r="P22" s="23">
        <f t="shared" si="3"/>
        <v>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+'8'!J28</f>
        <v>3</v>
      </c>
      <c r="F28" s="70"/>
      <c r="G28" s="46">
        <f t="shared" si="6"/>
        <v>3</v>
      </c>
      <c r="H28" s="77">
        <v>0</v>
      </c>
      <c r="I28" s="75">
        <v>0</v>
      </c>
      <c r="J28" s="46">
        <f t="shared" si="7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+'8'!J31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3">
        <f t="shared" si="5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+'8'!J32</f>
        <v>0</v>
      </c>
      <c r="F32" s="70">
        <v>16</v>
      </c>
      <c r="G32" s="46">
        <f t="shared" si="6"/>
        <v>16</v>
      </c>
      <c r="H32" s="77">
        <v>0</v>
      </c>
      <c r="I32" s="75">
        <v>0</v>
      </c>
      <c r="J32" s="46">
        <f t="shared" si="7"/>
        <v>3</v>
      </c>
      <c r="K32" s="71">
        <v>13</v>
      </c>
      <c r="L32" s="15">
        <v>130</v>
      </c>
      <c r="M32" s="64">
        <f t="shared" si="2"/>
        <v>1690</v>
      </c>
      <c r="N32" s="17" t="s">
        <v>16</v>
      </c>
      <c r="O32" s="18"/>
      <c r="P32" s="123">
        <f t="shared" si="5"/>
        <v>1690</v>
      </c>
      <c r="Q32" s="89">
        <v>46.37</v>
      </c>
      <c r="R32" s="43">
        <f t="shared" si="4"/>
        <v>602.80999999999995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+'8'!J35</f>
        <v>1</v>
      </c>
      <c r="F35" s="70">
        <v>3</v>
      </c>
      <c r="G35" s="46">
        <f t="shared" si="6"/>
        <v>4</v>
      </c>
      <c r="H35" s="77">
        <v>0</v>
      </c>
      <c r="I35" s="75">
        <v>0</v>
      </c>
      <c r="J35" s="46">
        <f t="shared" si="7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3">
        <f t="shared" si="5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+'8'!J39</f>
        <v>4</v>
      </c>
      <c r="F39" s="70">
        <v>1</v>
      </c>
      <c r="G39" s="46">
        <f t="shared" si="6"/>
        <v>5</v>
      </c>
      <c r="H39" s="77">
        <v>0</v>
      </c>
      <c r="I39" s="75">
        <v>0</v>
      </c>
      <c r="J39" s="46">
        <f t="shared" si="7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+'8'!J40</f>
        <v>4</v>
      </c>
      <c r="F40" s="70">
        <v>1</v>
      </c>
      <c r="G40" s="46">
        <f t="shared" si="6"/>
        <v>5</v>
      </c>
      <c r="H40" s="77">
        <v>0</v>
      </c>
      <c r="I40" s="75">
        <v>0</v>
      </c>
      <c r="J40" s="46">
        <f t="shared" si="7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+'8'!J41</f>
        <v>5</v>
      </c>
      <c r="F41" s="70">
        <v>1</v>
      </c>
      <c r="G41" s="46">
        <f t="shared" si="6"/>
        <v>6</v>
      </c>
      <c r="H41" s="77">
        <v>0</v>
      </c>
      <c r="I41" s="75">
        <v>0</v>
      </c>
      <c r="J41" s="46">
        <f t="shared" si="7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+'8'!J46</f>
        <v>8</v>
      </c>
      <c r="F46" s="70"/>
      <c r="G46" s="46">
        <f t="shared" si="6"/>
        <v>8</v>
      </c>
      <c r="H46" s="77">
        <v>0</v>
      </c>
      <c r="I46" s="75">
        <v>0</v>
      </c>
      <c r="J46" s="46">
        <f t="shared" si="7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+'8'!J47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+'8'!J48</f>
        <v>1</v>
      </c>
      <c r="F48" s="70"/>
      <c r="G48" s="46">
        <f t="shared" si="6"/>
        <v>1</v>
      </c>
      <c r="H48" s="77">
        <v>0</v>
      </c>
      <c r="I48" s="75">
        <v>0</v>
      </c>
      <c r="J48" s="46">
        <f t="shared" si="7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+'8'!J49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+'8'!J50</f>
        <v>0</v>
      </c>
      <c r="F50" s="70">
        <v>3</v>
      </c>
      <c r="G50" s="46">
        <f t="shared" si="6"/>
        <v>3</v>
      </c>
      <c r="H50" s="77">
        <v>0</v>
      </c>
      <c r="I50" s="75">
        <v>0</v>
      </c>
      <c r="J50" s="46">
        <f t="shared" si="7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+'8'!J53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+'8'!J55</f>
        <v>1</v>
      </c>
      <c r="F55" s="70"/>
      <c r="G55" s="46">
        <f t="shared" si="6"/>
        <v>1</v>
      </c>
      <c r="H55" s="77">
        <v>0</v>
      </c>
      <c r="I55" s="75">
        <v>0</v>
      </c>
      <c r="J55" s="46">
        <f t="shared" si="7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+'8'!J56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+'8'!J57</f>
        <v>1</v>
      </c>
      <c r="F57" s="70">
        <v>2</v>
      </c>
      <c r="G57" s="46">
        <f t="shared" si="6"/>
        <v>3</v>
      </c>
      <c r="H57" s="77">
        <v>0</v>
      </c>
      <c r="I57" s="75">
        <v>0</v>
      </c>
      <c r="J57" s="46">
        <f t="shared" si="7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+'8'!J58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+'8'!J59</f>
        <v>1</v>
      </c>
      <c r="F59" s="70"/>
      <c r="G59" s="46">
        <f t="shared" si="6"/>
        <v>1</v>
      </c>
      <c r="H59" s="77">
        <v>0</v>
      </c>
      <c r="I59" s="75">
        <v>0</v>
      </c>
      <c r="J59" s="46">
        <f t="shared" si="7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+'8'!J62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+'8'!J65</f>
        <v>3</v>
      </c>
      <c r="F65" s="70">
        <v>2</v>
      </c>
      <c r="G65" s="46">
        <f t="shared" si="6"/>
        <v>5</v>
      </c>
      <c r="H65" s="77">
        <v>0</v>
      </c>
      <c r="I65" s="75">
        <v>0</v>
      </c>
      <c r="J65" s="46">
        <f t="shared" si="7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3">
        <f t="shared" si="5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+'8'!J66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+'8'!J74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+'8'!J80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7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+'8'!J81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+'8'!J87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+'8'!J88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+'8'!J99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+'8'!J100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+'8'!J101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+'8'!J102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+'8'!J112</f>
        <v>7</v>
      </c>
      <c r="F112" s="70"/>
      <c r="G112" s="46">
        <f t="shared" si="24"/>
        <v>7</v>
      </c>
      <c r="H112" s="77">
        <v>0</v>
      </c>
      <c r="I112" s="75">
        <v>0</v>
      </c>
      <c r="J112" s="46">
        <f t="shared" si="25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+'8'!J113</f>
        <v>6</v>
      </c>
      <c r="F113" s="70"/>
      <c r="G113" s="46">
        <f t="shared" si="24"/>
        <v>6</v>
      </c>
      <c r="H113" s="77">
        <v>0</v>
      </c>
      <c r="I113" s="75">
        <v>0</v>
      </c>
      <c r="J113" s="46">
        <f t="shared" si="25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18" si="31">SUM(M113-O113)</f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+'8'!J115</f>
        <v>10</v>
      </c>
      <c r="F115" s="70"/>
      <c r="G115" s="46">
        <f t="shared" si="24"/>
        <v>10</v>
      </c>
      <c r="H115" s="77">
        <v>0</v>
      </c>
      <c r="I115" s="75">
        <v>0</v>
      </c>
      <c r="J115" s="46">
        <f t="shared" si="25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+'8'!J116</f>
        <v>4</v>
      </c>
      <c r="F116" s="70">
        <v>5</v>
      </c>
      <c r="G116" s="46">
        <f t="shared" si="24"/>
        <v>9</v>
      </c>
      <c r="H116" s="77">
        <v>0</v>
      </c>
      <c r="I116" s="75">
        <v>0</v>
      </c>
      <c r="J116" s="46">
        <f t="shared" si="25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3">
        <f t="shared" si="31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+'8'!J117</f>
        <v>10</v>
      </c>
      <c r="F117" s="70"/>
      <c r="G117" s="46">
        <f t="shared" si="24"/>
        <v>10</v>
      </c>
      <c r="H117" s="77">
        <v>0</v>
      </c>
      <c r="I117" s="75">
        <v>0</v>
      </c>
      <c r="J117" s="46">
        <f t="shared" si="25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+'8'!J122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+'8'!J124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+'8'!J125</f>
        <v>1</v>
      </c>
      <c r="F125" s="70"/>
      <c r="G125" s="46">
        <f t="shared" si="24"/>
        <v>1</v>
      </c>
      <c r="H125" s="77">
        <v>0</v>
      </c>
      <c r="I125" s="75">
        <v>0</v>
      </c>
      <c r="J125" s="46">
        <f t="shared" si="25"/>
        <v>1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+'8'!J131</f>
        <v>1</v>
      </c>
      <c r="F131" s="70"/>
      <c r="G131" s="46">
        <f t="shared" si="24"/>
        <v>1</v>
      </c>
      <c r="H131" s="77">
        <v>0</v>
      </c>
      <c r="I131" s="75">
        <v>0</v>
      </c>
      <c r="J131" s="46">
        <f t="shared" si="25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+'8'!J133</f>
        <v>1</v>
      </c>
      <c r="F133" s="70"/>
      <c r="G133" s="46">
        <f t="shared" si="24"/>
        <v>1</v>
      </c>
      <c r="H133" s="77">
        <v>0</v>
      </c>
      <c r="I133" s="75">
        <v>0</v>
      </c>
      <c r="J133" s="46">
        <f t="shared" si="25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+'8'!J134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+'8'!J135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+'8'!J136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+'8'!J137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+'8'!J148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+'8'!J154</f>
        <v>2</v>
      </c>
      <c r="F154" s="70"/>
      <c r="G154" s="46">
        <f t="shared" si="24"/>
        <v>2</v>
      </c>
      <c r="H154" s="77">
        <v>0</v>
      </c>
      <c r="I154" s="75">
        <v>0</v>
      </c>
      <c r="J154" s="46">
        <f t="shared" si="25"/>
        <v>1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23">
        <f>SUM(M154-O154)</f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59" si="32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+'8'!J156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2</v>
      </c>
      <c r="F163" s="70">
        <v>2</v>
      </c>
      <c r="G163" s="46">
        <f t="shared" si="33"/>
        <v>4</v>
      </c>
      <c r="H163" s="77">
        <v>0</v>
      </c>
      <c r="I163" s="75">
        <v>0</v>
      </c>
      <c r="J163" s="46">
        <f t="shared" si="34"/>
        <v>1</v>
      </c>
      <c r="K163" s="71">
        <v>3</v>
      </c>
      <c r="L163" s="20">
        <v>40</v>
      </c>
      <c r="M163" s="64">
        <f t="shared" si="8"/>
        <v>120</v>
      </c>
      <c r="N163" s="17" t="s">
        <v>16</v>
      </c>
      <c r="O163" s="18">
        <v>58</v>
      </c>
      <c r="P163" s="123">
        <f t="shared" si="9"/>
        <v>62</v>
      </c>
      <c r="Q163" s="118">
        <v>12.14</v>
      </c>
      <c r="R163" s="43">
        <f t="shared" si="10"/>
        <v>36.42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+'8'!J169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+'8'!J174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6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+'8'!J175</f>
        <v>0</v>
      </c>
      <c r="F175" s="70">
        <v>5</v>
      </c>
      <c r="G175" s="46">
        <f t="shared" si="33"/>
        <v>5</v>
      </c>
      <c r="H175" s="77">
        <v>0</v>
      </c>
      <c r="I175" s="75">
        <v>0</v>
      </c>
      <c r="J175" s="46">
        <f t="shared" si="3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+'8'!J176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8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8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+'8'!J179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+'8'!J185</f>
        <v>2</v>
      </c>
      <c r="F185" s="70"/>
      <c r="G185" s="46">
        <f t="shared" si="33"/>
        <v>2</v>
      </c>
      <c r="H185" s="77">
        <v>0</v>
      </c>
      <c r="I185" s="75">
        <v>0</v>
      </c>
      <c r="J185" s="46">
        <f t="shared" si="34"/>
        <v>2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+'8'!J186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+'8'!J188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+'8'!J190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ref="P190:P258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+'8'!J193</f>
        <v>3</v>
      </c>
      <c r="F193" s="70">
        <v>5</v>
      </c>
      <c r="G193" s="46">
        <f t="shared" si="33"/>
        <v>8</v>
      </c>
      <c r="H193" s="77">
        <v>0</v>
      </c>
      <c r="I193" s="75">
        <v>0</v>
      </c>
      <c r="J193" s="46">
        <f t="shared" si="34"/>
        <v>8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+'8'!J194</f>
        <v>3</v>
      </c>
      <c r="F194" s="70">
        <v>5</v>
      </c>
      <c r="G194" s="46">
        <f t="shared" si="33"/>
        <v>8</v>
      </c>
      <c r="H194" s="77">
        <v>0</v>
      </c>
      <c r="I194" s="75">
        <v>0</v>
      </c>
      <c r="J194" s="46">
        <f t="shared" si="34"/>
        <v>7</v>
      </c>
      <c r="K194" s="71">
        <v>1</v>
      </c>
      <c r="L194" s="20">
        <v>120</v>
      </c>
      <c r="M194" s="64">
        <f t="shared" si="38"/>
        <v>120</v>
      </c>
      <c r="N194" s="17" t="s">
        <v>16</v>
      </c>
      <c r="O194" s="18"/>
      <c r="P194" s="123">
        <f t="shared" si="41"/>
        <v>120</v>
      </c>
      <c r="Q194" s="89">
        <v>73</v>
      </c>
      <c r="R194" s="43">
        <f t="shared" si="39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+'8'!J195</f>
        <v>1</v>
      </c>
      <c r="F195" s="70">
        <v>5</v>
      </c>
      <c r="G195" s="46">
        <f t="shared" si="33"/>
        <v>6</v>
      </c>
      <c r="H195" s="77">
        <v>0</v>
      </c>
      <c r="I195" s="75">
        <v>0</v>
      </c>
      <c r="J195" s="46">
        <f t="shared" si="34"/>
        <v>6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+'8'!J196</f>
        <v>3</v>
      </c>
      <c r="F196" s="70">
        <v>5</v>
      </c>
      <c r="G196" s="46">
        <f t="shared" si="33"/>
        <v>8</v>
      </c>
      <c r="H196" s="77">
        <v>0</v>
      </c>
      <c r="I196" s="75">
        <v>0</v>
      </c>
      <c r="J196" s="46">
        <f t="shared" si="34"/>
        <v>8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+'8'!J201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+'8'!J202</f>
        <v>8</v>
      </c>
      <c r="F202" s="70"/>
      <c r="G202" s="46">
        <f t="shared" si="33"/>
        <v>8</v>
      </c>
      <c r="H202" s="77">
        <v>0</v>
      </c>
      <c r="I202" s="75">
        <v>0</v>
      </c>
      <c r="J202" s="46">
        <f t="shared" si="34"/>
        <v>8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+'8'!J203</f>
        <v>5</v>
      </c>
      <c r="F203" s="70"/>
      <c r="G203" s="46">
        <f t="shared" si="33"/>
        <v>5</v>
      </c>
      <c r="H203" s="77">
        <v>0</v>
      </c>
      <c r="I203" s="75">
        <v>0</v>
      </c>
      <c r="J203" s="46">
        <f t="shared" si="34"/>
        <v>5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+'8'!J205</f>
        <v>6</v>
      </c>
      <c r="F205" s="70"/>
      <c r="G205" s="46">
        <f t="shared" si="33"/>
        <v>6</v>
      </c>
      <c r="H205" s="77">
        <v>0</v>
      </c>
      <c r="I205" s="75">
        <v>0</v>
      </c>
      <c r="J205" s="46">
        <f t="shared" si="34"/>
        <v>6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+'8'!J229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+'8'!J230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+'8'!J231</f>
        <v>0</v>
      </c>
      <c r="F231" s="70"/>
      <c r="G231" s="46">
        <f t="shared" ref="G231:G257" si="44">E231+F231</f>
        <v>0</v>
      </c>
      <c r="H231" s="77">
        <v>0</v>
      </c>
      <c r="I231" s="75">
        <v>0</v>
      </c>
      <c r="J231" s="46">
        <f t="shared" ref="J231:J257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>
        <v>1004061</v>
      </c>
      <c r="C232" s="19" t="s">
        <v>1416</v>
      </c>
      <c r="D232" s="10" t="s">
        <v>433</v>
      </c>
      <c r="E232" s="63">
        <f>+'8'!J232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+'8'!J233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+'8'!J234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+'8'!J235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+'8'!J236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+'8'!J237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+'8'!J238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+'8'!J239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+'8'!J241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+'8'!J242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+'8'!J243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+'8'!J244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+'8'!J245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+'8'!J246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+'8'!J247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+'8'!J248</f>
        <v>2</v>
      </c>
      <c r="F248" s="70"/>
      <c r="G248" s="46">
        <f t="shared" si="44"/>
        <v>2</v>
      </c>
      <c r="H248" s="77">
        <v>0</v>
      </c>
      <c r="I248" s="75">
        <v>0</v>
      </c>
      <c r="J248" s="46">
        <f t="shared" si="45"/>
        <v>2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+'8'!J249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38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+'8'!J250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20</v>
      </c>
      <c r="M250" s="64">
        <f t="shared" si="38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8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9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9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9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9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8"/>
        <v>0</v>
      </c>
      <c r="N256" s="17" t="s">
        <v>16</v>
      </c>
      <c r="O256" s="18"/>
      <c r="P256" s="23">
        <f t="shared" si="41"/>
        <v>0</v>
      </c>
      <c r="Q256" s="89"/>
      <c r="R256" s="43">
        <f t="shared" si="39"/>
        <v>0</v>
      </c>
    </row>
    <row r="257" spans="1:19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8"/>
        <v>0</v>
      </c>
      <c r="N257" s="17" t="s">
        <v>16</v>
      </c>
      <c r="O257" s="18"/>
      <c r="P257" s="23">
        <f t="shared" si="41"/>
        <v>0</v>
      </c>
      <c r="Q257" s="89"/>
      <c r="R257" s="43">
        <f t="shared" si="39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ref="G258:G259" si="52">E258+F258</f>
        <v>0</v>
      </c>
      <c r="H258" s="77">
        <v>0</v>
      </c>
      <c r="I258" s="75">
        <v>0</v>
      </c>
      <c r="J258" s="46">
        <f t="shared" ref="J258:J259" si="53">+G258-H258-K258-I258</f>
        <v>0</v>
      </c>
      <c r="K258" s="71"/>
      <c r="L258" s="20"/>
      <c r="M258" s="64">
        <f t="shared" si="38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9"/>
        <v>0</v>
      </c>
    </row>
    <row r="259" spans="1:19" ht="25.5" x14ac:dyDescent="0.55000000000000004">
      <c r="A259" s="10"/>
      <c r="B259" s="10"/>
      <c r="C259" s="19"/>
      <c r="D259" s="10"/>
      <c r="E259" s="63">
        <f>+'8'!J259</f>
        <v>0</v>
      </c>
      <c r="F259" s="70"/>
      <c r="G259" s="46">
        <f t="shared" si="52"/>
        <v>0</v>
      </c>
      <c r="H259" s="77">
        <v>0</v>
      </c>
      <c r="I259" s="75">
        <v>0</v>
      </c>
      <c r="J259" s="46">
        <f t="shared" si="53"/>
        <v>0</v>
      </c>
      <c r="K259" s="71"/>
      <c r="L259" s="20"/>
      <c r="M259" s="64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89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1022.5699999999998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2835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457</v>
      </c>
      <c r="O264" s="2">
        <v>80</v>
      </c>
      <c r="P264" s="2">
        <v>57</v>
      </c>
      <c r="Q264" s="87">
        <v>100</v>
      </c>
      <c r="R264" s="2">
        <v>120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+'9'!J5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+'9'!J6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3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3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3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15">
        <v>50</v>
      </c>
      <c r="M18" s="64">
        <f t="shared" si="3"/>
        <v>50</v>
      </c>
      <c r="N18" s="17" t="s">
        <v>1460</v>
      </c>
      <c r="O18" s="18">
        <v>50</v>
      </c>
      <c r="P18" s="23">
        <f t="shared" si="2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+'9'!J22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23">
        <f t="shared" si="2"/>
        <v>200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23">
        <f t="shared" si="2"/>
        <v>100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+'9'!J28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+'9'!J31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1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50</v>
      </c>
      <c r="P31" s="123">
        <f t="shared" si="2"/>
        <v>150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3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+'9'!J35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+'9'!J39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10</v>
      </c>
      <c r="P40" s="123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+'9'!J41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4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35</v>
      </c>
      <c r="P41" s="123">
        <f t="shared" si="2"/>
        <v>65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+'9'!J46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 t="shared" si="2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+'9'!J50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3">
        <f t="shared" si="2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+'9'!J57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+'9'!J62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+'9'!J65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+'9'!J81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+'9'!J112</f>
        <v>7</v>
      </c>
      <c r="F112" s="70"/>
      <c r="G112" s="46">
        <f t="shared" si="23"/>
        <v>7</v>
      </c>
      <c r="H112" s="77">
        <v>0</v>
      </c>
      <c r="I112" s="75">
        <v>0</v>
      </c>
      <c r="J112" s="46">
        <f t="shared" si="24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+'9'!J113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+'9'!J115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+'9'!J116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+'9'!J117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+'9'!J125</f>
        <v>1</v>
      </c>
      <c r="F125" s="70"/>
      <c r="G125" s="46">
        <f t="shared" si="23"/>
        <v>1</v>
      </c>
      <c r="H125" s="77">
        <v>0</v>
      </c>
      <c r="I125" s="75">
        <v>0</v>
      </c>
      <c r="J125" s="46">
        <f t="shared" si="24"/>
        <v>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+'9'!J131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+'9'!J133</f>
        <v>1</v>
      </c>
      <c r="F133" s="70"/>
      <c r="G133" s="46">
        <f t="shared" si="23"/>
        <v>1</v>
      </c>
      <c r="H133" s="77">
        <v>0</v>
      </c>
      <c r="I133" s="75">
        <v>0</v>
      </c>
      <c r="J133" s="46">
        <f t="shared" si="24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+'9'!J154</f>
        <v>1</v>
      </c>
      <c r="F154" s="70"/>
      <c r="G154" s="46">
        <f t="shared" si="23"/>
        <v>1</v>
      </c>
      <c r="H154" s="77">
        <v>0</v>
      </c>
      <c r="I154" s="75">
        <v>0</v>
      </c>
      <c r="J154" s="46">
        <f t="shared" si="24"/>
        <v>0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23">
        <f t="shared" si="8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1</v>
      </c>
      <c r="F163" s="70"/>
      <c r="G163" s="46">
        <f t="shared" si="30"/>
        <v>1</v>
      </c>
      <c r="H163" s="77">
        <v>0</v>
      </c>
      <c r="I163" s="75">
        <v>0</v>
      </c>
      <c r="J163" s="46">
        <f t="shared" si="31"/>
        <v>0</v>
      </c>
      <c r="K163" s="71">
        <v>1</v>
      </c>
      <c r="L163" s="20">
        <v>40</v>
      </c>
      <c r="M163" s="64">
        <f t="shared" si="7"/>
        <v>40</v>
      </c>
      <c r="N163" s="17" t="s">
        <v>16</v>
      </c>
      <c r="O163" s="18">
        <v>20</v>
      </c>
      <c r="P163" s="123">
        <f t="shared" si="8"/>
        <v>20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+'9'!J175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18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+'9'!J185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+'9'!J188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258" si="38">SUM(M190-O190)</f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+'9'!J193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8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+'9'!J194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8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+'9'!J195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5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8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+'9'!J196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+'9'!J202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+'9'!J203</f>
        <v>5</v>
      </c>
      <c r="F203" s="70"/>
      <c r="G203" s="46">
        <f t="shared" si="30"/>
        <v>5</v>
      </c>
      <c r="H203" s="77">
        <v>0</v>
      </c>
      <c r="I203" s="75">
        <v>0</v>
      </c>
      <c r="J203" s="46">
        <f t="shared" si="31"/>
        <v>5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+'9'!J205</f>
        <v>6</v>
      </c>
      <c r="F205" s="70"/>
      <c r="G205" s="46">
        <f t="shared" si="30"/>
        <v>6</v>
      </c>
      <c r="H205" s="77">
        <v>0</v>
      </c>
      <c r="I205" s="75">
        <v>0</v>
      </c>
      <c r="J205" s="46">
        <f t="shared" si="31"/>
        <v>5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3">
        <f t="shared" si="38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+'9'!J231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+'9'!J236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+'9'!J242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+'9'!J248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ref="G258:G259" si="49">E258+F258</f>
        <v>0</v>
      </c>
      <c r="H258" s="77">
        <v>0</v>
      </c>
      <c r="I258" s="75">
        <v>0</v>
      </c>
      <c r="J258" s="46">
        <f t="shared" ref="J258:J259" si="50">+G258-H258-K258-I258</f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3">
        <f>+'9'!J259</f>
        <v>0</v>
      </c>
      <c r="F259" s="70"/>
      <c r="G259" s="46">
        <f t="shared" si="49"/>
        <v>0</v>
      </c>
      <c r="H259" s="77">
        <v>0</v>
      </c>
      <c r="I259" s="75">
        <v>0</v>
      </c>
      <c r="J259" s="46">
        <f t="shared" si="50"/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89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895.08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80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Y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+'10'!J5</f>
        <v>8</v>
      </c>
      <c r="F5" s="70">
        <v>10</v>
      </c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17</v>
      </c>
      <c r="K5" s="71">
        <v>1</v>
      </c>
      <c r="L5" s="15">
        <v>50</v>
      </c>
      <c r="M5" s="64">
        <f>+L5*K5</f>
        <v>50</v>
      </c>
      <c r="N5" s="17" t="s">
        <v>1460</v>
      </c>
      <c r="O5" s="18">
        <v>50</v>
      </c>
      <c r="P5" s="23">
        <f>SUM(M5-O5)</f>
        <v>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+'10'!J6</f>
        <v>27</v>
      </c>
      <c r="F6" s="70">
        <v>10</v>
      </c>
      <c r="G6" s="46">
        <f t="shared" si="0"/>
        <v>37</v>
      </c>
      <c r="H6" s="77">
        <v>0</v>
      </c>
      <c r="I6" s="75">
        <v>0</v>
      </c>
      <c r="J6" s="46">
        <f t="shared" si="1"/>
        <v>34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3">
        <f t="shared" ref="P6:P24" si="3">SUM(M6-O6)</f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+'10'!J11</f>
        <v>2</v>
      </c>
      <c r="F11" s="70">
        <v>10</v>
      </c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+'10'!J15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0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3">
        <f t="shared" si="3"/>
        <v>100</v>
      </c>
      <c r="Q15" s="118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+'10'!J18</f>
        <v>5</v>
      </c>
      <c r="F18" s="70">
        <v>5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+'10'!J20</f>
        <v>2</v>
      </c>
      <c r="F20" s="70">
        <v>4</v>
      </c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32</v>
      </c>
      <c r="P20" s="123">
        <f t="shared" si="3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+'10'!J22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+'10'!J28</f>
        <v>3</v>
      </c>
      <c r="F28" s="70">
        <v>5</v>
      </c>
      <c r="G28" s="46">
        <f t="shared" si="6"/>
        <v>8</v>
      </c>
      <c r="H28" s="77">
        <v>0</v>
      </c>
      <c r="I28" s="75">
        <v>0</v>
      </c>
      <c r="J28" s="46">
        <f t="shared" si="7"/>
        <v>6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3">
        <f t="shared" si="5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+'10'!J31</f>
        <v>1</v>
      </c>
      <c r="F31" s="70">
        <v>10</v>
      </c>
      <c r="G31" s="46">
        <f t="shared" si="6"/>
        <v>11</v>
      </c>
      <c r="H31" s="77">
        <v>0</v>
      </c>
      <c r="I31" s="75">
        <v>0</v>
      </c>
      <c r="J31" s="46">
        <f t="shared" si="7"/>
        <v>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50</v>
      </c>
      <c r="P31" s="123">
        <f t="shared" si="5"/>
        <v>150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+'10'!J32</f>
        <v>1</v>
      </c>
      <c r="F32" s="70">
        <v>5</v>
      </c>
      <c r="G32" s="46">
        <f t="shared" si="6"/>
        <v>6</v>
      </c>
      <c r="H32" s="77">
        <v>0</v>
      </c>
      <c r="I32" s="75">
        <v>0</v>
      </c>
      <c r="J32" s="46">
        <f t="shared" si="7"/>
        <v>3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3">
        <f t="shared" si="5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+'10'!J35</f>
        <v>2</v>
      </c>
      <c r="F35" s="70">
        <v>5</v>
      </c>
      <c r="G35" s="46">
        <f t="shared" si="6"/>
        <v>7</v>
      </c>
      <c r="H35" s="77">
        <v>0</v>
      </c>
      <c r="I35" s="75">
        <v>0</v>
      </c>
      <c r="J35" s="46">
        <f t="shared" si="7"/>
        <v>5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>
        <v>65</v>
      </c>
      <c r="P35" s="123">
        <f t="shared" si="5"/>
        <v>195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+'10'!J39</f>
        <v>4</v>
      </c>
      <c r="F39" s="70">
        <v>3</v>
      </c>
      <c r="G39" s="46">
        <f t="shared" si="6"/>
        <v>7</v>
      </c>
      <c r="H39" s="77">
        <v>0</v>
      </c>
      <c r="I39" s="75">
        <v>0</v>
      </c>
      <c r="J39" s="46">
        <f t="shared" si="7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3">
        <f t="shared" si="5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+'10'!J40</f>
        <v>3</v>
      </c>
      <c r="F40" s="70">
        <v>3</v>
      </c>
      <c r="G40" s="46">
        <f t="shared" si="6"/>
        <v>6</v>
      </c>
      <c r="H40" s="77">
        <v>0</v>
      </c>
      <c r="I40" s="75">
        <v>0</v>
      </c>
      <c r="J40" s="46">
        <f t="shared" si="7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+'10'!J41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3">
        <f t="shared" si="5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+'10'!J46</f>
        <v>8</v>
      </c>
      <c r="F46" s="70"/>
      <c r="G46" s="46">
        <f t="shared" si="6"/>
        <v>8</v>
      </c>
      <c r="H46" s="77">
        <v>0</v>
      </c>
      <c r="I46" s="75">
        <v>0</v>
      </c>
      <c r="J46" s="46">
        <f t="shared" si="7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+'10'!J47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2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3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+'10'!J48</f>
        <v>0</v>
      </c>
      <c r="F48" s="70">
        <v>5</v>
      </c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+'10'!J49</f>
        <v>3</v>
      </c>
      <c r="F49" s="70">
        <v>5</v>
      </c>
      <c r="G49" s="46">
        <f t="shared" si="6"/>
        <v>8</v>
      </c>
      <c r="H49" s="77">
        <v>0</v>
      </c>
      <c r="I49" s="75">
        <v>0</v>
      </c>
      <c r="J49" s="46">
        <f t="shared" si="7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 t="shared" si="5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+'10'!J50</f>
        <v>2</v>
      </c>
      <c r="F50" s="70">
        <v>5</v>
      </c>
      <c r="G50" s="46">
        <f t="shared" si="6"/>
        <v>7</v>
      </c>
      <c r="H50" s="77">
        <v>0</v>
      </c>
      <c r="I50" s="75">
        <v>0</v>
      </c>
      <c r="J50" s="46">
        <f t="shared" si="7"/>
        <v>7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+'10'!J53</f>
        <v>2</v>
      </c>
      <c r="F53" s="70">
        <v>5</v>
      </c>
      <c r="G53" s="46">
        <f t="shared" si="6"/>
        <v>7</v>
      </c>
      <c r="H53" s="77">
        <v>0</v>
      </c>
      <c r="I53" s="75">
        <v>0</v>
      </c>
      <c r="J53" s="46">
        <f t="shared" si="7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+'10'!J55</f>
        <v>1</v>
      </c>
      <c r="F55" s="70">
        <v>3</v>
      </c>
      <c r="G55" s="46">
        <f t="shared" si="6"/>
        <v>4</v>
      </c>
      <c r="H55" s="77">
        <v>0</v>
      </c>
      <c r="I55" s="75">
        <v>0</v>
      </c>
      <c r="J55" s="46">
        <f t="shared" si="7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+'10'!J56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+'10'!J57</f>
        <v>3</v>
      </c>
      <c r="F57" s="70">
        <v>3</v>
      </c>
      <c r="G57" s="46">
        <f t="shared" si="6"/>
        <v>6</v>
      </c>
      <c r="H57" s="77">
        <v>0</v>
      </c>
      <c r="I57" s="75">
        <v>0</v>
      </c>
      <c r="J57" s="46">
        <f t="shared" si="7"/>
        <v>6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+'10'!J58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23">
        <f t="shared" si="5"/>
        <v>60</v>
      </c>
      <c r="Q58" s="118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+'10'!J59</f>
        <v>1</v>
      </c>
      <c r="F59" s="70">
        <v>2</v>
      </c>
      <c r="G59" s="46">
        <f t="shared" si="6"/>
        <v>3</v>
      </c>
      <c r="H59" s="77">
        <v>0</v>
      </c>
      <c r="I59" s="75">
        <v>0</v>
      </c>
      <c r="J59" s="46">
        <f t="shared" si="7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+'10'!J62</f>
        <v>3</v>
      </c>
      <c r="F62" s="70">
        <v>3</v>
      </c>
      <c r="G62" s="46">
        <f t="shared" si="6"/>
        <v>6</v>
      </c>
      <c r="H62" s="77">
        <v>0</v>
      </c>
      <c r="I62" s="75">
        <v>0</v>
      </c>
      <c r="J62" s="46">
        <f t="shared" si="7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+'10'!J65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7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+'10'!J66</f>
        <v>0</v>
      </c>
      <c r="F66" s="70">
        <v>2</v>
      </c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+'10'!J74</f>
        <v>1</v>
      </c>
      <c r="F74" s="70">
        <v>3</v>
      </c>
      <c r="G74" s="46">
        <f t="shared" si="6"/>
        <v>4</v>
      </c>
      <c r="H74" s="77">
        <v>0</v>
      </c>
      <c r="I74" s="75">
        <v>0</v>
      </c>
      <c r="J74" s="46">
        <f t="shared" si="7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+'10'!J77</f>
        <v>0</v>
      </c>
      <c r="F77" s="70">
        <v>4</v>
      </c>
      <c r="G77" s="46">
        <f t="shared" si="6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+'10'!J80</f>
        <v>2</v>
      </c>
      <c r="F80" s="70">
        <v>3</v>
      </c>
      <c r="G80" s="46">
        <f t="shared" si="6"/>
        <v>5</v>
      </c>
      <c r="H80" s="77">
        <v>0</v>
      </c>
      <c r="I80" s="75">
        <v>0</v>
      </c>
      <c r="J80" s="46">
        <f t="shared" si="7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+'10'!J81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6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3">SUM(M89-O89)</f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+'10'!J99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+'10'!J100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+'10'!J101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+'10'!J102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+'10'!J112</f>
        <v>7</v>
      </c>
      <c r="F112" s="70">
        <v>35</v>
      </c>
      <c r="G112" s="46">
        <f t="shared" si="25"/>
        <v>42</v>
      </c>
      <c r="H112" s="77">
        <v>0</v>
      </c>
      <c r="I112" s="75">
        <v>0</v>
      </c>
      <c r="J112" s="46">
        <f t="shared" si="26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+'10'!J113</f>
        <v>6</v>
      </c>
      <c r="F113" s="70"/>
      <c r="G113" s="46">
        <f t="shared" si="25"/>
        <v>6</v>
      </c>
      <c r="H113" s="77">
        <v>0</v>
      </c>
      <c r="I113" s="75">
        <v>0</v>
      </c>
      <c r="J113" s="46">
        <f t="shared" si="26"/>
        <v>5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3">
        <f t="shared" si="24"/>
        <v>55</v>
      </c>
      <c r="Q113" s="118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+'10'!J115</f>
        <v>10</v>
      </c>
      <c r="F115" s="70">
        <v>10</v>
      </c>
      <c r="G115" s="46">
        <f t="shared" si="25"/>
        <v>20</v>
      </c>
      <c r="H115" s="77">
        <v>0</v>
      </c>
      <c r="I115" s="75">
        <v>0</v>
      </c>
      <c r="J115" s="46">
        <f t="shared" si="26"/>
        <v>16</v>
      </c>
      <c r="K115" s="71">
        <v>4</v>
      </c>
      <c r="L115" s="22">
        <v>60</v>
      </c>
      <c r="M115" s="64">
        <f t="shared" si="8"/>
        <v>240</v>
      </c>
      <c r="N115" s="17" t="s">
        <v>16</v>
      </c>
      <c r="O115" s="18"/>
      <c r="P115" s="123">
        <f t="shared" si="24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+'10'!J116</f>
        <v>7</v>
      </c>
      <c r="F116" s="70">
        <v>5</v>
      </c>
      <c r="G116" s="46">
        <f t="shared" si="25"/>
        <v>12</v>
      </c>
      <c r="H116" s="77">
        <v>0</v>
      </c>
      <c r="I116" s="75">
        <v>0</v>
      </c>
      <c r="J116" s="46">
        <f t="shared" si="26"/>
        <v>11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3">
        <f t="shared" si="24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+'10'!J117</f>
        <v>10</v>
      </c>
      <c r="F117" s="70"/>
      <c r="G117" s="46">
        <f t="shared" si="25"/>
        <v>10</v>
      </c>
      <c r="H117" s="77">
        <v>0</v>
      </c>
      <c r="I117" s="75">
        <v>0</v>
      </c>
      <c r="J117" s="46">
        <f t="shared" si="26"/>
        <v>10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+'10'!J122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+'10'!J124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+'10'!J125</f>
        <v>1</v>
      </c>
      <c r="F125" s="70">
        <v>4</v>
      </c>
      <c r="G125" s="46">
        <f t="shared" si="25"/>
        <v>5</v>
      </c>
      <c r="H125" s="77">
        <v>0</v>
      </c>
      <c r="I125" s="75">
        <v>0</v>
      </c>
      <c r="J125" s="46">
        <f t="shared" si="26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+'10'!J131</f>
        <v>1</v>
      </c>
      <c r="F131" s="70">
        <v>3</v>
      </c>
      <c r="G131" s="46">
        <f t="shared" si="25"/>
        <v>4</v>
      </c>
      <c r="H131" s="77">
        <v>0</v>
      </c>
      <c r="I131" s="75">
        <v>0</v>
      </c>
      <c r="J131" s="46">
        <f t="shared" si="26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24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+'10'!J133</f>
        <v>1</v>
      </c>
      <c r="F133" s="70">
        <v>4</v>
      </c>
      <c r="G133" s="46">
        <f t="shared" si="25"/>
        <v>5</v>
      </c>
      <c r="H133" s="77">
        <v>0</v>
      </c>
      <c r="I133" s="75">
        <v>0</v>
      </c>
      <c r="J133" s="46">
        <f t="shared" si="26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+'10'!J134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+'10'!J135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+'10'!J136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+'10'!J137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+'10'!J148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+'10'!J154</f>
        <v>0</v>
      </c>
      <c r="F154" s="70">
        <v>2</v>
      </c>
      <c r="G154" s="46">
        <f t="shared" si="25"/>
        <v>2</v>
      </c>
      <c r="H154" s="77">
        <v>0</v>
      </c>
      <c r="I154" s="75">
        <v>0</v>
      </c>
      <c r="J154" s="46">
        <f t="shared" si="26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+'10'!J156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>
        <v>2</v>
      </c>
      <c r="G163" s="46">
        <f t="shared" si="32"/>
        <v>2</v>
      </c>
      <c r="H163" s="77">
        <v>0</v>
      </c>
      <c r="I163" s="75">
        <v>0</v>
      </c>
      <c r="J163" s="46">
        <f t="shared" si="33"/>
        <v>2</v>
      </c>
      <c r="K163" s="71"/>
      <c r="L163" s="20">
        <v>40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5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+'10'!J175</f>
        <v>5</v>
      </c>
      <c r="F175" s="70">
        <v>10</v>
      </c>
      <c r="G175" s="46">
        <f t="shared" si="32"/>
        <v>15</v>
      </c>
      <c r="H175" s="77">
        <v>0</v>
      </c>
      <c r="I175" s="75">
        <v>0</v>
      </c>
      <c r="J175" s="46">
        <f t="shared" si="33"/>
        <v>12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3">
        <f t="shared" si="36"/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+'10'!J180</f>
        <v>0</v>
      </c>
      <c r="F180" s="70">
        <v>2</v>
      </c>
      <c r="G180" s="46">
        <f t="shared" si="32"/>
        <v>2</v>
      </c>
      <c r="H180" s="77">
        <v>0</v>
      </c>
      <c r="I180" s="75">
        <v>0</v>
      </c>
      <c r="J180" s="46">
        <f t="shared" si="33"/>
        <v>2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+'10'!J185</f>
        <v>2</v>
      </c>
      <c r="F185" s="70">
        <v>10</v>
      </c>
      <c r="G185" s="46">
        <f t="shared" si="32"/>
        <v>12</v>
      </c>
      <c r="H185" s="77">
        <v>0</v>
      </c>
      <c r="I185" s="75">
        <v>0</v>
      </c>
      <c r="J185" s="46">
        <f t="shared" si="33"/>
        <v>12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+'10'!J188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+'10'!J193</f>
        <v>7</v>
      </c>
      <c r="F193" s="70"/>
      <c r="G193" s="46">
        <f t="shared" si="32"/>
        <v>7</v>
      </c>
      <c r="H193" s="77">
        <v>0</v>
      </c>
      <c r="I193" s="75">
        <v>0</v>
      </c>
      <c r="J193" s="46">
        <f t="shared" si="33"/>
        <v>5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3">
        <f t="shared" si="36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+'10'!J194</f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4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3">
        <f t="shared" si="36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+'10'!J195</f>
        <v>5</v>
      </c>
      <c r="F195" s="70"/>
      <c r="G195" s="46">
        <f t="shared" si="32"/>
        <v>5</v>
      </c>
      <c r="H195" s="77">
        <v>0</v>
      </c>
      <c r="I195" s="75">
        <v>0</v>
      </c>
      <c r="J195" s="46">
        <f t="shared" si="33"/>
        <v>4</v>
      </c>
      <c r="K195" s="71">
        <v>1</v>
      </c>
      <c r="L195" s="20">
        <v>60</v>
      </c>
      <c r="M195" s="64">
        <f t="shared" si="37"/>
        <v>60</v>
      </c>
      <c r="N195" s="17" t="s">
        <v>16</v>
      </c>
      <c r="O195" s="18"/>
      <c r="P195" s="123">
        <f t="shared" si="36"/>
        <v>60</v>
      </c>
      <c r="Q195" s="89">
        <v>38</v>
      </c>
      <c r="R195" s="43">
        <f t="shared" si="38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+'10'!J196</f>
        <v>8</v>
      </c>
      <c r="F196" s="70"/>
      <c r="G196" s="46">
        <f t="shared" si="32"/>
        <v>8</v>
      </c>
      <c r="H196" s="77">
        <v>0</v>
      </c>
      <c r="I196" s="75">
        <v>0</v>
      </c>
      <c r="J196" s="46">
        <f t="shared" si="33"/>
        <v>6</v>
      </c>
      <c r="K196" s="71">
        <v>2</v>
      </c>
      <c r="L196" s="20">
        <v>120</v>
      </c>
      <c r="M196" s="64">
        <f t="shared" si="37"/>
        <v>240</v>
      </c>
      <c r="N196" s="17" t="s">
        <v>16</v>
      </c>
      <c r="O196" s="18"/>
      <c r="P196" s="123">
        <f t="shared" ref="P196:P258" si="41">SUM(M196-O196)</f>
        <v>240</v>
      </c>
      <c r="Q196" s="89">
        <v>73</v>
      </c>
      <c r="R196" s="43">
        <f t="shared" si="38"/>
        <v>146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+'10'!J202</f>
        <v>8</v>
      </c>
      <c r="F202" s="70"/>
      <c r="G202" s="46">
        <f t="shared" si="32"/>
        <v>8</v>
      </c>
      <c r="H202" s="77">
        <v>0</v>
      </c>
      <c r="I202" s="75">
        <v>0</v>
      </c>
      <c r="J202" s="46">
        <f t="shared" si="33"/>
        <v>8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+'10'!J203</f>
        <v>5</v>
      </c>
      <c r="F203" s="70"/>
      <c r="G203" s="46">
        <f t="shared" si="32"/>
        <v>5</v>
      </c>
      <c r="H203" s="77">
        <v>0</v>
      </c>
      <c r="I203" s="75">
        <v>0</v>
      </c>
      <c r="J203" s="46">
        <f t="shared" si="33"/>
        <v>5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+'10'!J205</f>
        <v>5</v>
      </c>
      <c r="F205" s="70">
        <v>20</v>
      </c>
      <c r="G205" s="46">
        <f t="shared" si="32"/>
        <v>25</v>
      </c>
      <c r="H205" s="77">
        <v>0</v>
      </c>
      <c r="I205" s="75">
        <v>0</v>
      </c>
      <c r="J205" s="46">
        <f t="shared" si="33"/>
        <v>22</v>
      </c>
      <c r="K205" s="71">
        <v>3</v>
      </c>
      <c r="L205" s="20">
        <v>55</v>
      </c>
      <c r="M205" s="64">
        <f t="shared" si="37"/>
        <v>165</v>
      </c>
      <c r="N205" s="17" t="s">
        <v>16</v>
      </c>
      <c r="O205" s="18"/>
      <c r="P205" s="123">
        <f t="shared" si="41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ref="P229:P235" si="43">SUM(M229-O229)</f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+'10'!J231</f>
        <v>0</v>
      </c>
      <c r="F231" s="70"/>
      <c r="G231" s="46">
        <f t="shared" ref="G231:G257" si="44">E231+F231</f>
        <v>0</v>
      </c>
      <c r="H231" s="77">
        <v>0</v>
      </c>
      <c r="I231" s="75">
        <v>0</v>
      </c>
      <c r="J231" s="46">
        <f t="shared" ref="J231:J257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+'10'!J232</f>
        <v>0</v>
      </c>
      <c r="F232" s="70">
        <v>3</v>
      </c>
      <c r="G232" s="46">
        <f t="shared" si="44"/>
        <v>3</v>
      </c>
      <c r="H232" s="77">
        <v>0</v>
      </c>
      <c r="I232" s="75">
        <v>0</v>
      </c>
      <c r="J232" s="46">
        <f t="shared" si="45"/>
        <v>2</v>
      </c>
      <c r="K232" s="71">
        <v>1</v>
      </c>
      <c r="L232" s="20">
        <v>40</v>
      </c>
      <c r="M232" s="64">
        <f t="shared" si="37"/>
        <v>40</v>
      </c>
      <c r="N232" s="17" t="s">
        <v>16</v>
      </c>
      <c r="O232" s="18"/>
      <c r="P232" s="123">
        <f t="shared" si="43"/>
        <v>40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+'10'!J233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+'10'!J234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+'10'!J235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si="43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+'10'!J236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ref="P236:P247" si="48">SUM(M236-O236)</f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+'10'!J237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+'10'!J238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+'10'!J239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+'10'!J241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+'10'!J242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+'10'!J243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+'10'!J244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+'10'!J245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+'10'!J246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+'10'!J247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+'10'!J248</f>
        <v>2</v>
      </c>
      <c r="F248" s="70"/>
      <c r="G248" s="46">
        <f t="shared" si="44"/>
        <v>2</v>
      </c>
      <c r="H248" s="77">
        <v>0</v>
      </c>
      <c r="I248" s="75">
        <v>0</v>
      </c>
      <c r="J248" s="46">
        <f t="shared" si="45"/>
        <v>2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+'10'!J249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+'10'!J250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20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+'10'!J251</f>
        <v>0</v>
      </c>
      <c r="F251" s="70">
        <v>30</v>
      </c>
      <c r="G251" s="46">
        <f t="shared" si="44"/>
        <v>30</v>
      </c>
      <c r="H251" s="77">
        <v>0</v>
      </c>
      <c r="I251" s="75">
        <v>0</v>
      </c>
      <c r="J251" s="46">
        <f t="shared" si="45"/>
        <v>7</v>
      </c>
      <c r="K251" s="71">
        <v>23</v>
      </c>
      <c r="L251" s="20">
        <v>15</v>
      </c>
      <c r="M251" s="64">
        <f t="shared" si="37"/>
        <v>345</v>
      </c>
      <c r="N251" s="17" t="s">
        <v>16</v>
      </c>
      <c r="O251" s="18"/>
      <c r="P251" s="123">
        <f t="shared" si="41"/>
        <v>345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4"/>
        <v>0</v>
      </c>
      <c r="H255" s="77">
        <v>0</v>
      </c>
      <c r="I255" s="75">
        <v>0</v>
      </c>
      <c r="J255" s="46">
        <f t="shared" si="45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4"/>
        <v>0</v>
      </c>
      <c r="H256" s="77">
        <v>0</v>
      </c>
      <c r="I256" s="75">
        <v>0</v>
      </c>
      <c r="J256" s="46">
        <f t="shared" si="45"/>
        <v>0</v>
      </c>
      <c r="K256" s="71"/>
      <c r="L256" s="20"/>
      <c r="M256" s="64">
        <f t="shared" si="37"/>
        <v>0</v>
      </c>
      <c r="N256" s="17" t="s">
        <v>16</v>
      </c>
      <c r="O256" s="18"/>
      <c r="P256" s="23">
        <f t="shared" si="41"/>
        <v>0</v>
      </c>
      <c r="Q256" s="89"/>
      <c r="R256" s="43">
        <f t="shared" si="38"/>
        <v>0</v>
      </c>
    </row>
    <row r="257" spans="1:25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4"/>
        <v>0</v>
      </c>
      <c r="H257" s="77">
        <v>0</v>
      </c>
      <c r="I257" s="75">
        <v>0</v>
      </c>
      <c r="J257" s="46">
        <f t="shared" si="45"/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41"/>
        <v>0</v>
      </c>
      <c r="Q257" s="89"/>
      <c r="R257" s="43">
        <f t="shared" si="38"/>
        <v>0</v>
      </c>
    </row>
    <row r="258" spans="1:25" ht="24" customHeight="1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ref="G258:G259" si="52">E258+F258</f>
        <v>0</v>
      </c>
      <c r="H258" s="77">
        <v>0</v>
      </c>
      <c r="I258" s="75">
        <v>0</v>
      </c>
      <c r="J258" s="46">
        <f t="shared" ref="J258:J259" si="53">+G258-H258-K258-I258</f>
        <v>0</v>
      </c>
      <c r="K258" s="71"/>
      <c r="L258" s="20"/>
      <c r="M258" s="64">
        <f t="shared" si="37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8"/>
        <v>0</v>
      </c>
    </row>
    <row r="259" spans="1:25" ht="25.5" x14ac:dyDescent="0.55000000000000004">
      <c r="A259" s="10"/>
      <c r="B259" s="10"/>
      <c r="C259" s="19"/>
      <c r="D259" s="10"/>
      <c r="E259" s="63">
        <f>+'10'!J259</f>
        <v>0</v>
      </c>
      <c r="F259" s="70"/>
      <c r="G259" s="46">
        <f t="shared" si="52"/>
        <v>0</v>
      </c>
      <c r="H259" s="77">
        <v>0</v>
      </c>
      <c r="I259" s="75">
        <v>0</v>
      </c>
      <c r="J259" s="46">
        <f t="shared" si="53"/>
        <v>0</v>
      </c>
      <c r="K259" s="71"/>
      <c r="L259" s="20"/>
      <c r="M259" s="64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89"/>
      <c r="R259" s="43">
        <f t="shared" ref="R259" si="5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1493.8799999999999</v>
      </c>
      <c r="S260" s="74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3890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2173</v>
      </c>
      <c r="O264" s="2">
        <v>170</v>
      </c>
      <c r="P264" s="2">
        <v>155</v>
      </c>
      <c r="Q264" s="87">
        <v>158</v>
      </c>
      <c r="R264" s="2">
        <v>195</v>
      </c>
      <c r="S264" s="2">
        <v>360</v>
      </c>
      <c r="T264" s="2">
        <v>195</v>
      </c>
      <c r="U264" s="2">
        <v>190</v>
      </c>
      <c r="V264" s="2">
        <v>100</v>
      </c>
      <c r="W264" s="2">
        <v>150</v>
      </c>
      <c r="X264" s="2">
        <v>200</v>
      </c>
      <c r="Y264" s="2">
        <v>300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407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55"/>
        <filter val="165.00"/>
        <filter val="200.00"/>
        <filter val="240.00"/>
        <filter val="25.00"/>
        <filter val="250.00"/>
        <filter val="33.00"/>
        <filter val="345.00"/>
        <filter val="390.00"/>
        <filter val="4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+'11'!J5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14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+'11'!J6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33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3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+'11'!J11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3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+'11'!J18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23">
        <f t="shared" si="2"/>
        <v>25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+'11'!J22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3">
        <f t="shared" si="2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+'11'!J28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+'11'!J31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8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50</v>
      </c>
      <c r="P31" s="123">
        <f t="shared" si="2"/>
        <v>50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3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+'11'!J39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+'11'!J46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3">
        <f t="shared" si="2"/>
        <v>25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+'11'!J49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3">
        <f t="shared" si="2"/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+'11'!J50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+'11'!J53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23">
        <f t="shared" si="2"/>
        <v>50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+'11'!J55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+'11'!J57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6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+'11'!J58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+'11'!J59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+'11'!J62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+'11'!J74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23">
        <f t="shared" si="2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3">
        <f t="shared" si="2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+'11'!J80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+'11'!J81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+'11'!J112</f>
        <v>42</v>
      </c>
      <c r="F112" s="70"/>
      <c r="G112" s="46">
        <f t="shared" si="23"/>
        <v>42</v>
      </c>
      <c r="H112" s="77">
        <v>0</v>
      </c>
      <c r="I112" s="75">
        <v>0</v>
      </c>
      <c r="J112" s="46">
        <f t="shared" si="24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+'11'!J113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+'11'!J115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14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>
        <v>60</v>
      </c>
      <c r="P115" s="123">
        <f t="shared" si="8"/>
        <v>60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+'11'!J116</f>
        <v>11</v>
      </c>
      <c r="F116" s="70"/>
      <c r="G116" s="46">
        <f t="shared" si="23"/>
        <v>11</v>
      </c>
      <c r="H116" s="77">
        <v>0</v>
      </c>
      <c r="I116" s="75">
        <v>0</v>
      </c>
      <c r="J116" s="46">
        <f t="shared" si="24"/>
        <v>11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+'11'!J117</f>
        <v>10</v>
      </c>
      <c r="F117" s="70"/>
      <c r="G117" s="46">
        <f t="shared" si="23"/>
        <v>10</v>
      </c>
      <c r="H117" s="77">
        <v>0</v>
      </c>
      <c r="I117" s="75">
        <v>0</v>
      </c>
      <c r="J117" s="46">
        <f t="shared" si="24"/>
        <v>8</v>
      </c>
      <c r="K117" s="71">
        <v>2</v>
      </c>
      <c r="L117" s="22">
        <v>55</v>
      </c>
      <c r="M117" s="64">
        <f t="shared" si="7"/>
        <v>110</v>
      </c>
      <c r="N117" s="17" t="s">
        <v>16</v>
      </c>
      <c r="O117" s="18">
        <v>55</v>
      </c>
      <c r="P117" s="123">
        <f t="shared" si="8"/>
        <v>55</v>
      </c>
      <c r="Q117" s="89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+'11'!J125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4</v>
      </c>
      <c r="K125" s="71">
        <v>1</v>
      </c>
      <c r="L125" s="22">
        <v>50</v>
      </c>
      <c r="M125" s="64">
        <f t="shared" si="7"/>
        <v>50</v>
      </c>
      <c r="N125" s="17" t="s">
        <v>1460</v>
      </c>
      <c r="O125" s="18">
        <v>50</v>
      </c>
      <c r="P125" s="23">
        <f t="shared" si="8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3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+'11'!J133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+'11'!J154</f>
        <v>2</v>
      </c>
      <c r="F154" s="70"/>
      <c r="G154" s="46">
        <f t="shared" si="23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2</v>
      </c>
      <c r="F163" s="70"/>
      <c r="G163" s="46">
        <f t="shared" si="30"/>
        <v>2</v>
      </c>
      <c r="H163" s="77">
        <v>0</v>
      </c>
      <c r="I163" s="75">
        <v>0</v>
      </c>
      <c r="J163" s="46">
        <f t="shared" si="31"/>
        <v>1</v>
      </c>
      <c r="K163" s="71">
        <v>1</v>
      </c>
      <c r="L163" s="20">
        <v>40</v>
      </c>
      <c r="M163" s="64">
        <f t="shared" si="7"/>
        <v>40</v>
      </c>
      <c r="N163" s="17" t="s">
        <v>16</v>
      </c>
      <c r="O163" s="18">
        <v>20</v>
      </c>
      <c r="P163" s="123">
        <f t="shared" si="8"/>
        <v>20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7" si="34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+'11'!J175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+'11'!J180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+'11'!J185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11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3">
        <f t="shared" si="34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+'11'!J188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ref="P190:P258" si="38">SUM(M190-O190)</f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+'11'!J193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3</v>
      </c>
      <c r="K193" s="71">
        <v>2</v>
      </c>
      <c r="L193" s="20">
        <v>60</v>
      </c>
      <c r="M193" s="64">
        <f t="shared" si="35"/>
        <v>120</v>
      </c>
      <c r="N193" s="17" t="s">
        <v>16</v>
      </c>
      <c r="O193" s="18"/>
      <c r="P193" s="123">
        <f t="shared" si="38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+'11'!J194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3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3">
        <f t="shared" si="38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+'11'!J195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3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3">
        <f t="shared" si="38"/>
        <v>60</v>
      </c>
      <c r="Q195" s="89">
        <v>38</v>
      </c>
      <c r="R195" s="43">
        <f t="shared" si="36"/>
        <v>38</v>
      </c>
    </row>
    <row r="196" spans="1:18" ht="24.75" hidden="1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+'11'!J196</f>
        <v>6</v>
      </c>
      <c r="F196" s="70"/>
      <c r="G196" s="46">
        <f t="shared" si="30"/>
        <v>6</v>
      </c>
      <c r="H196" s="77">
        <v>0</v>
      </c>
      <c r="I196" s="75">
        <v>0</v>
      </c>
      <c r="J196" s="46">
        <f t="shared" si="31"/>
        <v>3</v>
      </c>
      <c r="K196" s="71">
        <v>3</v>
      </c>
      <c r="L196" s="20">
        <v>120</v>
      </c>
      <c r="M196" s="64">
        <f t="shared" si="35"/>
        <v>360</v>
      </c>
      <c r="N196" s="17" t="s">
        <v>16</v>
      </c>
      <c r="O196" s="18">
        <v>40</v>
      </c>
      <c r="P196" s="123">
        <f t="shared" si="38"/>
        <v>320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+'11'!J202</f>
        <v>8</v>
      </c>
      <c r="F202" s="70"/>
      <c r="G202" s="46">
        <f t="shared" si="30"/>
        <v>8</v>
      </c>
      <c r="H202" s="77">
        <v>0</v>
      </c>
      <c r="I202" s="75">
        <v>0</v>
      </c>
      <c r="J202" s="46">
        <f t="shared" si="31"/>
        <v>8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+'11'!J203</f>
        <v>5</v>
      </c>
      <c r="F203" s="70"/>
      <c r="G203" s="46">
        <f t="shared" si="30"/>
        <v>5</v>
      </c>
      <c r="H203" s="77">
        <v>0</v>
      </c>
      <c r="I203" s="75">
        <v>0</v>
      </c>
      <c r="J203" s="46">
        <f t="shared" si="31"/>
        <v>5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+'11'!J205</f>
        <v>22</v>
      </c>
      <c r="F205" s="70"/>
      <c r="G205" s="46">
        <f t="shared" si="30"/>
        <v>22</v>
      </c>
      <c r="H205" s="77">
        <v>0</v>
      </c>
      <c r="I205" s="75">
        <v>0</v>
      </c>
      <c r="J205" s="46">
        <f t="shared" si="31"/>
        <v>22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+'11'!J231</f>
        <v>0</v>
      </c>
      <c r="F231" s="70"/>
      <c r="G231" s="46">
        <f t="shared" ref="G231:G257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+'11'!J232</f>
        <v>2</v>
      </c>
      <c r="F232" s="70"/>
      <c r="G232" s="46">
        <f t="shared" si="41"/>
        <v>2</v>
      </c>
      <c r="H232" s="77">
        <v>0</v>
      </c>
      <c r="I232" s="75">
        <v>0</v>
      </c>
      <c r="J232" s="46">
        <f t="shared" si="42"/>
        <v>2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+'11'!J235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+'11'!J236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+'11'!J237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+'11'!J238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+'11'!J239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+'11'!J241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+'11'!J242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+'11'!J243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+'11'!J244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ref="P244:P246" si="48">SUM(M244-O244)</f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+'11'!J245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+'11'!J246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+'11'!J247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+'11'!J248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+'11'!J249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+'11'!J250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20</v>
      </c>
      <c r="M250" s="64">
        <f t="shared" si="35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+'11'!J251</f>
        <v>7</v>
      </c>
      <c r="F251" s="70"/>
      <c r="G251" s="46">
        <f t="shared" si="41"/>
        <v>7</v>
      </c>
      <c r="H251" s="77">
        <v>0</v>
      </c>
      <c r="I251" s="75">
        <v>0</v>
      </c>
      <c r="J251" s="46">
        <f t="shared" si="42"/>
        <v>0</v>
      </c>
      <c r="K251" s="71">
        <v>7</v>
      </c>
      <c r="L251" s="20">
        <v>15</v>
      </c>
      <c r="M251" s="64">
        <f t="shared" si="35"/>
        <v>105</v>
      </c>
      <c r="N251" s="17" t="s">
        <v>16</v>
      </c>
      <c r="O251" s="18"/>
      <c r="P251" s="123">
        <f t="shared" si="38"/>
        <v>105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6"/>
        <v>0</v>
      </c>
    </row>
    <row r="257" spans="1:22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6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ref="G258:G259" si="49">E258+F258</f>
        <v>0</v>
      </c>
      <c r="H258" s="77">
        <v>0</v>
      </c>
      <c r="I258" s="75">
        <v>0</v>
      </c>
      <c r="J258" s="46">
        <f t="shared" ref="J258:J259" si="50">+G258-H258-K258-I258</f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6"/>
        <v>0</v>
      </c>
    </row>
    <row r="259" spans="1:22" ht="25.5" x14ac:dyDescent="0.55000000000000004">
      <c r="A259" s="10"/>
      <c r="B259" s="10"/>
      <c r="C259" s="19"/>
      <c r="D259" s="10"/>
      <c r="E259" s="63">
        <f>+'11'!J259</f>
        <v>0</v>
      </c>
      <c r="F259" s="70"/>
      <c r="G259" s="46">
        <f t="shared" si="49"/>
        <v>0</v>
      </c>
      <c r="H259" s="77">
        <v>0</v>
      </c>
      <c r="I259" s="75">
        <v>0</v>
      </c>
      <c r="J259" s="46">
        <f t="shared" si="50"/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89"/>
      <c r="R259" s="43">
        <f t="shared" ref="R259" si="5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1186.3600000000001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2835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905</v>
      </c>
      <c r="O264" s="2">
        <v>20</v>
      </c>
      <c r="P264" s="2">
        <v>240</v>
      </c>
      <c r="Q264" s="87">
        <v>345</v>
      </c>
      <c r="R264" s="2">
        <v>60</v>
      </c>
      <c r="S264" s="2">
        <v>45</v>
      </c>
      <c r="T264" s="2">
        <v>50</v>
      </c>
      <c r="U264" s="2">
        <v>15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120.00"/>
        <filter val="130.00"/>
        <filter val="150.00"/>
        <filter val="20.00"/>
        <filter val="240"/>
        <filter val="25.00"/>
        <filter val="390.00"/>
        <filter val="5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+'12'!J5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11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+'12'!J6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100</v>
      </c>
      <c r="P6" s="123">
        <f t="shared" si="2"/>
        <v>100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+'12'!J11</f>
        <v>10</v>
      </c>
      <c r="F11" s="70"/>
      <c r="G11" s="46">
        <f t="shared" si="0"/>
        <v>10</v>
      </c>
      <c r="H11" s="77">
        <v>2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1459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+'12'!J22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23">
        <f t="shared" si="2"/>
        <v>150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0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195</v>
      </c>
      <c r="P24" s="123">
        <f t="shared" si="2"/>
        <v>205</v>
      </c>
      <c r="Q24" s="118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3">
        <f t="shared" si="2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+'12'!J31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+'12'!J35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2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>
        <v>65</v>
      </c>
      <c r="P35" s="123">
        <f t="shared" si="2"/>
        <v>195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+'12'!J39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+'12'!J40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+'12'!J46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+'12'!J48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+'12'!J49</f>
        <v>5</v>
      </c>
      <c r="F49" s="70"/>
      <c r="G49" s="46">
        <f t="shared" si="5"/>
        <v>5</v>
      </c>
      <c r="H49" s="77">
        <v>2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1459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+'12'!J50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+'12'!J53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+'12'!J55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+'12'!J57</f>
        <v>6</v>
      </c>
      <c r="F57" s="70"/>
      <c r="G57" s="46">
        <f t="shared" si="5"/>
        <v>6</v>
      </c>
      <c r="H57" s="77">
        <v>0</v>
      </c>
      <c r="I57" s="75">
        <v>0</v>
      </c>
      <c r="J57" s="46">
        <f t="shared" si="6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+'12'!J58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+'12'!J62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+'12'!J65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+'12'!J80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4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3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+'12'!J81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+'12'!J112</f>
        <v>42</v>
      </c>
      <c r="F112" s="70"/>
      <c r="G112" s="46">
        <f t="shared" si="24"/>
        <v>42</v>
      </c>
      <c r="H112" s="77">
        <v>0</v>
      </c>
      <c r="I112" s="75">
        <v>0</v>
      </c>
      <c r="J112" s="46">
        <f t="shared" si="25"/>
        <v>38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3">
        <f t="shared" si="23"/>
        <v>400</v>
      </c>
      <c r="Q112" s="118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+'12'!J113</f>
        <v>5</v>
      </c>
      <c r="F113" s="70"/>
      <c r="G113" s="46">
        <f t="shared" si="24"/>
        <v>5</v>
      </c>
      <c r="H113" s="77">
        <v>0</v>
      </c>
      <c r="I113" s="75">
        <v>0</v>
      </c>
      <c r="J113" s="46">
        <f t="shared" si="25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+'12'!J115</f>
        <v>14</v>
      </c>
      <c r="F115" s="70"/>
      <c r="G115" s="46">
        <f t="shared" si="24"/>
        <v>14</v>
      </c>
      <c r="H115" s="77">
        <v>0</v>
      </c>
      <c r="I115" s="75">
        <v>0</v>
      </c>
      <c r="J115" s="46">
        <f t="shared" si="25"/>
        <v>10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3">
        <f t="shared" si="23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+'12'!J116</f>
        <v>11</v>
      </c>
      <c r="F116" s="70"/>
      <c r="G116" s="46">
        <f t="shared" si="24"/>
        <v>11</v>
      </c>
      <c r="H116" s="77">
        <v>0</v>
      </c>
      <c r="I116" s="75">
        <v>0</v>
      </c>
      <c r="J116" s="46">
        <f t="shared" si="25"/>
        <v>11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+'12'!J117</f>
        <v>8</v>
      </c>
      <c r="F117" s="70"/>
      <c r="G117" s="46">
        <f t="shared" si="24"/>
        <v>8</v>
      </c>
      <c r="H117" s="77">
        <v>0</v>
      </c>
      <c r="I117" s="75">
        <v>0</v>
      </c>
      <c r="J117" s="46">
        <f t="shared" si="25"/>
        <v>7</v>
      </c>
      <c r="K117" s="71">
        <v>1</v>
      </c>
      <c r="L117" s="22">
        <v>55</v>
      </c>
      <c r="M117" s="64">
        <f t="shared" si="7"/>
        <v>55</v>
      </c>
      <c r="N117" s="17" t="s">
        <v>1460</v>
      </c>
      <c r="O117" s="18">
        <v>55</v>
      </c>
      <c r="P117" s="23">
        <f t="shared" si="23"/>
        <v>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+'12'!J125</f>
        <v>4</v>
      </c>
      <c r="F125" s="70"/>
      <c r="G125" s="46">
        <f t="shared" si="24"/>
        <v>4</v>
      </c>
      <c r="H125" s="77">
        <v>0</v>
      </c>
      <c r="I125" s="75">
        <v>0</v>
      </c>
      <c r="J125" s="46">
        <f t="shared" si="25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+'12'!J131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+'12'!J133</f>
        <v>5</v>
      </c>
      <c r="F133" s="70"/>
      <c r="G133" s="46">
        <f t="shared" si="24"/>
        <v>5</v>
      </c>
      <c r="H133" s="77">
        <v>0</v>
      </c>
      <c r="I133" s="75">
        <v>0</v>
      </c>
      <c r="J133" s="46">
        <f t="shared" si="25"/>
        <v>3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3">
        <f t="shared" si="23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+'12'!J154</f>
        <v>2</v>
      </c>
      <c r="F154" s="70"/>
      <c r="G154" s="46">
        <f t="shared" si="24"/>
        <v>2</v>
      </c>
      <c r="H154" s="77">
        <v>0</v>
      </c>
      <c r="I154" s="75">
        <v>0</v>
      </c>
      <c r="J154" s="46">
        <f t="shared" si="25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1</v>
      </c>
      <c r="F163" s="70"/>
      <c r="G163" s="46">
        <f t="shared" si="31"/>
        <v>1</v>
      </c>
      <c r="H163" s="77">
        <v>0</v>
      </c>
      <c r="I163" s="75">
        <v>0</v>
      </c>
      <c r="J163" s="46">
        <f t="shared" si="32"/>
        <v>1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+'12'!J175</f>
        <v>12</v>
      </c>
      <c r="F175" s="70"/>
      <c r="G175" s="46">
        <f t="shared" si="31"/>
        <v>12</v>
      </c>
      <c r="H175" s="77">
        <v>0</v>
      </c>
      <c r="I175" s="75">
        <v>0</v>
      </c>
      <c r="J175" s="46">
        <f t="shared" si="32"/>
        <v>7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/>
      <c r="P175" s="123">
        <f>SUM(M175-O175)</f>
        <v>250</v>
      </c>
      <c r="Q175" s="118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206" si="35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+'12'!J180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+'12'!J185</f>
        <v>11</v>
      </c>
      <c r="F185" s="70"/>
      <c r="G185" s="46">
        <f t="shared" si="31"/>
        <v>11</v>
      </c>
      <c r="H185" s="77">
        <v>0</v>
      </c>
      <c r="I185" s="75">
        <v>0</v>
      </c>
      <c r="J185" s="46">
        <f t="shared" si="32"/>
        <v>10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3">
        <f t="shared" si="35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+'12'!J188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+'12'!J193</f>
        <v>3</v>
      </c>
      <c r="F193" s="70"/>
      <c r="G193" s="46">
        <f t="shared" si="31"/>
        <v>3</v>
      </c>
      <c r="H193" s="77">
        <v>0</v>
      </c>
      <c r="I193" s="75">
        <v>0</v>
      </c>
      <c r="J193" s="46">
        <f t="shared" si="32"/>
        <v>1</v>
      </c>
      <c r="K193" s="71">
        <v>2</v>
      </c>
      <c r="L193" s="20">
        <v>60</v>
      </c>
      <c r="M193" s="64">
        <f t="shared" si="36"/>
        <v>120</v>
      </c>
      <c r="N193" s="17" t="s">
        <v>16</v>
      </c>
      <c r="O193" s="18"/>
      <c r="P193" s="123">
        <f t="shared" si="35"/>
        <v>120</v>
      </c>
      <c r="Q193" s="89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+'12'!J194</f>
        <v>3</v>
      </c>
      <c r="F194" s="70"/>
      <c r="G194" s="46">
        <f t="shared" si="31"/>
        <v>3</v>
      </c>
      <c r="H194" s="77">
        <v>0</v>
      </c>
      <c r="I194" s="75">
        <v>0</v>
      </c>
      <c r="J194" s="46">
        <f t="shared" si="32"/>
        <v>2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+'12'!J195</f>
        <v>3</v>
      </c>
      <c r="F195" s="70"/>
      <c r="G195" s="46">
        <f t="shared" si="31"/>
        <v>3</v>
      </c>
      <c r="H195" s="77">
        <v>0</v>
      </c>
      <c r="I195" s="75">
        <v>0</v>
      </c>
      <c r="J195" s="46">
        <f t="shared" si="32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+'12'!J196</f>
        <v>3</v>
      </c>
      <c r="F196" s="70"/>
      <c r="G196" s="46">
        <f t="shared" si="31"/>
        <v>3</v>
      </c>
      <c r="H196" s="77">
        <v>0</v>
      </c>
      <c r="I196" s="75">
        <v>0</v>
      </c>
      <c r="J196" s="46">
        <f t="shared" si="32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+'12'!J202</f>
        <v>8</v>
      </c>
      <c r="F202" s="70"/>
      <c r="G202" s="46">
        <f t="shared" si="31"/>
        <v>8</v>
      </c>
      <c r="H202" s="77">
        <v>0</v>
      </c>
      <c r="I202" s="75">
        <v>0</v>
      </c>
      <c r="J202" s="46">
        <f t="shared" si="32"/>
        <v>6</v>
      </c>
      <c r="K202" s="71">
        <v>2</v>
      </c>
      <c r="L202" s="20">
        <v>90</v>
      </c>
      <c r="M202" s="64">
        <f t="shared" si="36"/>
        <v>180</v>
      </c>
      <c r="N202" s="17" t="s">
        <v>16</v>
      </c>
      <c r="O202" s="18">
        <v>90</v>
      </c>
      <c r="P202" s="123">
        <f t="shared" si="35"/>
        <v>90</v>
      </c>
      <c r="Q202" s="89">
        <v>60</v>
      </c>
      <c r="R202" s="43">
        <f t="shared" si="37"/>
        <v>120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+'12'!J203</f>
        <v>5</v>
      </c>
      <c r="F203" s="70"/>
      <c r="G203" s="46">
        <f t="shared" si="31"/>
        <v>5</v>
      </c>
      <c r="H203" s="77">
        <v>0</v>
      </c>
      <c r="I203" s="75">
        <v>0</v>
      </c>
      <c r="J203" s="46">
        <f t="shared" si="32"/>
        <v>5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+'12'!J205</f>
        <v>22</v>
      </c>
      <c r="F205" s="70"/>
      <c r="G205" s="46">
        <f t="shared" si="31"/>
        <v>22</v>
      </c>
      <c r="H205" s="77">
        <v>0</v>
      </c>
      <c r="I205" s="75">
        <v>0</v>
      </c>
      <c r="J205" s="46">
        <f t="shared" si="32"/>
        <v>21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ref="P208:P258" si="41">SUM(M208-O208)</f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+'12'!J231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+'12'!J232</f>
        <v>2</v>
      </c>
      <c r="F232" s="70"/>
      <c r="G232" s="46">
        <f t="shared" si="42"/>
        <v>2</v>
      </c>
      <c r="H232" s="77">
        <v>0</v>
      </c>
      <c r="I232" s="75">
        <v>0</v>
      </c>
      <c r="J232" s="46">
        <f t="shared" si="43"/>
        <v>1</v>
      </c>
      <c r="K232" s="71">
        <v>1</v>
      </c>
      <c r="L232" s="20">
        <v>40</v>
      </c>
      <c r="M232" s="64">
        <f t="shared" si="36"/>
        <v>40</v>
      </c>
      <c r="N232" s="17" t="s">
        <v>16</v>
      </c>
      <c r="O232" s="18"/>
      <c r="P232" s="123">
        <f t="shared" si="41"/>
        <v>40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ref="P245:P246" si="49">SUM(M245-O245)</f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+'12'!J248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41"/>
        <v>0</v>
      </c>
      <c r="Q256" s="89"/>
      <c r="R256" s="43">
        <f t="shared" si="37"/>
        <v>0</v>
      </c>
    </row>
    <row r="257" spans="1:19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41"/>
        <v>0</v>
      </c>
      <c r="Q257" s="89"/>
      <c r="R257" s="43">
        <f t="shared" si="37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7"/>
        <v>0</v>
      </c>
    </row>
    <row r="259" spans="1:19" ht="25.5" x14ac:dyDescent="0.55000000000000004">
      <c r="A259" s="10"/>
      <c r="B259" s="10"/>
      <c r="C259" s="19"/>
      <c r="D259" s="10"/>
      <c r="E259" s="63">
        <f>+'12'!J259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1335.8400000000001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3255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100</v>
      </c>
      <c r="P264" s="2">
        <v>190</v>
      </c>
      <c r="Q264" s="87">
        <v>100</v>
      </c>
      <c r="R264" s="2">
        <v>350</v>
      </c>
      <c r="S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46"/>
  <sheetViews>
    <sheetView zoomScale="80" zoomScaleNormal="80" workbookViewId="0">
      <pane xSplit="10" ySplit="4" topLeftCell="M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113" sqref="P113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+'13'!J5</f>
        <v>11</v>
      </c>
      <c r="F5" s="70">
        <v>10</v>
      </c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+'13'!J6</f>
        <v>31</v>
      </c>
      <c r="F6" s="70">
        <v>10</v>
      </c>
      <c r="G6" s="46">
        <f t="shared" si="0"/>
        <v>41</v>
      </c>
      <c r="H6" s="77">
        <v>0</v>
      </c>
      <c r="I6" s="75">
        <v>0</v>
      </c>
      <c r="J6" s="46">
        <f t="shared" si="1"/>
        <v>39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100</v>
      </c>
      <c r="P6" s="123">
        <f t="shared" si="2"/>
        <v>100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+'13'!J11</f>
        <v>8</v>
      </c>
      <c r="F11" s="70">
        <v>3</v>
      </c>
      <c r="G11" s="46">
        <f t="shared" si="0"/>
        <v>11</v>
      </c>
      <c r="H11" s="77">
        <v>0</v>
      </c>
      <c r="I11" s="75">
        <v>0</v>
      </c>
      <c r="J11" s="46">
        <f t="shared" si="1"/>
        <v>9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3">
        <f t="shared" si="2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+'13'!J15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+'13'!J18</f>
        <v>9</v>
      </c>
      <c r="F18" s="70">
        <v>3</v>
      </c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3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+'13'!J20</f>
        <v>5</v>
      </c>
      <c r="F20" s="70">
        <v>3</v>
      </c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+'13'!J22</f>
        <v>8</v>
      </c>
      <c r="F22" s="70">
        <v>3</v>
      </c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+'13'!J28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3">
        <f t="shared" si="2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+'13'!J31</f>
        <v>8</v>
      </c>
      <c r="F31" s="70">
        <v>10</v>
      </c>
      <c r="G31" s="46">
        <f t="shared" si="5"/>
        <v>18</v>
      </c>
      <c r="H31" s="77">
        <v>0</v>
      </c>
      <c r="I31" s="75">
        <v>0</v>
      </c>
      <c r="J31" s="46">
        <f t="shared" si="6"/>
        <v>16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3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+'13'!J32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+'13'!J35</f>
        <v>2</v>
      </c>
      <c r="F35" s="70">
        <v>3</v>
      </c>
      <c r="G35" s="46">
        <f t="shared" si="5"/>
        <v>5</v>
      </c>
      <c r="H35" s="77">
        <v>0</v>
      </c>
      <c r="I35" s="75">
        <v>0</v>
      </c>
      <c r="J35" s="46">
        <f t="shared" si="6"/>
        <v>2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/>
      <c r="P35" s="123">
        <f t="shared" si="2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+'13'!J39</f>
        <v>5</v>
      </c>
      <c r="F39" s="70">
        <v>2</v>
      </c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23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+'13'!J40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+'13'!J41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+'13'!J46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3">
        <f t="shared" si="2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+'13'!J47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+'13'!J48</f>
        <v>3</v>
      </c>
      <c r="F48" s="70">
        <v>3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+'13'!J49</f>
        <v>3</v>
      </c>
      <c r="F49" s="70">
        <v>2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+'13'!J50</f>
        <v>7</v>
      </c>
      <c r="F50" s="70">
        <v>2</v>
      </c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+'13'!J53</f>
        <v>4</v>
      </c>
      <c r="F53" s="70">
        <v>3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+'13'!J55</f>
        <v>4</v>
      </c>
      <c r="F55" s="70">
        <v>2</v>
      </c>
      <c r="G55" s="46">
        <f t="shared" si="5"/>
        <v>6</v>
      </c>
      <c r="H55" s="77">
        <v>0</v>
      </c>
      <c r="I55" s="75">
        <v>0</v>
      </c>
      <c r="J55" s="46">
        <f t="shared" si="6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+'13'!J57</f>
        <v>6</v>
      </c>
      <c r="F57" s="70">
        <v>3</v>
      </c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+'13'!J58</f>
        <v>1</v>
      </c>
      <c r="F58" s="70">
        <v>2</v>
      </c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+'13'!J59</f>
        <v>3</v>
      </c>
      <c r="F59" s="70">
        <v>2</v>
      </c>
      <c r="G59" s="46">
        <f t="shared" si="5"/>
        <v>5</v>
      </c>
      <c r="H59" s="77">
        <v>0</v>
      </c>
      <c r="I59" s="75">
        <v>0</v>
      </c>
      <c r="J59" s="46">
        <f t="shared" si="6"/>
        <v>4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23">
        <f t="shared" si="2"/>
        <v>60</v>
      </c>
      <c r="Q59" s="118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+'13'!J62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+'13'!J65</f>
        <v>4</v>
      </c>
      <c r="F65" s="70">
        <v>2</v>
      </c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3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+'13'!J66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3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+'13'!J74</f>
        <v>3</v>
      </c>
      <c r="F74" s="70">
        <v>1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+'13'!J77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+'13'!J80</f>
        <v>4</v>
      </c>
      <c r="F80" s="70">
        <v>2</v>
      </c>
      <c r="G80" s="46">
        <f t="shared" si="5"/>
        <v>6</v>
      </c>
      <c r="H80" s="77">
        <v>0</v>
      </c>
      <c r="I80" s="75">
        <v>0</v>
      </c>
      <c r="J80" s="46">
        <f t="shared" si="6"/>
        <v>5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23">
        <f t="shared" si="2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+'13'!J81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+'13'!J112</f>
        <v>38</v>
      </c>
      <c r="F112" s="70">
        <v>5</v>
      </c>
      <c r="G112" s="46">
        <f t="shared" si="24"/>
        <v>43</v>
      </c>
      <c r="H112" s="77">
        <v>0</v>
      </c>
      <c r="I112" s="75">
        <v>0</v>
      </c>
      <c r="J112" s="46">
        <f t="shared" si="25"/>
        <v>43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+'13'!J113</f>
        <v>5</v>
      </c>
      <c r="F113" s="70">
        <v>5</v>
      </c>
      <c r="G113" s="46">
        <f t="shared" si="24"/>
        <v>10</v>
      </c>
      <c r="H113" s="77">
        <v>0</v>
      </c>
      <c r="I113" s="75">
        <v>0</v>
      </c>
      <c r="J113" s="46">
        <f t="shared" si="25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3">
        <f t="shared" si="23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+'13'!J115</f>
        <v>10</v>
      </c>
      <c r="F115" s="70"/>
      <c r="G115" s="46">
        <f t="shared" si="24"/>
        <v>10</v>
      </c>
      <c r="H115" s="77">
        <v>0</v>
      </c>
      <c r="I115" s="75">
        <v>0</v>
      </c>
      <c r="J115" s="46">
        <f t="shared" si="25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+'13'!J116</f>
        <v>11</v>
      </c>
      <c r="F116" s="70">
        <v>5</v>
      </c>
      <c r="G116" s="46">
        <f t="shared" si="24"/>
        <v>16</v>
      </c>
      <c r="H116" s="77">
        <v>0</v>
      </c>
      <c r="I116" s="75">
        <v>0</v>
      </c>
      <c r="J116" s="46">
        <f t="shared" si="25"/>
        <v>16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+'13'!J117</f>
        <v>7</v>
      </c>
      <c r="F117" s="70"/>
      <c r="G117" s="46">
        <f t="shared" si="24"/>
        <v>7</v>
      </c>
      <c r="H117" s="77">
        <v>0</v>
      </c>
      <c r="I117" s="75">
        <v>0</v>
      </c>
      <c r="J117" s="46">
        <f t="shared" si="25"/>
        <v>6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3">
        <f t="shared" si="23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+'13'!J125</f>
        <v>4</v>
      </c>
      <c r="F125" s="70"/>
      <c r="G125" s="46">
        <f t="shared" si="24"/>
        <v>4</v>
      </c>
      <c r="H125" s="77">
        <v>0</v>
      </c>
      <c r="I125" s="75">
        <v>0</v>
      </c>
      <c r="J125" s="46">
        <f t="shared" si="25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+'13'!J131</f>
        <v>2</v>
      </c>
      <c r="F131" s="70">
        <v>2</v>
      </c>
      <c r="G131" s="46">
        <f t="shared" si="24"/>
        <v>4</v>
      </c>
      <c r="H131" s="77">
        <v>0</v>
      </c>
      <c r="I131" s="75">
        <v>0</v>
      </c>
      <c r="J131" s="46">
        <f t="shared" si="25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3">
        <f t="shared" si="23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+'13'!J133</f>
        <v>3</v>
      </c>
      <c r="F133" s="70">
        <v>3</v>
      </c>
      <c r="G133" s="46">
        <f t="shared" si="24"/>
        <v>6</v>
      </c>
      <c r="H133" s="77">
        <v>0</v>
      </c>
      <c r="I133" s="75">
        <v>0</v>
      </c>
      <c r="J133" s="46">
        <f t="shared" si="25"/>
        <v>3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>
        <v>25</v>
      </c>
      <c r="P133" s="123">
        <f t="shared" si="23"/>
        <v>125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+'13'!J154</f>
        <v>2</v>
      </c>
      <c r="F154" s="70">
        <v>2</v>
      </c>
      <c r="G154" s="46">
        <f t="shared" si="24"/>
        <v>4</v>
      </c>
      <c r="H154" s="77">
        <v>0</v>
      </c>
      <c r="I154" s="75">
        <v>0</v>
      </c>
      <c r="J154" s="46">
        <f t="shared" si="25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1</v>
      </c>
      <c r="F163" s="70">
        <v>2</v>
      </c>
      <c r="G163" s="46">
        <f t="shared" si="31"/>
        <v>3</v>
      </c>
      <c r="H163" s="77">
        <v>0</v>
      </c>
      <c r="I163" s="75">
        <v>0</v>
      </c>
      <c r="J163" s="46">
        <f t="shared" si="32"/>
        <v>3</v>
      </c>
      <c r="K163" s="71"/>
      <c r="L163" s="20">
        <v>40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00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+'13'!J175</f>
        <v>7</v>
      </c>
      <c r="F175" s="70">
        <v>2</v>
      </c>
      <c r="G175" s="46">
        <f t="shared" si="31"/>
        <v>9</v>
      </c>
      <c r="H175" s="77">
        <v>0</v>
      </c>
      <c r="I175" s="75">
        <v>0</v>
      </c>
      <c r="J175" s="46">
        <f t="shared" si="32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35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>
        <v>10</v>
      </c>
      <c r="G178" s="46">
        <f t="shared" si="31"/>
        <v>10</v>
      </c>
      <c r="H178" s="77">
        <v>0</v>
      </c>
      <c r="I178" s="75">
        <v>0</v>
      </c>
      <c r="J178" s="46">
        <f t="shared" si="32"/>
        <v>10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+'13'!J180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+'13'!J185</f>
        <v>10</v>
      </c>
      <c r="F185" s="70"/>
      <c r="G185" s="46">
        <f t="shared" si="31"/>
        <v>10</v>
      </c>
      <c r="H185" s="77">
        <v>0</v>
      </c>
      <c r="I185" s="75">
        <v>0</v>
      </c>
      <c r="J185" s="46">
        <f t="shared" si="32"/>
        <v>10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+'13'!J188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+'13'!J193</f>
        <v>1</v>
      </c>
      <c r="F193" s="70"/>
      <c r="G193" s="46">
        <f t="shared" si="31"/>
        <v>1</v>
      </c>
      <c r="H193" s="77">
        <v>0</v>
      </c>
      <c r="I193" s="75">
        <v>0</v>
      </c>
      <c r="J193" s="46">
        <f t="shared" si="32"/>
        <v>0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+'13'!J194</f>
        <v>2</v>
      </c>
      <c r="F194" s="70"/>
      <c r="G194" s="46">
        <f t="shared" si="31"/>
        <v>2</v>
      </c>
      <c r="H194" s="77">
        <v>0</v>
      </c>
      <c r="I194" s="75">
        <v>0</v>
      </c>
      <c r="J194" s="46">
        <f t="shared" si="32"/>
        <v>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+'13'!J195</f>
        <v>3</v>
      </c>
      <c r="F195" s="70"/>
      <c r="G195" s="46">
        <f t="shared" si="31"/>
        <v>3</v>
      </c>
      <c r="H195" s="77">
        <v>0</v>
      </c>
      <c r="I195" s="75">
        <v>0</v>
      </c>
      <c r="J195" s="46">
        <f t="shared" si="32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+'13'!J196</f>
        <v>3</v>
      </c>
      <c r="F196" s="70"/>
      <c r="G196" s="46">
        <f t="shared" si="31"/>
        <v>3</v>
      </c>
      <c r="H196" s="77">
        <v>0</v>
      </c>
      <c r="I196" s="75">
        <v>0</v>
      </c>
      <c r="J196" s="46">
        <f t="shared" si="32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ref="P201:P258" si="40">SUM(M201-O201)</f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+'13'!J202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+'13'!J203</f>
        <v>5</v>
      </c>
      <c r="F203" s="70"/>
      <c r="G203" s="46">
        <f t="shared" si="31"/>
        <v>5</v>
      </c>
      <c r="H203" s="77">
        <v>0</v>
      </c>
      <c r="I203" s="75">
        <v>0</v>
      </c>
      <c r="J203" s="46">
        <f t="shared" si="32"/>
        <v>5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+'13'!J205</f>
        <v>21</v>
      </c>
      <c r="F205" s="70"/>
      <c r="G205" s="46">
        <f t="shared" si="31"/>
        <v>21</v>
      </c>
      <c r="H205" s="77">
        <v>0</v>
      </c>
      <c r="I205" s="75">
        <v>0</v>
      </c>
      <c r="J205" s="46">
        <f t="shared" si="32"/>
        <v>20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3">
        <f t="shared" si="40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+'13'!J231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+'13'!J232</f>
        <v>1</v>
      </c>
      <c r="F232" s="70">
        <v>3</v>
      </c>
      <c r="G232" s="46">
        <f t="shared" si="42"/>
        <v>4</v>
      </c>
      <c r="H232" s="77">
        <v>0</v>
      </c>
      <c r="I232" s="75">
        <v>0</v>
      </c>
      <c r="J232" s="46">
        <f t="shared" si="43"/>
        <v>4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+'13'!J236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+'13'!J248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+'13'!J250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7"/>
        <v>0</v>
      </c>
    </row>
    <row r="257" spans="1:21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7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7"/>
        <v>0</v>
      </c>
    </row>
    <row r="259" spans="1:21" ht="25.5" x14ac:dyDescent="0.55000000000000004">
      <c r="A259" s="10"/>
      <c r="B259" s="10"/>
      <c r="C259" s="19"/>
      <c r="D259" s="10"/>
      <c r="E259" s="63">
        <f>+'13'!J259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781.50999999999976</v>
      </c>
      <c r="S260" s="74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2090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150</v>
      </c>
      <c r="P264" s="2">
        <v>235</v>
      </c>
      <c r="Q264" s="87">
        <v>255</v>
      </c>
      <c r="R264" s="2">
        <v>50</v>
      </c>
      <c r="S264" s="2">
        <v>130</v>
      </c>
      <c r="T264" s="2">
        <v>110</v>
      </c>
      <c r="U264" s="2">
        <v>155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362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643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643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F271" sqref="F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+'14'!J5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+'14'!J6</f>
        <v>39</v>
      </c>
      <c r="F6" s="70"/>
      <c r="G6" s="46">
        <f t="shared" si="0"/>
        <v>39</v>
      </c>
      <c r="H6" s="77">
        <v>1</v>
      </c>
      <c r="I6" s="75">
        <v>0</v>
      </c>
      <c r="J6" s="46">
        <f t="shared" si="1"/>
        <v>35</v>
      </c>
      <c r="K6" s="71">
        <v>3</v>
      </c>
      <c r="L6" s="15">
        <v>100</v>
      </c>
      <c r="M6" s="64">
        <f t="shared" ref="M6:M80" si="3">+L6*K6</f>
        <v>300</v>
      </c>
      <c r="N6" s="17" t="s">
        <v>1459</v>
      </c>
      <c r="O6" s="18">
        <v>50</v>
      </c>
      <c r="P6" s="123">
        <f t="shared" si="2"/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6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3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+'14'!J15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+'14'!J18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+'14'!J20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+'14'!J22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3">
        <f t="shared" si="2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+'14'!J31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6"/>
        <v>15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3">
        <f t="shared" si="2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+'14'!J32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+'14'!J39</f>
        <v>6</v>
      </c>
      <c r="F39" s="70"/>
      <c r="G39" s="46">
        <f t="shared" si="5"/>
        <v>6</v>
      </c>
      <c r="H39" s="77">
        <v>2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+'14'!J40</f>
        <v>6</v>
      </c>
      <c r="F40" s="70"/>
      <c r="G40" s="46">
        <f t="shared" si="5"/>
        <v>6</v>
      </c>
      <c r="H40" s="77">
        <v>1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+'14'!J41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+'14'!J46</f>
        <v>5</v>
      </c>
      <c r="F46" s="70"/>
      <c r="G46" s="46">
        <f t="shared" si="5"/>
        <v>5</v>
      </c>
      <c r="H46" s="77">
        <v>1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+'14'!J50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+'14'!J53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+'14'!J55</f>
        <v>6</v>
      </c>
      <c r="F55" s="70"/>
      <c r="G55" s="46">
        <f t="shared" si="5"/>
        <v>6</v>
      </c>
      <c r="H55" s="77">
        <v>0</v>
      </c>
      <c r="I55" s="75">
        <v>0</v>
      </c>
      <c r="J55" s="46">
        <f t="shared" si="6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+'14'!J57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8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23">
        <f t="shared" si="2"/>
        <v>60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+'14'!J58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+'14'!J59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+'14'!J62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5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60</v>
      </c>
      <c r="P62" s="123">
        <f t="shared" si="2"/>
        <v>60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+'14'!J65</f>
        <v>5</v>
      </c>
      <c r="F65" s="70"/>
      <c r="G65" s="46">
        <f t="shared" si="5"/>
        <v>5</v>
      </c>
      <c r="H65" s="77">
        <v>1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1459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+'14'!J66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+'14'!J80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+'14'!J81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+'14'!J112</f>
        <v>43</v>
      </c>
      <c r="F112" s="70"/>
      <c r="G112" s="46">
        <f t="shared" si="23"/>
        <v>43</v>
      </c>
      <c r="H112" s="77">
        <v>0</v>
      </c>
      <c r="I112" s="75">
        <v>0</v>
      </c>
      <c r="J112" s="46">
        <f t="shared" si="24"/>
        <v>43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+'14'!J113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+'14'!J115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+'14'!J116</f>
        <v>16</v>
      </c>
      <c r="F116" s="70"/>
      <c r="G116" s="46">
        <f t="shared" si="23"/>
        <v>16</v>
      </c>
      <c r="H116" s="77">
        <v>0</v>
      </c>
      <c r="I116" s="75">
        <v>0</v>
      </c>
      <c r="J116" s="46">
        <f t="shared" si="24"/>
        <v>16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+'14'!J117</f>
        <v>6</v>
      </c>
      <c r="F117" s="70"/>
      <c r="G117" s="46">
        <f t="shared" si="23"/>
        <v>6</v>
      </c>
      <c r="H117" s="77">
        <v>0</v>
      </c>
      <c r="I117" s="75">
        <v>0</v>
      </c>
      <c r="J117" s="46">
        <f t="shared" si="24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+'14'!J125</f>
        <v>4</v>
      </c>
      <c r="F125" s="70"/>
      <c r="G125" s="46">
        <f t="shared" si="23"/>
        <v>4</v>
      </c>
      <c r="H125" s="77">
        <v>0</v>
      </c>
      <c r="I125" s="75">
        <v>0</v>
      </c>
      <c r="J125" s="46">
        <f t="shared" si="24"/>
        <v>4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+'14'!J131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+'14'!J133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+'14'!J154</f>
        <v>4</v>
      </c>
      <c r="F154" s="70"/>
      <c r="G154" s="46">
        <f t="shared" si="23"/>
        <v>4</v>
      </c>
      <c r="H154" s="77">
        <v>0</v>
      </c>
      <c r="I154" s="75">
        <v>0</v>
      </c>
      <c r="J154" s="46">
        <f t="shared" si="24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3</v>
      </c>
      <c r="F163" s="70"/>
      <c r="G163" s="46">
        <f t="shared" si="30"/>
        <v>3</v>
      </c>
      <c r="H163" s="77">
        <v>0</v>
      </c>
      <c r="I163" s="75">
        <v>0</v>
      </c>
      <c r="J163" s="46">
        <f t="shared" si="31"/>
        <v>3</v>
      </c>
      <c r="K163" s="71"/>
      <c r="L163" s="20">
        <v>40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+'14'!J175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+'14'!J180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+'14'!J185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+'14'!J188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+'14'!J193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+'14'!J194</f>
        <v>2</v>
      </c>
      <c r="F194" s="70"/>
      <c r="G194" s="46">
        <f t="shared" si="30"/>
        <v>2</v>
      </c>
      <c r="H194" s="77">
        <v>0</v>
      </c>
      <c r="I194" s="75">
        <v>0</v>
      </c>
      <c r="J194" s="46">
        <f t="shared" si="31"/>
        <v>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+'14'!J195</f>
        <v>3</v>
      </c>
      <c r="F195" s="70"/>
      <c r="G195" s="46">
        <f t="shared" si="30"/>
        <v>3</v>
      </c>
      <c r="H195" s="77">
        <v>0</v>
      </c>
      <c r="I195" s="75">
        <v>0</v>
      </c>
      <c r="J195" s="46">
        <f t="shared" si="31"/>
        <v>3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+'14'!J196</f>
        <v>3</v>
      </c>
      <c r="F196" s="70"/>
      <c r="G196" s="46">
        <f t="shared" si="30"/>
        <v>3</v>
      </c>
      <c r="H196" s="77">
        <v>0</v>
      </c>
      <c r="I196" s="75">
        <v>0</v>
      </c>
      <c r="J196" s="46">
        <f t="shared" si="31"/>
        <v>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+'14'!J202</f>
        <v>6</v>
      </c>
      <c r="F202" s="70"/>
      <c r="G202" s="46">
        <f t="shared" si="30"/>
        <v>6</v>
      </c>
      <c r="H202" s="77">
        <v>0</v>
      </c>
      <c r="I202" s="75">
        <v>0</v>
      </c>
      <c r="J202" s="46">
        <f t="shared" si="31"/>
        <v>6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+'14'!J203</f>
        <v>5</v>
      </c>
      <c r="F203" s="70"/>
      <c r="G203" s="46">
        <f t="shared" si="30"/>
        <v>5</v>
      </c>
      <c r="H203" s="77">
        <v>0</v>
      </c>
      <c r="I203" s="75">
        <v>0</v>
      </c>
      <c r="J203" s="46">
        <f t="shared" si="31"/>
        <v>5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+'14'!J205</f>
        <v>20</v>
      </c>
      <c r="F205" s="70"/>
      <c r="G205" s="46">
        <f t="shared" si="30"/>
        <v>20</v>
      </c>
      <c r="H205" s="77">
        <v>0</v>
      </c>
      <c r="I205" s="75">
        <v>0</v>
      </c>
      <c r="J205" s="46">
        <f t="shared" si="31"/>
        <v>20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+'14'!J231</f>
        <v>0</v>
      </c>
      <c r="F231" s="70"/>
      <c r="G231" s="46">
        <f t="shared" ref="G231:G257" si="40">E231+F231</f>
        <v>0</v>
      </c>
      <c r="H231" s="77">
        <v>0</v>
      </c>
      <c r="I231" s="75">
        <v>0</v>
      </c>
      <c r="J231" s="46">
        <f t="shared" ref="J231:J25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+'14'!J232</f>
        <v>4</v>
      </c>
      <c r="F232" s="70"/>
      <c r="G232" s="46">
        <f t="shared" si="40"/>
        <v>4</v>
      </c>
      <c r="H232" s="77">
        <v>0</v>
      </c>
      <c r="I232" s="75">
        <v>0</v>
      </c>
      <c r="J232" s="46">
        <f t="shared" si="41"/>
        <v>4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+'14'!J248</f>
        <v>2</v>
      </c>
      <c r="F248" s="70"/>
      <c r="G248" s="46">
        <f t="shared" si="40"/>
        <v>2</v>
      </c>
      <c r="H248" s="77">
        <v>0</v>
      </c>
      <c r="I248" s="75">
        <v>0</v>
      </c>
      <c r="J248" s="46">
        <f t="shared" si="41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ref="G258:G259" si="48">E258+F258</f>
        <v>0</v>
      </c>
      <c r="H258" s="77">
        <v>0</v>
      </c>
      <c r="I258" s="75">
        <v>0</v>
      </c>
      <c r="J258" s="46">
        <f t="shared" ref="J258:J259" si="49">+G258-H258-K258-I258</f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3">
        <f>+'14'!J259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89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457.89000000000004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50</v>
      </c>
      <c r="P264" s="2">
        <v>60</v>
      </c>
      <c r="Q264" s="87">
        <v>100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T38" sqref="T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+'15'!J5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+'15'!J6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+'15'!J11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+'15'!J18</f>
        <v>10</v>
      </c>
      <c r="F18" s="70">
        <v>5</v>
      </c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+'15'!J20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+'15'!J22</f>
        <v>11</v>
      </c>
      <c r="F22" s="70">
        <v>5</v>
      </c>
      <c r="G22" s="46">
        <f t="shared" si="0"/>
        <v>16</v>
      </c>
      <c r="H22" s="77">
        <v>0</v>
      </c>
      <c r="I22" s="75">
        <v>0</v>
      </c>
      <c r="J22" s="46">
        <f t="shared" si="1"/>
        <v>14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3">
        <f t="shared" si="3"/>
        <v>150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+'15'!J28</f>
        <v>6</v>
      </c>
      <c r="F28" s="70">
        <v>5</v>
      </c>
      <c r="G28" s="46">
        <f t="shared" si="6"/>
        <v>11</v>
      </c>
      <c r="H28" s="77">
        <v>0</v>
      </c>
      <c r="I28" s="75">
        <v>0</v>
      </c>
      <c r="J28" s="46">
        <f t="shared" si="7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+'15'!J31</f>
        <v>15</v>
      </c>
      <c r="F31" s="70"/>
      <c r="G31" s="46">
        <f t="shared" si="6"/>
        <v>15</v>
      </c>
      <c r="H31" s="77">
        <v>0</v>
      </c>
      <c r="I31" s="75">
        <v>0</v>
      </c>
      <c r="J31" s="46">
        <f t="shared" si="7"/>
        <v>14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5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+'15'!J32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+'15'!J35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+'15'!J39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7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+'15'!J40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3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+'15'!J41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+'15'!J46</f>
        <v>4</v>
      </c>
      <c r="F46" s="70">
        <v>2</v>
      </c>
      <c r="G46" s="46">
        <f t="shared" si="6"/>
        <v>6</v>
      </c>
      <c r="H46" s="77">
        <v>0</v>
      </c>
      <c r="I46" s="75">
        <v>0</v>
      </c>
      <c r="J46" s="46">
        <f t="shared" si="7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+'15'!J47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7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3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+'15'!J48</f>
        <v>5</v>
      </c>
      <c r="F48" s="70">
        <v>2</v>
      </c>
      <c r="G48" s="46">
        <f t="shared" si="6"/>
        <v>7</v>
      </c>
      <c r="H48" s="77">
        <v>0</v>
      </c>
      <c r="I48" s="75">
        <v>0</v>
      </c>
      <c r="J48" s="46">
        <f t="shared" si="7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+'15'!J49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+'15'!J50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+'15'!J53</f>
        <v>7</v>
      </c>
      <c r="F53" s="70">
        <v>2</v>
      </c>
      <c r="G53" s="46">
        <f t="shared" si="6"/>
        <v>9</v>
      </c>
      <c r="H53" s="77">
        <v>0</v>
      </c>
      <c r="I53" s="75">
        <v>0</v>
      </c>
      <c r="J53" s="46">
        <f t="shared" si="7"/>
        <v>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3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+'15'!J55</f>
        <v>6</v>
      </c>
      <c r="F55" s="70"/>
      <c r="G55" s="46">
        <f t="shared" si="6"/>
        <v>6</v>
      </c>
      <c r="H55" s="77">
        <v>0</v>
      </c>
      <c r="I55" s="75">
        <v>0</v>
      </c>
      <c r="J55" s="46">
        <f t="shared" si="7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+'15'!J56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+'15'!J57</f>
        <v>8</v>
      </c>
      <c r="F57" s="70">
        <v>2</v>
      </c>
      <c r="G57" s="46">
        <f t="shared" si="6"/>
        <v>10</v>
      </c>
      <c r="H57" s="77">
        <v>0</v>
      </c>
      <c r="I57" s="75">
        <v>0</v>
      </c>
      <c r="J57" s="46">
        <f t="shared" si="7"/>
        <v>10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+'15'!J58</f>
        <v>3</v>
      </c>
      <c r="F58" s="70"/>
      <c r="G58" s="46">
        <f t="shared" si="6"/>
        <v>3</v>
      </c>
      <c r="H58" s="77">
        <v>0</v>
      </c>
      <c r="I58" s="75">
        <v>0</v>
      </c>
      <c r="J58" s="46">
        <f t="shared" si="7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+'15'!J59</f>
        <v>4</v>
      </c>
      <c r="F59" s="70"/>
      <c r="G59" s="46">
        <f t="shared" si="6"/>
        <v>4</v>
      </c>
      <c r="H59" s="77">
        <v>0</v>
      </c>
      <c r="I59" s="75">
        <v>0</v>
      </c>
      <c r="J59" s="46">
        <f t="shared" si="7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+'15'!J62</f>
        <v>5</v>
      </c>
      <c r="F62" s="70"/>
      <c r="G62" s="46">
        <f t="shared" si="6"/>
        <v>5</v>
      </c>
      <c r="H62" s="77">
        <v>0</v>
      </c>
      <c r="I62" s="75">
        <v>0</v>
      </c>
      <c r="J62" s="46">
        <f t="shared" si="7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+'15'!J65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7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+'15'!J66</f>
        <v>3</v>
      </c>
      <c r="F66" s="70"/>
      <c r="G66" s="46">
        <f t="shared" si="6"/>
        <v>3</v>
      </c>
      <c r="H66" s="77">
        <v>0</v>
      </c>
      <c r="I66" s="75">
        <v>0</v>
      </c>
      <c r="J66" s="46">
        <f t="shared" si="7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+'15'!J74</f>
        <v>4</v>
      </c>
      <c r="F74" s="70"/>
      <c r="G74" s="46">
        <f t="shared" si="6"/>
        <v>4</v>
      </c>
      <c r="H74" s="77">
        <v>0</v>
      </c>
      <c r="I74" s="75">
        <v>0</v>
      </c>
      <c r="J74" s="46">
        <f t="shared" si="7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+'15'!J77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+'15'!J80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+'15'!J81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91" si="13">SUM(M86-O86)</f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+'15'!J112</f>
        <v>43</v>
      </c>
      <c r="F112" s="70"/>
      <c r="G112" s="46">
        <f t="shared" si="25"/>
        <v>43</v>
      </c>
      <c r="H112" s="77">
        <v>0</v>
      </c>
      <c r="I112" s="75">
        <v>0</v>
      </c>
      <c r="J112" s="46">
        <f t="shared" si="26"/>
        <v>43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+'15'!J113</f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+'15'!J115</f>
        <v>9</v>
      </c>
      <c r="F115" s="70"/>
      <c r="G115" s="46">
        <f t="shared" si="25"/>
        <v>9</v>
      </c>
      <c r="H115" s="77">
        <v>0</v>
      </c>
      <c r="I115" s="75">
        <v>0</v>
      </c>
      <c r="J115" s="46">
        <f t="shared" si="26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+'15'!J116</f>
        <v>16</v>
      </c>
      <c r="F116" s="70"/>
      <c r="G116" s="46">
        <f t="shared" si="25"/>
        <v>16</v>
      </c>
      <c r="H116" s="77">
        <v>0</v>
      </c>
      <c r="I116" s="75">
        <v>0</v>
      </c>
      <c r="J116" s="46">
        <f t="shared" si="26"/>
        <v>14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>
        <v>50</v>
      </c>
      <c r="P116" s="123">
        <f t="shared" si="24"/>
        <v>150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+'15'!J117</f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+'15'!J125</f>
        <v>4</v>
      </c>
      <c r="F125" s="70"/>
      <c r="G125" s="46">
        <f t="shared" si="25"/>
        <v>4</v>
      </c>
      <c r="H125" s="77">
        <v>0</v>
      </c>
      <c r="I125" s="75">
        <v>0</v>
      </c>
      <c r="J125" s="46">
        <f t="shared" si="26"/>
        <v>3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si="24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+'15'!J131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24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+'15'!J133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+'15'!J154</f>
        <v>4</v>
      </c>
      <c r="F154" s="70"/>
      <c r="G154" s="46">
        <f t="shared" si="25"/>
        <v>4</v>
      </c>
      <c r="H154" s="77">
        <v>0</v>
      </c>
      <c r="I154" s="75">
        <v>0</v>
      </c>
      <c r="J154" s="46">
        <f t="shared" si="26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3</v>
      </c>
      <c r="F163" s="70"/>
      <c r="G163" s="46">
        <f t="shared" si="32"/>
        <v>3</v>
      </c>
      <c r="H163" s="77">
        <v>0</v>
      </c>
      <c r="I163" s="75">
        <v>0</v>
      </c>
      <c r="J163" s="46">
        <f t="shared" si="33"/>
        <v>3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+'15'!J169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+'15'!J174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+'15'!J175</f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+'15'!J176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10</v>
      </c>
      <c r="F178" s="70"/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+'15'!J179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+'15'!J180</f>
        <v>2</v>
      </c>
      <c r="F180" s="70"/>
      <c r="G180" s="46">
        <f t="shared" si="32"/>
        <v>2</v>
      </c>
      <c r="H180" s="77">
        <v>0</v>
      </c>
      <c r="I180" s="75">
        <v>0</v>
      </c>
      <c r="J180" s="46">
        <f t="shared" si="33"/>
        <v>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+'15'!J185</f>
        <v>10</v>
      </c>
      <c r="F185" s="70"/>
      <c r="G185" s="46">
        <f t="shared" si="32"/>
        <v>10</v>
      </c>
      <c r="H185" s="77">
        <v>0</v>
      </c>
      <c r="I185" s="75">
        <v>0</v>
      </c>
      <c r="J185" s="46">
        <f t="shared" si="33"/>
        <v>9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3">
        <f t="shared" si="37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+'15'!J186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+'15'!J188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+'15'!J190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+'15'!J193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+'15'!J194</f>
        <v>2</v>
      </c>
      <c r="F194" s="70"/>
      <c r="G194" s="46">
        <f t="shared" si="32"/>
        <v>2</v>
      </c>
      <c r="H194" s="77">
        <v>0</v>
      </c>
      <c r="I194" s="75">
        <v>0</v>
      </c>
      <c r="J194" s="46">
        <f t="shared" si="33"/>
        <v>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+'15'!J195</f>
        <v>3</v>
      </c>
      <c r="F195" s="70"/>
      <c r="G195" s="46">
        <f t="shared" si="32"/>
        <v>3</v>
      </c>
      <c r="H195" s="77">
        <v>0</v>
      </c>
      <c r="I195" s="75">
        <v>0</v>
      </c>
      <c r="J195" s="46">
        <f t="shared" si="33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+'15'!J196</f>
        <v>3</v>
      </c>
      <c r="F196" s="70"/>
      <c r="G196" s="46">
        <f t="shared" si="32"/>
        <v>3</v>
      </c>
      <c r="H196" s="77">
        <v>0</v>
      </c>
      <c r="I196" s="75">
        <v>0</v>
      </c>
      <c r="J196" s="46">
        <f t="shared" si="33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+'15'!J201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+'15'!J202</f>
        <v>6</v>
      </c>
      <c r="F202" s="70"/>
      <c r="G202" s="46">
        <f t="shared" si="32"/>
        <v>6</v>
      </c>
      <c r="H202" s="77">
        <v>0</v>
      </c>
      <c r="I202" s="75">
        <v>0</v>
      </c>
      <c r="J202" s="46">
        <f t="shared" si="33"/>
        <v>6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+'15'!J203</f>
        <v>5</v>
      </c>
      <c r="F203" s="70"/>
      <c r="G203" s="46">
        <f t="shared" si="32"/>
        <v>5</v>
      </c>
      <c r="H203" s="77">
        <v>0</v>
      </c>
      <c r="I203" s="75">
        <v>0</v>
      </c>
      <c r="J203" s="46">
        <f t="shared" si="33"/>
        <v>5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+'15'!J205</f>
        <v>20</v>
      </c>
      <c r="F205" s="70"/>
      <c r="G205" s="46">
        <f t="shared" si="32"/>
        <v>20</v>
      </c>
      <c r="H205" s="77">
        <v>0</v>
      </c>
      <c r="I205" s="75">
        <v>0</v>
      </c>
      <c r="J205" s="46">
        <f t="shared" si="33"/>
        <v>19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3">
        <f t="shared" si="37"/>
        <v>55</v>
      </c>
      <c r="Q205" s="89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+'15'!J229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+'15'!J230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+'15'!J231</f>
        <v>0</v>
      </c>
      <c r="F231" s="70"/>
      <c r="G231" s="46">
        <f t="shared" ref="G231:G258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+'15'!J232</f>
        <v>4</v>
      </c>
      <c r="F232" s="70"/>
      <c r="G232" s="46">
        <f t="shared" si="42"/>
        <v>4</v>
      </c>
      <c r="H232" s="77">
        <v>0</v>
      </c>
      <c r="I232" s="75">
        <v>0</v>
      </c>
      <c r="J232" s="46">
        <f t="shared" si="43"/>
        <v>4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ref="P236:P247" si="46">SUM(M236-O236)</f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+'15'!J248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8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+'15'!J258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ref="J258:J259" si="50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51">E259+F259</f>
        <v>0</v>
      </c>
      <c r="H259" s="77">
        <v>0</v>
      </c>
      <c r="I259" s="75">
        <v>0</v>
      </c>
      <c r="J259" s="46">
        <f t="shared" si="50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415.53000000000003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150</v>
      </c>
      <c r="P264" s="2">
        <v>100</v>
      </c>
      <c r="Q264" s="87">
        <v>100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W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+'16'!J5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+'16'!J6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31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>
        <v>100</v>
      </c>
      <c r="P6" s="123">
        <f t="shared" ref="P6:P22" si="3">SUM(M6-O6)</f>
        <v>300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+'16'!J11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+'16'!J15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+'16'!J18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+'16'!J20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65</v>
      </c>
      <c r="P20" s="123">
        <f t="shared" si="3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+'16'!J22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ref="P23:P80" si="5">SUM(M23-O23)</f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5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+'16'!J28</f>
        <v>11</v>
      </c>
      <c r="F28" s="70"/>
      <c r="G28" s="46">
        <f t="shared" si="6"/>
        <v>11</v>
      </c>
      <c r="H28" s="77">
        <v>0</v>
      </c>
      <c r="I28" s="75">
        <v>0</v>
      </c>
      <c r="J28" s="46">
        <f t="shared" si="7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+'16'!J31</f>
        <v>14</v>
      </c>
      <c r="F31" s="70"/>
      <c r="G31" s="46">
        <f t="shared" si="6"/>
        <v>14</v>
      </c>
      <c r="H31" s="77">
        <v>0</v>
      </c>
      <c r="I31" s="75">
        <v>0</v>
      </c>
      <c r="J31" s="46">
        <f t="shared" si="7"/>
        <v>13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5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+'16'!J32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3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+'16'!J35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+'16'!J38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+'16'!J39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7"/>
        <v>2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3">
        <f t="shared" si="5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+'16'!J40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5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+'16'!J41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2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25</v>
      </c>
      <c r="P41" s="123">
        <f t="shared" si="5"/>
        <v>75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+'16'!J46</f>
        <v>6</v>
      </c>
      <c r="F46" s="70"/>
      <c r="G46" s="46">
        <f t="shared" si="6"/>
        <v>6</v>
      </c>
      <c r="H46" s="77">
        <v>0</v>
      </c>
      <c r="I46" s="75">
        <v>0</v>
      </c>
      <c r="J46" s="46">
        <f t="shared" si="7"/>
        <v>4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3">
        <f t="shared" si="5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+'16'!J47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+'16'!J48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7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+'16'!J49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+'16'!J50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8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5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+'16'!J53</f>
        <v>7</v>
      </c>
      <c r="F53" s="70"/>
      <c r="G53" s="46">
        <f t="shared" si="6"/>
        <v>7</v>
      </c>
      <c r="H53" s="77">
        <v>0</v>
      </c>
      <c r="I53" s="75">
        <v>0</v>
      </c>
      <c r="J53" s="46">
        <f t="shared" si="7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+'16'!J55</f>
        <v>6</v>
      </c>
      <c r="F55" s="70"/>
      <c r="G55" s="46">
        <f t="shared" si="6"/>
        <v>6</v>
      </c>
      <c r="H55" s="77">
        <v>0</v>
      </c>
      <c r="I55" s="75">
        <v>0</v>
      </c>
      <c r="J55" s="46">
        <f t="shared" si="7"/>
        <v>5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3">
        <f t="shared" si="5"/>
        <v>120</v>
      </c>
      <c r="Q55" s="118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+'16'!J56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+'16'!J57</f>
        <v>10</v>
      </c>
      <c r="F57" s="70"/>
      <c r="G57" s="46">
        <f t="shared" si="6"/>
        <v>10</v>
      </c>
      <c r="H57" s="77">
        <v>0</v>
      </c>
      <c r="I57" s="75">
        <v>0</v>
      </c>
      <c r="J57" s="46">
        <f t="shared" si="7"/>
        <v>9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60</v>
      </c>
      <c r="P57" s="123">
        <f t="shared" si="5"/>
        <v>60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+'16'!J58</f>
        <v>3</v>
      </c>
      <c r="F58" s="70"/>
      <c r="G58" s="46">
        <f t="shared" si="6"/>
        <v>3</v>
      </c>
      <c r="H58" s="77">
        <v>0</v>
      </c>
      <c r="I58" s="75">
        <v>0</v>
      </c>
      <c r="J58" s="46">
        <f t="shared" si="7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+'16'!J59</f>
        <v>4</v>
      </c>
      <c r="F59" s="70"/>
      <c r="G59" s="46">
        <f t="shared" si="6"/>
        <v>4</v>
      </c>
      <c r="H59" s="77">
        <v>0</v>
      </c>
      <c r="I59" s="75">
        <v>0</v>
      </c>
      <c r="J59" s="46">
        <f t="shared" si="7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+'16'!J62</f>
        <v>5</v>
      </c>
      <c r="F62" s="70"/>
      <c r="G62" s="46">
        <f t="shared" si="6"/>
        <v>5</v>
      </c>
      <c r="H62" s="77">
        <v>0</v>
      </c>
      <c r="I62" s="75">
        <v>0</v>
      </c>
      <c r="J62" s="46">
        <f t="shared" si="7"/>
        <v>5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+'16'!J65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7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3">
        <f t="shared" si="5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+'16'!J66</f>
        <v>3</v>
      </c>
      <c r="F66" s="70"/>
      <c r="G66" s="46">
        <f t="shared" si="6"/>
        <v>3</v>
      </c>
      <c r="H66" s="77">
        <v>0</v>
      </c>
      <c r="I66" s="75">
        <v>0</v>
      </c>
      <c r="J66" s="46">
        <f t="shared" si="7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3">
        <f t="shared" si="5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+'16'!J74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3">
        <f t="shared" si="5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+'16'!J77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+'16'!J80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3">
        <f t="shared" si="5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+'16'!J81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+'16'!J112</f>
        <v>43</v>
      </c>
      <c r="F112" s="70"/>
      <c r="G112" s="46">
        <f t="shared" si="24"/>
        <v>43</v>
      </c>
      <c r="H112" s="77">
        <v>0</v>
      </c>
      <c r="I112" s="75">
        <v>0</v>
      </c>
      <c r="J112" s="46">
        <f t="shared" si="25"/>
        <v>43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+'16'!J113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8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3">
        <f t="shared" si="9"/>
        <v>55</v>
      </c>
      <c r="Q113" s="118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+'16'!J115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3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+'16'!J116</f>
        <v>14</v>
      </c>
      <c r="F116" s="70"/>
      <c r="G116" s="46">
        <f t="shared" si="24"/>
        <v>14</v>
      </c>
      <c r="H116" s="77">
        <v>0</v>
      </c>
      <c r="I116" s="75">
        <v>0</v>
      </c>
      <c r="J116" s="46">
        <f t="shared" si="25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+'16'!J117</f>
        <v>6</v>
      </c>
      <c r="F117" s="70"/>
      <c r="G117" s="46">
        <f t="shared" si="24"/>
        <v>6</v>
      </c>
      <c r="H117" s="77">
        <v>0</v>
      </c>
      <c r="I117" s="75">
        <v>0</v>
      </c>
      <c r="J117" s="46">
        <f t="shared" si="25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+'16'!J125</f>
        <v>3</v>
      </c>
      <c r="F125" s="70"/>
      <c r="G125" s="46">
        <f t="shared" si="24"/>
        <v>3</v>
      </c>
      <c r="H125" s="77">
        <v>0</v>
      </c>
      <c r="I125" s="75">
        <v>0</v>
      </c>
      <c r="J125" s="46">
        <f t="shared" si="25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+'16'!J131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+'16'!J133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+'16'!J154</f>
        <v>4</v>
      </c>
      <c r="F154" s="70"/>
      <c r="G154" s="46">
        <f t="shared" si="24"/>
        <v>4</v>
      </c>
      <c r="H154" s="77">
        <v>0</v>
      </c>
      <c r="I154" s="75">
        <v>0</v>
      </c>
      <c r="J154" s="46">
        <f t="shared" si="25"/>
        <v>2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3">
        <f>SUM(M154-O154)</f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3</v>
      </c>
      <c r="F163" s="70"/>
      <c r="G163" s="46">
        <f t="shared" si="31"/>
        <v>3</v>
      </c>
      <c r="H163" s="77">
        <v>0</v>
      </c>
      <c r="I163" s="75">
        <v>0</v>
      </c>
      <c r="J163" s="46">
        <f t="shared" si="32"/>
        <v>2</v>
      </c>
      <c r="K163" s="71">
        <v>1</v>
      </c>
      <c r="L163" s="20">
        <v>40</v>
      </c>
      <c r="M163" s="64">
        <f t="shared" si="8"/>
        <v>40</v>
      </c>
      <c r="N163" s="17" t="s">
        <v>16</v>
      </c>
      <c r="O163" s="18">
        <v>25</v>
      </c>
      <c r="P163" s="123">
        <f t="shared" si="9"/>
        <v>15</v>
      </c>
      <c r="Q163" s="118">
        <v>12.14</v>
      </c>
      <c r="R163" s="43">
        <f t="shared" si="10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09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+'16'!J175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35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10</v>
      </c>
      <c r="F178" s="70"/>
      <c r="G178" s="46">
        <f t="shared" si="31"/>
        <v>10</v>
      </c>
      <c r="H178" s="77">
        <v>0</v>
      </c>
      <c r="I178" s="75">
        <v>0</v>
      </c>
      <c r="J178" s="46">
        <f t="shared" si="32"/>
        <v>10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+'16'!J180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+'16'!J185</f>
        <v>9</v>
      </c>
      <c r="F185" s="70"/>
      <c r="G185" s="46">
        <f t="shared" si="31"/>
        <v>9</v>
      </c>
      <c r="H185" s="77">
        <v>0</v>
      </c>
      <c r="I185" s="75">
        <v>0</v>
      </c>
      <c r="J185" s="46">
        <f t="shared" si="32"/>
        <v>7</v>
      </c>
      <c r="K185" s="71">
        <v>2</v>
      </c>
      <c r="L185" s="20">
        <v>80</v>
      </c>
      <c r="M185" s="64">
        <f t="shared" si="36"/>
        <v>160</v>
      </c>
      <c r="N185" s="17" t="s">
        <v>16</v>
      </c>
      <c r="O185" s="18">
        <v>80</v>
      </c>
      <c r="P185" s="123">
        <f t="shared" si="35"/>
        <v>80</v>
      </c>
      <c r="Q185" s="89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+'16'!J188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+'16'!J193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+'16'!J194</f>
        <v>2</v>
      </c>
      <c r="F194" s="70"/>
      <c r="G194" s="46">
        <f t="shared" si="31"/>
        <v>2</v>
      </c>
      <c r="H194" s="77">
        <v>0</v>
      </c>
      <c r="I194" s="75">
        <v>0</v>
      </c>
      <c r="J194" s="46">
        <f t="shared" si="32"/>
        <v>2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+'16'!J195</f>
        <v>3</v>
      </c>
      <c r="F195" s="70"/>
      <c r="G195" s="46">
        <f t="shared" si="31"/>
        <v>3</v>
      </c>
      <c r="H195" s="77">
        <v>0</v>
      </c>
      <c r="I195" s="75">
        <v>0</v>
      </c>
      <c r="J195" s="46">
        <f t="shared" si="32"/>
        <v>3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+'16'!J196</f>
        <v>3</v>
      </c>
      <c r="F196" s="70"/>
      <c r="G196" s="46">
        <f t="shared" si="31"/>
        <v>3</v>
      </c>
      <c r="H196" s="77">
        <v>0</v>
      </c>
      <c r="I196" s="75">
        <v>0</v>
      </c>
      <c r="J196" s="46">
        <f t="shared" si="32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+'16'!J202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+'16'!J203</f>
        <v>5</v>
      </c>
      <c r="F203" s="70"/>
      <c r="G203" s="46">
        <f t="shared" si="31"/>
        <v>5</v>
      </c>
      <c r="H203" s="77">
        <v>0</v>
      </c>
      <c r="I203" s="75">
        <v>0</v>
      </c>
      <c r="J203" s="46">
        <f t="shared" si="32"/>
        <v>5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+'16'!J205</f>
        <v>19</v>
      </c>
      <c r="F205" s="70"/>
      <c r="G205" s="46">
        <f t="shared" si="31"/>
        <v>19</v>
      </c>
      <c r="H205" s="77">
        <v>0</v>
      </c>
      <c r="I205" s="75">
        <v>0</v>
      </c>
      <c r="J205" s="46">
        <f t="shared" si="32"/>
        <v>18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ref="P211:P258" si="41">SUM(M211-O211)</f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+'16'!J231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+'16'!J232</f>
        <v>4</v>
      </c>
      <c r="F232" s="70"/>
      <c r="G232" s="46">
        <f t="shared" si="42"/>
        <v>4</v>
      </c>
      <c r="H232" s="77">
        <v>0</v>
      </c>
      <c r="I232" s="75">
        <v>0</v>
      </c>
      <c r="J232" s="46">
        <f t="shared" si="43"/>
        <v>4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+'16'!J233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+'16'!J234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+'16'!J235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+'16'!J236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+'16'!J237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+'16'!J238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+'16'!J239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+'16'!J241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+'16'!J242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+'16'!J243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+'16'!J244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ref="P244:P246" si="49">SUM(M244-O244)</f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+'16'!J245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+'16'!J246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+'16'!J247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+'16'!J248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+'16'!J249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+'16'!J250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+'16'!J251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41"/>
        <v>0</v>
      </c>
      <c r="Q256" s="89"/>
      <c r="R256" s="43">
        <f t="shared" si="37"/>
        <v>0</v>
      </c>
    </row>
    <row r="257" spans="1:23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41"/>
        <v>0</v>
      </c>
      <c r="Q257" s="89"/>
      <c r="R257" s="43">
        <f t="shared" si="37"/>
        <v>0</v>
      </c>
    </row>
    <row r="258" spans="1:23" ht="24" customHeight="1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7"/>
        <v>0</v>
      </c>
    </row>
    <row r="259" spans="1:23" ht="25.5" x14ac:dyDescent="0.55000000000000004">
      <c r="A259" s="10"/>
      <c r="B259" s="10"/>
      <c r="C259" s="19"/>
      <c r="D259" s="10"/>
      <c r="E259" s="63">
        <f>+ยกมา!J259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1093.7900000000002</v>
      </c>
      <c r="S260" s="74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2685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1845</v>
      </c>
      <c r="O264" s="2">
        <v>50</v>
      </c>
      <c r="P264" s="2">
        <v>110</v>
      </c>
      <c r="Q264" s="87">
        <v>85</v>
      </c>
      <c r="R264" s="2">
        <v>270</v>
      </c>
      <c r="S264" s="2">
        <v>275</v>
      </c>
      <c r="T264" s="2">
        <v>75</v>
      </c>
      <c r="U264" s="2">
        <v>485</v>
      </c>
      <c r="V264" s="2">
        <v>315</v>
      </c>
      <c r="W264" s="2">
        <v>180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+'17'!J5</f>
        <v>17</v>
      </c>
      <c r="F5" s="70">
        <v>10</v>
      </c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+'17'!J6</f>
        <v>31</v>
      </c>
      <c r="F6" s="70">
        <v>10</v>
      </c>
      <c r="G6" s="46">
        <f t="shared" si="0"/>
        <v>41</v>
      </c>
      <c r="H6" s="77">
        <v>0</v>
      </c>
      <c r="I6" s="75">
        <v>0</v>
      </c>
      <c r="J6" s="46">
        <f t="shared" si="1"/>
        <v>39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24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+'17'!J11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13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3">
        <f t="shared" si="3"/>
        <v>25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+'17'!J15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+'17'!J18</f>
        <v>14</v>
      </c>
      <c r="F18" s="70">
        <v>5</v>
      </c>
      <c r="G18" s="46">
        <f t="shared" si="0"/>
        <v>19</v>
      </c>
      <c r="H18" s="77">
        <v>0</v>
      </c>
      <c r="I18" s="75">
        <v>0</v>
      </c>
      <c r="J18" s="46">
        <f t="shared" si="1"/>
        <v>19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+'17'!J20</f>
        <v>6</v>
      </c>
      <c r="F20" s="70">
        <v>3</v>
      </c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23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+'17'!J22</f>
        <v>14</v>
      </c>
      <c r="F22" s="70">
        <v>5</v>
      </c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+'17'!J28</f>
        <v>11</v>
      </c>
      <c r="F28" s="70"/>
      <c r="G28" s="46">
        <f t="shared" si="6"/>
        <v>11</v>
      </c>
      <c r="H28" s="77">
        <v>0</v>
      </c>
      <c r="I28" s="75">
        <v>0</v>
      </c>
      <c r="J28" s="46">
        <f t="shared" si="7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+'17'!J31</f>
        <v>13</v>
      </c>
      <c r="F31" s="70">
        <v>5</v>
      </c>
      <c r="G31" s="46">
        <f t="shared" si="6"/>
        <v>18</v>
      </c>
      <c r="H31" s="77">
        <v>0</v>
      </c>
      <c r="I31" s="75">
        <v>0</v>
      </c>
      <c r="J31" s="46">
        <f t="shared" si="7"/>
        <v>15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50</v>
      </c>
      <c r="P31" s="123">
        <f t="shared" si="5"/>
        <v>250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+'17'!J32</f>
        <v>0</v>
      </c>
      <c r="F32" s="70">
        <v>5</v>
      </c>
      <c r="G32" s="46">
        <f t="shared" si="6"/>
        <v>5</v>
      </c>
      <c r="H32" s="77">
        <v>0</v>
      </c>
      <c r="I32" s="75">
        <v>0</v>
      </c>
      <c r="J32" s="46">
        <f t="shared" si="7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+'17'!J35</f>
        <v>0</v>
      </c>
      <c r="F35" s="70">
        <v>5</v>
      </c>
      <c r="G35" s="46">
        <f t="shared" si="6"/>
        <v>5</v>
      </c>
      <c r="H35" s="77">
        <v>0</v>
      </c>
      <c r="I35" s="75">
        <v>0</v>
      </c>
      <c r="J35" s="46">
        <f t="shared" si="7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+'17'!J39</f>
        <v>2</v>
      </c>
      <c r="F39" s="70">
        <v>2</v>
      </c>
      <c r="G39" s="46">
        <f t="shared" si="6"/>
        <v>4</v>
      </c>
      <c r="H39" s="77">
        <v>0</v>
      </c>
      <c r="I39" s="75">
        <v>0</v>
      </c>
      <c r="J39" s="46">
        <f t="shared" si="7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+'17'!J40</f>
        <v>2</v>
      </c>
      <c r="F40" s="70">
        <v>2</v>
      </c>
      <c r="G40" s="46">
        <f t="shared" si="6"/>
        <v>4</v>
      </c>
      <c r="H40" s="77">
        <v>0</v>
      </c>
      <c r="I40" s="75">
        <v>0</v>
      </c>
      <c r="J40" s="46">
        <f t="shared" si="7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+'17'!J41</f>
        <v>2</v>
      </c>
      <c r="F41" s="70">
        <v>2</v>
      </c>
      <c r="G41" s="46">
        <f t="shared" si="6"/>
        <v>4</v>
      </c>
      <c r="H41" s="77">
        <v>0</v>
      </c>
      <c r="I41" s="75">
        <v>0</v>
      </c>
      <c r="J41" s="46">
        <f t="shared" si="7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+'17'!J46</f>
        <v>4</v>
      </c>
      <c r="F46" s="70">
        <v>3</v>
      </c>
      <c r="G46" s="46">
        <f t="shared" si="6"/>
        <v>7</v>
      </c>
      <c r="H46" s="77">
        <v>0</v>
      </c>
      <c r="I46" s="75">
        <v>0</v>
      </c>
      <c r="J46" s="46">
        <f t="shared" si="7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+'17'!J47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+'17'!J48</f>
        <v>7</v>
      </c>
      <c r="F48" s="70">
        <v>3</v>
      </c>
      <c r="G48" s="46">
        <f t="shared" si="6"/>
        <v>10</v>
      </c>
      <c r="H48" s="77">
        <v>0</v>
      </c>
      <c r="I48" s="75">
        <v>0</v>
      </c>
      <c r="J48" s="46">
        <f t="shared" si="7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3">
        <f t="shared" si="5"/>
        <v>25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+'17'!J49</f>
        <v>5</v>
      </c>
      <c r="F49" s="70">
        <v>1</v>
      </c>
      <c r="G49" s="46">
        <f t="shared" si="6"/>
        <v>6</v>
      </c>
      <c r="H49" s="77">
        <v>0</v>
      </c>
      <c r="I49" s="75">
        <v>0</v>
      </c>
      <c r="J49" s="46">
        <f t="shared" si="7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+'17'!J50</f>
        <v>8</v>
      </c>
      <c r="F50" s="70"/>
      <c r="G50" s="46">
        <f t="shared" si="6"/>
        <v>8</v>
      </c>
      <c r="H50" s="77">
        <v>0</v>
      </c>
      <c r="I50" s="75">
        <v>0</v>
      </c>
      <c r="J50" s="46">
        <f t="shared" si="7"/>
        <v>7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5"/>
        <v>50</v>
      </c>
      <c r="Q50" s="118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+'17'!J53</f>
        <v>7</v>
      </c>
      <c r="F53" s="70">
        <v>3</v>
      </c>
      <c r="G53" s="46">
        <f t="shared" si="6"/>
        <v>10</v>
      </c>
      <c r="H53" s="77">
        <v>0</v>
      </c>
      <c r="I53" s="75">
        <v>0</v>
      </c>
      <c r="J53" s="46">
        <f t="shared" si="7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+'17'!J55</f>
        <v>5</v>
      </c>
      <c r="F55" s="70">
        <v>2</v>
      </c>
      <c r="G55" s="46">
        <f t="shared" si="6"/>
        <v>7</v>
      </c>
      <c r="H55" s="77">
        <v>0</v>
      </c>
      <c r="I55" s="75">
        <v>0</v>
      </c>
      <c r="J55" s="46">
        <f t="shared" si="7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+'17'!J56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+'17'!J57</f>
        <v>9</v>
      </c>
      <c r="F57" s="70">
        <v>2</v>
      </c>
      <c r="G57" s="46">
        <f t="shared" si="6"/>
        <v>11</v>
      </c>
      <c r="H57" s="77">
        <v>0</v>
      </c>
      <c r="I57" s="75">
        <v>0</v>
      </c>
      <c r="J57" s="46">
        <f t="shared" si="7"/>
        <v>11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+'17'!J58</f>
        <v>3</v>
      </c>
      <c r="F58" s="70">
        <v>1</v>
      </c>
      <c r="G58" s="46">
        <f t="shared" si="6"/>
        <v>4</v>
      </c>
      <c r="H58" s="77">
        <v>0</v>
      </c>
      <c r="I58" s="75">
        <v>0</v>
      </c>
      <c r="J58" s="46">
        <f t="shared" si="7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+'17'!J59</f>
        <v>4</v>
      </c>
      <c r="F59" s="70">
        <v>1</v>
      </c>
      <c r="G59" s="46">
        <f t="shared" si="6"/>
        <v>5</v>
      </c>
      <c r="H59" s="77">
        <v>0</v>
      </c>
      <c r="I59" s="75">
        <v>0</v>
      </c>
      <c r="J59" s="46">
        <f t="shared" si="7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+'17'!J62</f>
        <v>5</v>
      </c>
      <c r="F62" s="70">
        <v>2</v>
      </c>
      <c r="G62" s="46">
        <f t="shared" si="6"/>
        <v>7</v>
      </c>
      <c r="H62" s="77">
        <v>0</v>
      </c>
      <c r="I62" s="75">
        <v>0</v>
      </c>
      <c r="J62" s="46">
        <f t="shared" si="7"/>
        <v>7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+'17'!J65</f>
        <v>2</v>
      </c>
      <c r="F65" s="70">
        <v>2</v>
      </c>
      <c r="G65" s="46">
        <f t="shared" si="6"/>
        <v>4</v>
      </c>
      <c r="H65" s="77">
        <v>0</v>
      </c>
      <c r="I65" s="75">
        <v>0</v>
      </c>
      <c r="J65" s="46">
        <f t="shared" si="7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+'17'!J66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+'17'!J74</f>
        <v>2</v>
      </c>
      <c r="F74" s="70">
        <v>2</v>
      </c>
      <c r="G74" s="46">
        <f t="shared" si="6"/>
        <v>4</v>
      </c>
      <c r="H74" s="77">
        <v>0</v>
      </c>
      <c r="I74" s="75">
        <v>0</v>
      </c>
      <c r="J74" s="46">
        <f t="shared" si="7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+'17'!J77</f>
        <v>2</v>
      </c>
      <c r="F77" s="70">
        <v>3</v>
      </c>
      <c r="G77" s="46">
        <f t="shared" si="6"/>
        <v>5</v>
      </c>
      <c r="H77" s="77">
        <v>0</v>
      </c>
      <c r="I77" s="75">
        <v>0</v>
      </c>
      <c r="J77" s="46">
        <f t="shared" si="7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25</v>
      </c>
      <c r="P77" s="123">
        <f t="shared" si="5"/>
        <v>75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+'17'!J80</f>
        <v>4</v>
      </c>
      <c r="F80" s="70">
        <v>2</v>
      </c>
      <c r="G80" s="46">
        <f t="shared" si="6"/>
        <v>6</v>
      </c>
      <c r="H80" s="77">
        <v>0</v>
      </c>
      <c r="I80" s="75">
        <v>0</v>
      </c>
      <c r="J80" s="46">
        <f t="shared" si="7"/>
        <v>4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>
        <v>54</v>
      </c>
      <c r="P80" s="123">
        <f t="shared" si="5"/>
        <v>56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+'17'!J81</f>
        <v>4</v>
      </c>
      <c r="F81" s="70">
        <v>2</v>
      </c>
      <c r="G81" s="46">
        <f t="shared" si="6"/>
        <v>6</v>
      </c>
      <c r="H81" s="77">
        <v>0</v>
      </c>
      <c r="I81" s="75">
        <v>0</v>
      </c>
      <c r="J81" s="46">
        <f t="shared" si="7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+'17'!J99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+'17'!J100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+'17'!J101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+'17'!J102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+'17'!J112</f>
        <v>43</v>
      </c>
      <c r="F112" s="70"/>
      <c r="G112" s="46">
        <f t="shared" si="25"/>
        <v>43</v>
      </c>
      <c r="H112" s="77">
        <v>0</v>
      </c>
      <c r="I112" s="75">
        <v>0</v>
      </c>
      <c r="J112" s="46">
        <f t="shared" si="26"/>
        <v>42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+'17'!J113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+'17'!J115</f>
        <v>8</v>
      </c>
      <c r="F115" s="70"/>
      <c r="G115" s="46">
        <f t="shared" si="25"/>
        <v>8</v>
      </c>
      <c r="H115" s="77">
        <v>0</v>
      </c>
      <c r="I115" s="75">
        <v>0</v>
      </c>
      <c r="J115" s="46">
        <f t="shared" si="26"/>
        <v>6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3">
        <f t="shared" si="24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+'17'!J116</f>
        <v>14</v>
      </c>
      <c r="F116" s="70">
        <v>5</v>
      </c>
      <c r="G116" s="46">
        <f t="shared" si="25"/>
        <v>19</v>
      </c>
      <c r="H116" s="77">
        <v>0</v>
      </c>
      <c r="I116" s="75">
        <v>0</v>
      </c>
      <c r="J116" s="46">
        <f t="shared" si="26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+'17'!J117</f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+'17'!J122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+'17'!J124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+'17'!J125</f>
        <v>3</v>
      </c>
      <c r="F125" s="70">
        <v>3</v>
      </c>
      <c r="G125" s="46">
        <f t="shared" si="25"/>
        <v>6</v>
      </c>
      <c r="H125" s="77">
        <v>0</v>
      </c>
      <c r="I125" s="75">
        <v>0</v>
      </c>
      <c r="J125" s="46">
        <f t="shared" si="26"/>
        <v>5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>
        <v>25</v>
      </c>
      <c r="P125" s="123">
        <f t="shared" si="24"/>
        <v>25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+'17'!J131</f>
        <v>2</v>
      </c>
      <c r="F131" s="70">
        <v>1</v>
      </c>
      <c r="G131" s="46">
        <f t="shared" si="25"/>
        <v>3</v>
      </c>
      <c r="H131" s="77">
        <v>0</v>
      </c>
      <c r="I131" s="75">
        <v>0</v>
      </c>
      <c r="J131" s="46">
        <f t="shared" si="26"/>
        <v>1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3">
        <f t="shared" si="24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+'17'!J133</f>
        <v>3</v>
      </c>
      <c r="F133" s="70">
        <v>3</v>
      </c>
      <c r="G133" s="46">
        <f t="shared" si="25"/>
        <v>6</v>
      </c>
      <c r="H133" s="77">
        <v>0</v>
      </c>
      <c r="I133" s="75">
        <v>0</v>
      </c>
      <c r="J133" s="46">
        <f t="shared" si="26"/>
        <v>4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3">
        <f t="shared" si="24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+'17'!J134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+'17'!J135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+'17'!J136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+'17'!J137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+'17'!J148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+'17'!J154</f>
        <v>2</v>
      </c>
      <c r="F154" s="70">
        <v>2</v>
      </c>
      <c r="G154" s="46">
        <f t="shared" si="25"/>
        <v>4</v>
      </c>
      <c r="H154" s="77">
        <v>0</v>
      </c>
      <c r="I154" s="75">
        <v>0</v>
      </c>
      <c r="J154" s="46">
        <f t="shared" si="26"/>
        <v>2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3">
        <f>SUM(M154-O154)</f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+'17'!J156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2</v>
      </c>
      <c r="F163" s="70">
        <v>2</v>
      </c>
      <c r="G163" s="46">
        <f t="shared" si="32"/>
        <v>4</v>
      </c>
      <c r="H163" s="77">
        <v>0</v>
      </c>
      <c r="I163" s="75">
        <v>0</v>
      </c>
      <c r="J163" s="46">
        <f t="shared" si="33"/>
        <v>2</v>
      </c>
      <c r="K163" s="71">
        <v>2</v>
      </c>
      <c r="L163" s="20">
        <v>40</v>
      </c>
      <c r="M163" s="64">
        <f t="shared" si="8"/>
        <v>80</v>
      </c>
      <c r="N163" s="17" t="s">
        <v>16</v>
      </c>
      <c r="O163" s="18">
        <v>60</v>
      </c>
      <c r="P163" s="123">
        <f t="shared" si="24"/>
        <v>20</v>
      </c>
      <c r="Q163" s="118">
        <v>12.14</v>
      </c>
      <c r="R163" s="43">
        <f t="shared" si="10"/>
        <v>24.28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+'17'!J164</f>
        <v>0</v>
      </c>
      <c r="F164" s="70">
        <v>2</v>
      </c>
      <c r="G164" s="46">
        <f t="shared" si="32"/>
        <v>2</v>
      </c>
      <c r="H164" s="77">
        <v>0</v>
      </c>
      <c r="I164" s="75">
        <v>0</v>
      </c>
      <c r="J164" s="46">
        <f t="shared" si="33"/>
        <v>2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+'17'!J167</f>
        <v>0</v>
      </c>
      <c r="F167" s="70">
        <v>2</v>
      </c>
      <c r="G167" s="46">
        <f t="shared" si="32"/>
        <v>2</v>
      </c>
      <c r="H167" s="77">
        <v>0</v>
      </c>
      <c r="I167" s="75">
        <v>0</v>
      </c>
      <c r="J167" s="46">
        <f t="shared" si="33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+'17'!J174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+'17'!J175</f>
        <v>7</v>
      </c>
      <c r="F175" s="70">
        <v>3</v>
      </c>
      <c r="G175" s="46">
        <f t="shared" si="32"/>
        <v>10</v>
      </c>
      <c r="H175" s="77">
        <v>0</v>
      </c>
      <c r="I175" s="75">
        <v>0</v>
      </c>
      <c r="J175" s="46">
        <f t="shared" si="33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8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10</v>
      </c>
      <c r="F178" s="70"/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+'17'!J180</f>
        <v>2</v>
      </c>
      <c r="F180" s="70"/>
      <c r="G180" s="46">
        <f t="shared" si="32"/>
        <v>2</v>
      </c>
      <c r="H180" s="77">
        <v>0</v>
      </c>
      <c r="I180" s="75">
        <v>0</v>
      </c>
      <c r="J180" s="46">
        <f t="shared" si="33"/>
        <v>2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ref="P182:P258" si="39">SUM(M182-O182)</f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+'17'!J185</f>
        <v>7</v>
      </c>
      <c r="F185" s="70"/>
      <c r="G185" s="46">
        <f t="shared" si="32"/>
        <v>7</v>
      </c>
      <c r="H185" s="77">
        <v>0</v>
      </c>
      <c r="I185" s="75">
        <v>0</v>
      </c>
      <c r="J185" s="46">
        <f t="shared" si="33"/>
        <v>7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+'17'!J188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+'17'!J193</f>
        <v>0</v>
      </c>
      <c r="F193" s="70">
        <v>5</v>
      </c>
      <c r="G193" s="46">
        <f t="shared" si="32"/>
        <v>5</v>
      </c>
      <c r="H193" s="77">
        <v>0</v>
      </c>
      <c r="I193" s="75">
        <v>0</v>
      </c>
      <c r="J193" s="46">
        <f t="shared" si="33"/>
        <v>4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3">
        <f t="shared" si="39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+'17'!J194</f>
        <v>2</v>
      </c>
      <c r="F194" s="70">
        <v>5</v>
      </c>
      <c r="G194" s="46">
        <f t="shared" si="32"/>
        <v>7</v>
      </c>
      <c r="H194" s="77">
        <v>0</v>
      </c>
      <c r="I194" s="75">
        <v>0</v>
      </c>
      <c r="J194" s="46">
        <f t="shared" si="33"/>
        <v>6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3">
        <f t="shared" si="39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+'17'!J195</f>
        <v>3</v>
      </c>
      <c r="F195" s="70">
        <v>5</v>
      </c>
      <c r="G195" s="46">
        <f t="shared" si="32"/>
        <v>8</v>
      </c>
      <c r="H195" s="77">
        <v>0</v>
      </c>
      <c r="I195" s="75">
        <v>0</v>
      </c>
      <c r="J195" s="46">
        <f t="shared" si="33"/>
        <v>8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+'17'!J196</f>
        <v>3</v>
      </c>
      <c r="F196" s="70">
        <v>5</v>
      </c>
      <c r="G196" s="46">
        <f t="shared" si="32"/>
        <v>8</v>
      </c>
      <c r="H196" s="77">
        <v>0</v>
      </c>
      <c r="I196" s="75">
        <v>0</v>
      </c>
      <c r="J196" s="46">
        <f t="shared" si="33"/>
        <v>8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+'17'!J202</f>
        <v>6</v>
      </c>
      <c r="F202" s="70"/>
      <c r="G202" s="46">
        <f t="shared" si="32"/>
        <v>6</v>
      </c>
      <c r="H202" s="77">
        <v>0</v>
      </c>
      <c r="I202" s="75">
        <v>0</v>
      </c>
      <c r="J202" s="46">
        <f t="shared" si="33"/>
        <v>6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+'17'!J203</f>
        <v>5</v>
      </c>
      <c r="F203" s="70"/>
      <c r="G203" s="46">
        <f t="shared" si="32"/>
        <v>5</v>
      </c>
      <c r="H203" s="77">
        <v>0</v>
      </c>
      <c r="I203" s="75">
        <v>0</v>
      </c>
      <c r="J203" s="46">
        <f t="shared" si="33"/>
        <v>5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+'17'!J205</f>
        <v>18</v>
      </c>
      <c r="F205" s="70"/>
      <c r="G205" s="46">
        <f t="shared" si="32"/>
        <v>18</v>
      </c>
      <c r="H205" s="77">
        <v>0</v>
      </c>
      <c r="I205" s="75">
        <v>0</v>
      </c>
      <c r="J205" s="46">
        <f t="shared" si="33"/>
        <v>18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+'17'!J231</f>
        <v>0</v>
      </c>
      <c r="F231" s="70"/>
      <c r="G231" s="46">
        <f t="shared" ref="G231:G257" si="43">E231+F231</f>
        <v>0</v>
      </c>
      <c r="H231" s="77">
        <v>0</v>
      </c>
      <c r="I231" s="75">
        <v>0</v>
      </c>
      <c r="J231" s="46">
        <f t="shared" ref="J231:J257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+'17'!J232</f>
        <v>4</v>
      </c>
      <c r="F232" s="70">
        <v>2</v>
      </c>
      <c r="G232" s="46">
        <f t="shared" si="43"/>
        <v>6</v>
      </c>
      <c r="H232" s="77">
        <v>0</v>
      </c>
      <c r="I232" s="75">
        <v>0</v>
      </c>
      <c r="J232" s="46">
        <f t="shared" si="44"/>
        <v>6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+'17'!J233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+'17'!J234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+'17'!J235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+'17'!J236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+'17'!J237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+'17'!J238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+'17'!J239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+'17'!J241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+'17'!J242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+'17'!J243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+'17'!J248</f>
        <v>2</v>
      </c>
      <c r="F248" s="70"/>
      <c r="G248" s="46">
        <f t="shared" si="43"/>
        <v>2</v>
      </c>
      <c r="H248" s="77">
        <v>0</v>
      </c>
      <c r="I248" s="75">
        <v>0</v>
      </c>
      <c r="J248" s="46">
        <f t="shared" si="44"/>
        <v>2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20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37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8"/>
        <v>0</v>
      </c>
    </row>
    <row r="257" spans="1:22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37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8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ref="G258:G259" si="51">E258+F258</f>
        <v>0</v>
      </c>
      <c r="H258" s="77">
        <v>0</v>
      </c>
      <c r="I258" s="75">
        <v>0</v>
      </c>
      <c r="J258" s="46">
        <f t="shared" ref="J258:J259" si="52">+G258-H258-K258-I258</f>
        <v>0</v>
      </c>
      <c r="K258" s="71"/>
      <c r="L258" s="20"/>
      <c r="M258" s="64">
        <f t="shared" si="37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8"/>
        <v>0</v>
      </c>
    </row>
    <row r="259" spans="1:22" ht="25.5" x14ac:dyDescent="0.55000000000000004">
      <c r="A259" s="10"/>
      <c r="B259" s="10"/>
      <c r="C259" s="19"/>
      <c r="D259" s="10"/>
      <c r="E259" s="63">
        <f>+'17'!J259</f>
        <v>0</v>
      </c>
      <c r="F259" s="70"/>
      <c r="G259" s="46">
        <f t="shared" si="51"/>
        <v>0</v>
      </c>
      <c r="H259" s="77">
        <v>0</v>
      </c>
      <c r="I259" s="75">
        <v>0</v>
      </c>
      <c r="J259" s="46">
        <f t="shared" si="52"/>
        <v>0</v>
      </c>
      <c r="K259" s="71"/>
      <c r="L259" s="20"/>
      <c r="M259" s="64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89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811.45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2065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921</v>
      </c>
      <c r="O264" s="2">
        <v>160</v>
      </c>
      <c r="P264" s="2">
        <v>50</v>
      </c>
      <c r="Q264" s="87">
        <v>300</v>
      </c>
      <c r="R264" s="2">
        <v>33</v>
      </c>
      <c r="S264" s="2">
        <v>150</v>
      </c>
      <c r="T264" s="2">
        <v>150</v>
      </c>
      <c r="U264" s="2">
        <v>28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319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6"/>
  <sheetViews>
    <sheetView zoomScale="80" zoomScaleNormal="80" workbookViewId="0">
      <pane xSplit="10" ySplit="4" topLeftCell="L25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T271" sqref="T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+'18'!J5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68" si="1">+G5-H5-K5-I5</f>
        <v>24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+'18'!J6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34</v>
      </c>
      <c r="K6" s="71">
        <v>5</v>
      </c>
      <c r="L6" s="15">
        <v>100</v>
      </c>
      <c r="M6" s="64">
        <f t="shared" ref="M6:M69" si="2">+L6*K6</f>
        <v>500</v>
      </c>
      <c r="N6" s="17" t="s">
        <v>16</v>
      </c>
      <c r="O6" s="18">
        <v>200</v>
      </c>
      <c r="P6" s="123">
        <f t="shared" ref="P6:P24" si="3">SUM(M6-O6)</f>
        <v>300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+'18'!J11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+'18'!J15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+'18'!J18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15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>
        <v>50</v>
      </c>
      <c r="P18" s="123">
        <f t="shared" si="3"/>
        <v>150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+'18'!J20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+'18'!J22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3">
        <f t="shared" si="3"/>
        <v>150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+'18'!J28</f>
        <v>11</v>
      </c>
      <c r="F28" s="70"/>
      <c r="G28" s="46">
        <f t="shared" si="6"/>
        <v>11</v>
      </c>
      <c r="H28" s="77">
        <v>0</v>
      </c>
      <c r="I28" s="75">
        <v>0</v>
      </c>
      <c r="J28" s="46">
        <f t="shared" si="1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+'18'!J31</f>
        <v>15</v>
      </c>
      <c r="F31" s="70"/>
      <c r="G31" s="46">
        <f t="shared" si="6"/>
        <v>15</v>
      </c>
      <c r="H31" s="77">
        <v>0</v>
      </c>
      <c r="I31" s="75">
        <v>0</v>
      </c>
      <c r="J31" s="46">
        <f t="shared" si="1"/>
        <v>15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+'18'!J32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3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1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+'18'!J39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1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+'18'!J40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+'18'!J41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ref="P44:P56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+'18'!J46</f>
        <v>7</v>
      </c>
      <c r="F46" s="70"/>
      <c r="G46" s="46">
        <f t="shared" si="6"/>
        <v>7</v>
      </c>
      <c r="H46" s="77">
        <v>0</v>
      </c>
      <c r="I46" s="75">
        <v>0</v>
      </c>
      <c r="J46" s="46">
        <f t="shared" si="1"/>
        <v>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25</v>
      </c>
      <c r="P46" s="123">
        <f t="shared" si="7"/>
        <v>75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+'18'!J47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+'18'!J48</f>
        <v>9</v>
      </c>
      <c r="F48" s="70"/>
      <c r="G48" s="46">
        <f t="shared" si="6"/>
        <v>9</v>
      </c>
      <c r="H48" s="77">
        <v>0</v>
      </c>
      <c r="I48" s="75">
        <v>0</v>
      </c>
      <c r="J48" s="46">
        <f t="shared" si="1"/>
        <v>9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7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+'18'!J49</f>
        <v>6</v>
      </c>
      <c r="F49" s="70"/>
      <c r="G49" s="46">
        <f t="shared" si="6"/>
        <v>6</v>
      </c>
      <c r="H49" s="77">
        <v>0</v>
      </c>
      <c r="I49" s="75">
        <v>0</v>
      </c>
      <c r="J49" s="46">
        <f t="shared" si="1"/>
        <v>6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+'18'!J50</f>
        <v>7</v>
      </c>
      <c r="F50" s="70"/>
      <c r="G50" s="46">
        <f t="shared" si="6"/>
        <v>7</v>
      </c>
      <c r="H50" s="77">
        <v>0</v>
      </c>
      <c r="I50" s="75">
        <v>0</v>
      </c>
      <c r="J50" s="46">
        <f t="shared" si="1"/>
        <v>5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23">
        <f t="shared" si="7"/>
        <v>100</v>
      </c>
      <c r="Q50" s="118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+'18'!J53</f>
        <v>10</v>
      </c>
      <c r="F53" s="70"/>
      <c r="G53" s="46">
        <f t="shared" si="6"/>
        <v>10</v>
      </c>
      <c r="H53" s="77">
        <v>0</v>
      </c>
      <c r="I53" s="75">
        <v>0</v>
      </c>
      <c r="J53" s="46">
        <f t="shared" si="1"/>
        <v>10</v>
      </c>
      <c r="K53" s="71"/>
      <c r="L53" s="20">
        <v>50</v>
      </c>
      <c r="M53" s="64">
        <f t="shared" si="2"/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+'18'!J55</f>
        <v>7</v>
      </c>
      <c r="F55" s="70"/>
      <c r="G55" s="46">
        <f t="shared" si="6"/>
        <v>7</v>
      </c>
      <c r="H55" s="77">
        <v>0</v>
      </c>
      <c r="I55" s="75">
        <v>0</v>
      </c>
      <c r="J55" s="46">
        <f t="shared" si="1"/>
        <v>7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+'18'!J56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1"/>
        <v>3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+'18'!J57</f>
        <v>11</v>
      </c>
      <c r="F57" s="70"/>
      <c r="G57" s="46">
        <f t="shared" si="6"/>
        <v>11</v>
      </c>
      <c r="H57" s="77">
        <v>0</v>
      </c>
      <c r="I57" s="75">
        <v>0</v>
      </c>
      <c r="J57" s="46">
        <f t="shared" si="1"/>
        <v>10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3">
        <f t="shared" si="5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+'18'!J58</f>
        <v>4</v>
      </c>
      <c r="F58" s="70"/>
      <c r="G58" s="46">
        <f t="shared" si="6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3">
        <f t="shared" si="5"/>
        <v>85</v>
      </c>
      <c r="Q58" s="118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+'18'!J59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1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+'18'!J62</f>
        <v>7</v>
      </c>
      <c r="F62" s="70"/>
      <c r="G62" s="46">
        <f t="shared" si="6"/>
        <v>7</v>
      </c>
      <c r="H62" s="77">
        <v>0</v>
      </c>
      <c r="I62" s="75">
        <v>0</v>
      </c>
      <c r="J62" s="46">
        <f t="shared" si="1"/>
        <v>7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+'18'!J65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3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+'18'!J66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ref="J69:J132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ref="M70:M133" si="9">+L70*K70</f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9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9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9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+'18'!J74</f>
        <v>4</v>
      </c>
      <c r="F74" s="70"/>
      <c r="G74" s="46">
        <f t="shared" si="6"/>
        <v>4</v>
      </c>
      <c r="H74" s="77">
        <v>0</v>
      </c>
      <c r="I74" s="75">
        <v>0</v>
      </c>
      <c r="J74" s="46">
        <f t="shared" si="8"/>
        <v>4</v>
      </c>
      <c r="K74" s="71"/>
      <c r="L74" s="21">
        <v>50</v>
      </c>
      <c r="M74" s="64">
        <f t="shared" si="9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9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8"/>
        <v>0</v>
      </c>
      <c r="K76" s="71"/>
      <c r="L76" s="20">
        <v>39</v>
      </c>
      <c r="M76" s="64">
        <f t="shared" si="9"/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+'18'!J77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8"/>
        <v>0</v>
      </c>
      <c r="K77" s="71">
        <v>3</v>
      </c>
      <c r="L77" s="21">
        <v>50</v>
      </c>
      <c r="M77" s="64">
        <f t="shared" si="9"/>
        <v>150</v>
      </c>
      <c r="N77" s="17" t="s">
        <v>16</v>
      </c>
      <c r="O77" s="18">
        <v>25</v>
      </c>
      <c r="P77" s="123">
        <f t="shared" si="5"/>
        <v>125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9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9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+'18'!J80</f>
        <v>4</v>
      </c>
      <c r="F80" s="70"/>
      <c r="G80" s="46">
        <f t="shared" si="6"/>
        <v>4</v>
      </c>
      <c r="H80" s="77">
        <v>0</v>
      </c>
      <c r="I80" s="75">
        <v>0</v>
      </c>
      <c r="J80" s="46">
        <f t="shared" si="8"/>
        <v>4</v>
      </c>
      <c r="K80" s="71"/>
      <c r="L80" s="15">
        <v>55</v>
      </c>
      <c r="M80" s="64">
        <f t="shared" si="9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+'18'!J81</f>
        <v>6</v>
      </c>
      <c r="F81" s="70"/>
      <c r="G81" s="46">
        <f t="shared" si="6"/>
        <v>6</v>
      </c>
      <c r="H81" s="77">
        <v>0</v>
      </c>
      <c r="I81" s="75">
        <v>0</v>
      </c>
      <c r="J81" s="46">
        <f t="shared" si="8"/>
        <v>6</v>
      </c>
      <c r="K81" s="71"/>
      <c r="L81" s="20">
        <v>55</v>
      </c>
      <c r="M81" s="64">
        <f t="shared" si="9"/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8"/>
        <v>0</v>
      </c>
      <c r="K82" s="71"/>
      <c r="L82" s="20">
        <v>55</v>
      </c>
      <c r="M82" s="64">
        <f t="shared" si="9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si="9"/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9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9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9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+'18'!J87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9"/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9"/>
        <v>0</v>
      </c>
      <c r="N88" s="17" t="s">
        <v>16</v>
      </c>
      <c r="O88" s="18"/>
      <c r="P88" s="23">
        <f t="shared" ref="P88" si="18">SUM(M88-O88)</f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9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9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9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>
        <f t="shared" si="9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ref="P99:P105" si="21">SUM(M99-O99)</f>
        <v>0</v>
      </c>
      <c r="Q99" s="117">
        <v>20.350000000000001</v>
      </c>
      <c r="R99" s="43">
        <f t="shared" ref="R99:R105" si="22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21"/>
        <v>0</v>
      </c>
      <c r="Q100" s="117"/>
      <c r="R100" s="43">
        <f t="shared" si="22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21"/>
        <v>0</v>
      </c>
      <c r="Q101" s="117"/>
      <c r="R101" s="43">
        <f t="shared" si="2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+'18'!J102</f>
        <v>0</v>
      </c>
      <c r="F102" s="70"/>
      <c r="G102" s="46">
        <f t="shared" ref="G102" si="23">E102+F102</f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21"/>
        <v>0</v>
      </c>
      <c r="Q102" s="117"/>
      <c r="R102" s="43">
        <f t="shared" si="22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8"/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2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8"/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2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8"/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2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 t="shared" si="9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 t="shared" si="9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+'18'!J112</f>
        <v>42</v>
      </c>
      <c r="F112" s="70"/>
      <c r="G112" s="46">
        <f t="shared" si="20"/>
        <v>42</v>
      </c>
      <c r="H112" s="77">
        <v>0</v>
      </c>
      <c r="I112" s="75">
        <v>0</v>
      </c>
      <c r="J112" s="46">
        <f t="shared" si="8"/>
        <v>42</v>
      </c>
      <c r="K112" s="71"/>
      <c r="L112" s="20">
        <v>100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+'18'!J113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8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+'18'!J115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8"/>
        <v>5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3">
        <f t="shared" si="10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+'18'!J116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8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+'18'!J117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8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 t="shared" si="9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 t="shared" si="9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+'18'!J125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8"/>
        <v>4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23">
        <f t="shared" si="10"/>
        <v>50</v>
      </c>
      <c r="Q125" s="89">
        <v>33</v>
      </c>
      <c r="R125" s="43">
        <f t="shared" si="11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+'18'!J131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8"/>
        <v>1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8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+'18'!J133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ref="J133:J196" si="24">+G133-H133-K133-I133</f>
        <v>3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23">
        <f t="shared" si="10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ref="M134:M197" si="25">+L134*K134</f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25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25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 t="shared" si="25"/>
        <v>0</v>
      </c>
      <c r="N137" s="17" t="s">
        <v>16</v>
      </c>
      <c r="O137" s="18"/>
      <c r="P137" s="23">
        <f t="shared" si="10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25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25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25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25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25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25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25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25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25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25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25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25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25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25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25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25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+'18'!J154</f>
        <v>2</v>
      </c>
      <c r="F154" s="70"/>
      <c r="G154" s="46">
        <f t="shared" si="20"/>
        <v>2</v>
      </c>
      <c r="H154" s="77">
        <v>0</v>
      </c>
      <c r="I154" s="75">
        <v>0</v>
      </c>
      <c r="J154" s="46">
        <f t="shared" si="24"/>
        <v>2</v>
      </c>
      <c r="K154" s="71"/>
      <c r="L154" s="20">
        <v>25</v>
      </c>
      <c r="M154" s="64">
        <f t="shared" si="25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25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25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25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25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25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25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25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6">E162+F162</f>
        <v>0</v>
      </c>
      <c r="H162" s="77">
        <v>0</v>
      </c>
      <c r="I162" s="75">
        <v>0</v>
      </c>
      <c r="J162" s="46">
        <f t="shared" si="24"/>
        <v>0</v>
      </c>
      <c r="K162" s="71"/>
      <c r="L162" s="20">
        <v>60</v>
      </c>
      <c r="M162" s="64">
        <f t="shared" si="25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2</v>
      </c>
      <c r="F163" s="70"/>
      <c r="G163" s="46">
        <f t="shared" si="26"/>
        <v>2</v>
      </c>
      <c r="H163" s="77">
        <v>0</v>
      </c>
      <c r="I163" s="75">
        <v>0</v>
      </c>
      <c r="J163" s="46">
        <f t="shared" si="24"/>
        <v>2</v>
      </c>
      <c r="K163" s="71"/>
      <c r="L163" s="20">
        <v>40</v>
      </c>
      <c r="M163" s="64">
        <f t="shared" si="25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+'18'!J164</f>
        <v>2</v>
      </c>
      <c r="F164" s="70"/>
      <c r="G164" s="46">
        <f t="shared" si="26"/>
        <v>2</v>
      </c>
      <c r="H164" s="77">
        <v>0</v>
      </c>
      <c r="I164" s="75">
        <v>0</v>
      </c>
      <c r="J164" s="46">
        <f t="shared" si="24"/>
        <v>2</v>
      </c>
      <c r="K164" s="71"/>
      <c r="L164" s="20">
        <v>45</v>
      </c>
      <c r="M164" s="64">
        <f t="shared" si="25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6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25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6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25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+'18'!J167</f>
        <v>2</v>
      </c>
      <c r="F167" s="70"/>
      <c r="G167" s="46">
        <f t="shared" si="26"/>
        <v>2</v>
      </c>
      <c r="H167" s="77">
        <v>0</v>
      </c>
      <c r="I167" s="75">
        <v>0</v>
      </c>
      <c r="J167" s="46">
        <f t="shared" si="24"/>
        <v>2</v>
      </c>
      <c r="K167" s="71"/>
      <c r="L167" s="20">
        <v>45</v>
      </c>
      <c r="M167" s="64">
        <f t="shared" si="25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6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 t="shared" si="25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+'18'!J169</f>
        <v>0</v>
      </c>
      <c r="F169" s="70"/>
      <c r="G169" s="46">
        <f t="shared" si="26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25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6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25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6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25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6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25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 t="shared" si="25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+'18'!J174</f>
        <v>0</v>
      </c>
      <c r="F174" s="70"/>
      <c r="G174" s="46">
        <f t="shared" ref="G174" si="27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 t="shared" si="25"/>
        <v>0</v>
      </c>
      <c r="N174" s="17" t="s">
        <v>16</v>
      </c>
      <c r="O174" s="18"/>
      <c r="P174" s="23">
        <f t="shared" ref="P174:P194" si="28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+'18'!J175</f>
        <v>10</v>
      </c>
      <c r="F175" s="70"/>
      <c r="G175" s="46">
        <f t="shared" si="26"/>
        <v>10</v>
      </c>
      <c r="H175" s="77">
        <v>0</v>
      </c>
      <c r="I175" s="75">
        <v>0</v>
      </c>
      <c r="J175" s="46">
        <f t="shared" si="24"/>
        <v>10</v>
      </c>
      <c r="K175" s="71"/>
      <c r="L175" s="15">
        <v>50</v>
      </c>
      <c r="M175" s="64">
        <f t="shared" si="25"/>
        <v>0</v>
      </c>
      <c r="N175" s="17" t="s">
        <v>16</v>
      </c>
      <c r="O175" s="18"/>
      <c r="P175" s="23">
        <f t="shared" si="28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+'18'!J176</f>
        <v>0</v>
      </c>
      <c r="F176" s="70"/>
      <c r="G176" s="46">
        <f t="shared" si="26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 t="shared" si="25"/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6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si="25"/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10</v>
      </c>
      <c r="F178" s="70"/>
      <c r="G178" s="46">
        <f t="shared" si="26"/>
        <v>10</v>
      </c>
      <c r="H178" s="77">
        <v>0</v>
      </c>
      <c r="I178" s="75">
        <v>0</v>
      </c>
      <c r="J178" s="46">
        <f t="shared" si="24"/>
        <v>10</v>
      </c>
      <c r="K178" s="71"/>
      <c r="L178" s="20">
        <v>55</v>
      </c>
      <c r="M178" s="64">
        <f t="shared" si="25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+'18'!J179</f>
        <v>0</v>
      </c>
      <c r="F179" s="70"/>
      <c r="G179" s="46">
        <f t="shared" si="26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5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+'18'!J180</f>
        <v>2</v>
      </c>
      <c r="F180" s="70"/>
      <c r="G180" s="46">
        <f t="shared" si="26"/>
        <v>2</v>
      </c>
      <c r="H180" s="77">
        <v>0</v>
      </c>
      <c r="I180" s="75">
        <v>0</v>
      </c>
      <c r="J180" s="46">
        <f t="shared" si="24"/>
        <v>2</v>
      </c>
      <c r="K180" s="71"/>
      <c r="L180" s="20">
        <v>35</v>
      </c>
      <c r="M180" s="64">
        <f t="shared" si="25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6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50</v>
      </c>
      <c r="M181" s="64">
        <f t="shared" si="25"/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6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5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6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 t="shared" si="25"/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6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5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+'18'!J185</f>
        <v>7</v>
      </c>
      <c r="F185" s="70"/>
      <c r="G185" s="46">
        <f t="shared" si="26"/>
        <v>7</v>
      </c>
      <c r="H185" s="77">
        <v>0</v>
      </c>
      <c r="I185" s="75">
        <v>0</v>
      </c>
      <c r="J185" s="46">
        <f t="shared" si="24"/>
        <v>7</v>
      </c>
      <c r="K185" s="71"/>
      <c r="L185" s="20">
        <v>80</v>
      </c>
      <c r="M185" s="64">
        <f t="shared" si="25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+'18'!J186</f>
        <v>0</v>
      </c>
      <c r="F186" s="70"/>
      <c r="G186" s="46">
        <f t="shared" si="26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5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 t="shared" si="25"/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+'18'!J188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 t="shared" si="24"/>
        <v>91</v>
      </c>
      <c r="K188" s="71"/>
      <c r="L188" s="20">
        <v>10</v>
      </c>
      <c r="M188" s="64">
        <f t="shared" si="25"/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 t="shared" si="25"/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+'18'!J190</f>
        <v>0</v>
      </c>
      <c r="F190" s="70"/>
      <c r="G190" s="46">
        <f t="shared" si="26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5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6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5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6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5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+'18'!J193</f>
        <v>4</v>
      </c>
      <c r="F193" s="70"/>
      <c r="G193" s="46">
        <f t="shared" si="26"/>
        <v>4</v>
      </c>
      <c r="H193" s="77">
        <v>0</v>
      </c>
      <c r="I193" s="75">
        <v>0</v>
      </c>
      <c r="J193" s="46">
        <f t="shared" si="24"/>
        <v>3</v>
      </c>
      <c r="K193" s="71">
        <v>1</v>
      </c>
      <c r="L193" s="20">
        <v>60</v>
      </c>
      <c r="M193" s="64">
        <f t="shared" si="25"/>
        <v>60</v>
      </c>
      <c r="N193" s="17" t="s">
        <v>16</v>
      </c>
      <c r="O193" s="18"/>
      <c r="P193" s="123">
        <f t="shared" si="28"/>
        <v>60</v>
      </c>
      <c r="Q193" s="89">
        <v>38</v>
      </c>
      <c r="R193" s="43">
        <f t="shared" si="29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+'18'!J194</f>
        <v>6</v>
      </c>
      <c r="F194" s="70"/>
      <c r="G194" s="46">
        <f t="shared" si="26"/>
        <v>6</v>
      </c>
      <c r="H194" s="77">
        <v>0</v>
      </c>
      <c r="I194" s="75">
        <v>0</v>
      </c>
      <c r="J194" s="46">
        <f t="shared" si="24"/>
        <v>6</v>
      </c>
      <c r="K194" s="71"/>
      <c r="L194" s="20">
        <v>120</v>
      </c>
      <c r="M194" s="64">
        <f t="shared" si="25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+'18'!J195</f>
        <v>8</v>
      </c>
      <c r="F195" s="70"/>
      <c r="G195" s="46">
        <f t="shared" si="26"/>
        <v>8</v>
      </c>
      <c r="H195" s="77">
        <v>0</v>
      </c>
      <c r="I195" s="75">
        <v>0</v>
      </c>
      <c r="J195" s="46">
        <f t="shared" si="24"/>
        <v>6</v>
      </c>
      <c r="K195" s="71">
        <v>2</v>
      </c>
      <c r="L195" s="20">
        <v>60</v>
      </c>
      <c r="M195" s="64">
        <f t="shared" si="25"/>
        <v>120</v>
      </c>
      <c r="N195" s="17" t="s">
        <v>16</v>
      </c>
      <c r="O195" s="18"/>
      <c r="P195" s="123">
        <f t="shared" ref="P195:P258" si="32">SUM(M195-O195)</f>
        <v>120</v>
      </c>
      <c r="Q195" s="89">
        <v>38</v>
      </c>
      <c r="R195" s="43">
        <f t="shared" si="29"/>
        <v>76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+'18'!J196</f>
        <v>8</v>
      </c>
      <c r="F196" s="70"/>
      <c r="G196" s="46">
        <f t="shared" si="26"/>
        <v>8</v>
      </c>
      <c r="H196" s="77">
        <v>0</v>
      </c>
      <c r="I196" s="75">
        <v>0</v>
      </c>
      <c r="J196" s="46">
        <f t="shared" si="24"/>
        <v>6</v>
      </c>
      <c r="K196" s="71">
        <v>2</v>
      </c>
      <c r="L196" s="20">
        <v>120</v>
      </c>
      <c r="M196" s="64">
        <f t="shared" si="25"/>
        <v>240</v>
      </c>
      <c r="N196" s="17" t="s">
        <v>16</v>
      </c>
      <c r="O196" s="18">
        <v>120</v>
      </c>
      <c r="P196" s="123">
        <f t="shared" si="32"/>
        <v>120</v>
      </c>
      <c r="Q196" s="89">
        <v>73</v>
      </c>
      <c r="R196" s="43">
        <f t="shared" si="29"/>
        <v>146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6"/>
        <v>0</v>
      </c>
      <c r="H197" s="77">
        <v>0</v>
      </c>
      <c r="I197" s="75">
        <v>0</v>
      </c>
      <c r="J197" s="46">
        <f t="shared" ref="J197:J259" si="33">+G197-H197-K197-I197</f>
        <v>0</v>
      </c>
      <c r="K197" s="71"/>
      <c r="L197" s="20">
        <v>50</v>
      </c>
      <c r="M197" s="64">
        <f t="shared" si="25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6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ref="M198:M259" si="34">+L198*K198</f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6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6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+'18'!J201</f>
        <v>0</v>
      </c>
      <c r="F201" s="70"/>
      <c r="G201" s="46">
        <f t="shared" si="26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+'18'!J202</f>
        <v>6</v>
      </c>
      <c r="F202" s="70"/>
      <c r="G202" s="46">
        <f t="shared" si="26"/>
        <v>6</v>
      </c>
      <c r="H202" s="77">
        <v>0</v>
      </c>
      <c r="I202" s="75">
        <v>0</v>
      </c>
      <c r="J202" s="46">
        <f t="shared" si="33"/>
        <v>6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+'18'!J203</f>
        <v>5</v>
      </c>
      <c r="F203" s="70"/>
      <c r="G203" s="46">
        <f t="shared" si="26"/>
        <v>5</v>
      </c>
      <c r="H203" s="77">
        <v>0</v>
      </c>
      <c r="I203" s="75">
        <v>0</v>
      </c>
      <c r="J203" s="46">
        <f t="shared" si="33"/>
        <v>4</v>
      </c>
      <c r="K203" s="71">
        <v>1</v>
      </c>
      <c r="L203" s="20">
        <v>90</v>
      </c>
      <c r="M203" s="64">
        <f t="shared" si="34"/>
        <v>90</v>
      </c>
      <c r="N203" s="17" t="s">
        <v>1460</v>
      </c>
      <c r="O203" s="18">
        <v>90</v>
      </c>
      <c r="P203" s="23">
        <f t="shared" si="32"/>
        <v>0</v>
      </c>
      <c r="Q203" s="89">
        <v>60</v>
      </c>
      <c r="R203" s="43">
        <f t="shared" si="29"/>
        <v>60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+'18'!J205</f>
        <v>18</v>
      </c>
      <c r="F205" s="70"/>
      <c r="G205" s="46">
        <f t="shared" si="26"/>
        <v>18</v>
      </c>
      <c r="H205" s="77">
        <v>0</v>
      </c>
      <c r="I205" s="75">
        <v>0</v>
      </c>
      <c r="J205" s="46">
        <f t="shared" si="33"/>
        <v>18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2"/>
        <v>0</v>
      </c>
      <c r="Q205" s="89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3"/>
        <v>0</v>
      </c>
      <c r="K207" s="71"/>
      <c r="L207" s="20">
        <v>50</v>
      </c>
      <c r="M207" s="64">
        <f t="shared" si="34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2"/>
        <v>0</v>
      </c>
      <c r="Q209" s="89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 t="shared" si="34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2"/>
        <v>0</v>
      </c>
      <c r="Q211" s="89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2"/>
        <v>0</v>
      </c>
      <c r="Q212" s="89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2"/>
        <v>0</v>
      </c>
      <c r="Q213" s="89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 t="shared" si="34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 t="shared" si="34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2"/>
        <v>0</v>
      </c>
      <c r="Q216" s="89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2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2"/>
        <v>0</v>
      </c>
      <c r="Q218" s="89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2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2"/>
        <v>0</v>
      </c>
      <c r="Q220" s="89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2"/>
        <v>0</v>
      </c>
      <c r="Q221" s="89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2"/>
        <v>0</v>
      </c>
      <c r="Q222" s="89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2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2"/>
        <v>0</v>
      </c>
      <c r="Q224" s="89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2"/>
        <v>0</v>
      </c>
      <c r="Q225" s="89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2"/>
        <v>0</v>
      </c>
      <c r="Q226" s="89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2"/>
        <v>0</v>
      </c>
      <c r="Q227" s="89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 t="shared" si="34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2"/>
        <v>0</v>
      </c>
      <c r="Q229" s="89"/>
      <c r="R229" s="43">
        <f t="shared" si="29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2"/>
        <v>0</v>
      </c>
      <c r="Q230" s="89"/>
      <c r="R230" s="43">
        <f t="shared" si="29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+'18'!J231</f>
        <v>0</v>
      </c>
      <c r="F231" s="70"/>
      <c r="G231" s="46">
        <f t="shared" ref="G231:G258" si="36">E231+F231</f>
        <v>0</v>
      </c>
      <c r="H231" s="77">
        <v>0</v>
      </c>
      <c r="I231" s="75">
        <v>0</v>
      </c>
      <c r="J231" s="46">
        <f t="shared" si="33"/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2"/>
        <v>0</v>
      </c>
      <c r="Q231" s="89"/>
      <c r="R231" s="43">
        <f t="shared" si="29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+'18'!J232</f>
        <v>6</v>
      </c>
      <c r="F232" s="70"/>
      <c r="G232" s="46">
        <f t="shared" si="36"/>
        <v>6</v>
      </c>
      <c r="H232" s="77">
        <v>0</v>
      </c>
      <c r="I232" s="75">
        <v>0</v>
      </c>
      <c r="J232" s="46">
        <f t="shared" si="33"/>
        <v>6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2"/>
        <v>0</v>
      </c>
      <c r="Q232" s="89"/>
      <c r="R232" s="43">
        <f t="shared" si="29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+'18'!J233</f>
        <v>0</v>
      </c>
      <c r="F233" s="70"/>
      <c r="G233" s="46">
        <f t="shared" si="36"/>
        <v>0</v>
      </c>
      <c r="H233" s="77">
        <v>0</v>
      </c>
      <c r="I233" s="75">
        <v>0</v>
      </c>
      <c r="J233" s="46">
        <f t="shared" si="33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2"/>
        <v>0</v>
      </c>
      <c r="Q233" s="89"/>
      <c r="R233" s="43">
        <f t="shared" si="2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+'18'!J234</f>
        <v>0</v>
      </c>
      <c r="F234" s="70"/>
      <c r="G234" s="46">
        <f t="shared" si="36"/>
        <v>0</v>
      </c>
      <c r="H234" s="77">
        <v>0</v>
      </c>
      <c r="I234" s="75">
        <v>0</v>
      </c>
      <c r="J234" s="46">
        <f t="shared" si="33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2"/>
        <v>0</v>
      </c>
      <c r="Q234" s="89"/>
      <c r="R234" s="43">
        <f t="shared" si="2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+'18'!J235</f>
        <v>0</v>
      </c>
      <c r="F235" s="70"/>
      <c r="G235" s="46">
        <f t="shared" si="36"/>
        <v>0</v>
      </c>
      <c r="H235" s="77">
        <v>0</v>
      </c>
      <c r="I235" s="75">
        <v>0</v>
      </c>
      <c r="J235" s="46">
        <f t="shared" si="33"/>
        <v>0</v>
      </c>
      <c r="K235" s="71"/>
      <c r="L235" s="20">
        <v>50</v>
      </c>
      <c r="M235" s="64">
        <f t="shared" si="34"/>
        <v>0</v>
      </c>
      <c r="N235" s="17" t="s">
        <v>16</v>
      </c>
      <c r="O235" s="18"/>
      <c r="P235" s="23">
        <f t="shared" ref="P235:P247" si="37">SUM(M235-O235)</f>
        <v>0</v>
      </c>
      <c r="Q235" s="89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+'18'!J236</f>
        <v>0</v>
      </c>
      <c r="F236" s="70"/>
      <c r="G236" s="46">
        <f t="shared" si="36"/>
        <v>0</v>
      </c>
      <c r="H236" s="77">
        <v>0</v>
      </c>
      <c r="I236" s="75">
        <v>0</v>
      </c>
      <c r="J236" s="46">
        <f t="shared" si="33"/>
        <v>0</v>
      </c>
      <c r="K236" s="71"/>
      <c r="L236" s="20">
        <v>50</v>
      </c>
      <c r="M236" s="64">
        <f t="shared" si="34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3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+'18'!J237</f>
        <v>0</v>
      </c>
      <c r="F237" s="70"/>
      <c r="G237" s="46">
        <f t="shared" si="36"/>
        <v>0</v>
      </c>
      <c r="H237" s="77">
        <v>0</v>
      </c>
      <c r="I237" s="75">
        <v>0</v>
      </c>
      <c r="J237" s="46">
        <f t="shared" si="33"/>
        <v>0</v>
      </c>
      <c r="K237" s="71"/>
      <c r="L237" s="20">
        <v>35</v>
      </c>
      <c r="M237" s="64">
        <f t="shared" si="34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3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+'18'!J238</f>
        <v>0</v>
      </c>
      <c r="F238" s="70"/>
      <c r="G238" s="46">
        <f t="shared" si="36"/>
        <v>0</v>
      </c>
      <c r="H238" s="77">
        <v>0</v>
      </c>
      <c r="I238" s="75">
        <v>0</v>
      </c>
      <c r="J238" s="46">
        <f t="shared" si="33"/>
        <v>0</v>
      </c>
      <c r="K238" s="71"/>
      <c r="L238" s="20">
        <v>80</v>
      </c>
      <c r="M238" s="64">
        <f t="shared" si="34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3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+'18'!J239</f>
        <v>0</v>
      </c>
      <c r="F239" s="70"/>
      <c r="G239" s="46">
        <f t="shared" si="36"/>
        <v>0</v>
      </c>
      <c r="H239" s="77">
        <v>0</v>
      </c>
      <c r="I239" s="75">
        <v>0</v>
      </c>
      <c r="J239" s="46">
        <f t="shared" si="33"/>
        <v>0</v>
      </c>
      <c r="K239" s="71"/>
      <c r="L239" s="20">
        <v>35</v>
      </c>
      <c r="M239" s="64">
        <f t="shared" si="34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3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6"/>
        <v>0</v>
      </c>
      <c r="H240" s="77">
        <v>0</v>
      </c>
      <c r="I240" s="75">
        <v>0</v>
      </c>
      <c r="J240" s="46">
        <f t="shared" si="33"/>
        <v>0</v>
      </c>
      <c r="K240" s="71"/>
      <c r="L240" s="20">
        <v>35</v>
      </c>
      <c r="M240" s="64">
        <f t="shared" si="34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3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+'18'!J241</f>
        <v>0</v>
      </c>
      <c r="F241" s="70"/>
      <c r="G241" s="46">
        <f t="shared" si="36"/>
        <v>0</v>
      </c>
      <c r="H241" s="77">
        <v>0</v>
      </c>
      <c r="I241" s="75">
        <v>0</v>
      </c>
      <c r="J241" s="46">
        <f t="shared" si="33"/>
        <v>0</v>
      </c>
      <c r="K241" s="71"/>
      <c r="L241" s="20">
        <v>35</v>
      </c>
      <c r="M241" s="64">
        <f t="shared" si="34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3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+'18'!J242</f>
        <v>0</v>
      </c>
      <c r="F242" s="70"/>
      <c r="G242" s="46">
        <f t="shared" si="36"/>
        <v>0</v>
      </c>
      <c r="H242" s="77">
        <v>0</v>
      </c>
      <c r="I242" s="75">
        <v>0</v>
      </c>
      <c r="J242" s="46">
        <f t="shared" si="33"/>
        <v>0</v>
      </c>
      <c r="K242" s="71"/>
      <c r="L242" s="20">
        <v>22</v>
      </c>
      <c r="M242" s="64">
        <f t="shared" si="34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3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+'18'!J243</f>
        <v>0</v>
      </c>
      <c r="F243" s="70"/>
      <c r="G243" s="46">
        <f t="shared" si="36"/>
        <v>0</v>
      </c>
      <c r="H243" s="77">
        <v>0</v>
      </c>
      <c r="I243" s="75">
        <v>0</v>
      </c>
      <c r="J243" s="46">
        <f t="shared" si="33"/>
        <v>0</v>
      </c>
      <c r="K243" s="71"/>
      <c r="L243" s="20">
        <v>35</v>
      </c>
      <c r="M243" s="64">
        <f t="shared" si="34"/>
        <v>0</v>
      </c>
      <c r="N243" s="17" t="s">
        <v>16</v>
      </c>
      <c r="O243" s="18"/>
      <c r="P243" s="23">
        <f t="shared" ref="P243:P246" si="39">SUM(M243-O243)</f>
        <v>0</v>
      </c>
      <c r="Q243" s="89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+'18'!J244</f>
        <v>0</v>
      </c>
      <c r="F244" s="70"/>
      <c r="G244" s="46">
        <f t="shared" si="36"/>
        <v>0</v>
      </c>
      <c r="H244" s="77">
        <v>0</v>
      </c>
      <c r="I244" s="75">
        <v>0</v>
      </c>
      <c r="J244" s="46">
        <f t="shared" si="33"/>
        <v>0</v>
      </c>
      <c r="K244" s="71"/>
      <c r="L244" s="20">
        <v>25</v>
      </c>
      <c r="M244" s="64">
        <f t="shared" si="3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+'18'!J245</f>
        <v>0</v>
      </c>
      <c r="F245" s="70"/>
      <c r="G245" s="46">
        <f t="shared" si="36"/>
        <v>0</v>
      </c>
      <c r="H245" s="77">
        <v>0</v>
      </c>
      <c r="I245" s="75">
        <v>0</v>
      </c>
      <c r="J245" s="46">
        <f t="shared" si="33"/>
        <v>0</v>
      </c>
      <c r="K245" s="71"/>
      <c r="L245" s="20">
        <v>15</v>
      </c>
      <c r="M245" s="64">
        <f t="shared" si="3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0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+'18'!J246</f>
        <v>0</v>
      </c>
      <c r="F246" s="70"/>
      <c r="G246" s="46">
        <f t="shared" si="36"/>
        <v>0</v>
      </c>
      <c r="H246" s="77">
        <v>0</v>
      </c>
      <c r="I246" s="75">
        <v>0</v>
      </c>
      <c r="J246" s="46">
        <f t="shared" si="33"/>
        <v>0</v>
      </c>
      <c r="K246" s="71"/>
      <c r="L246" s="20">
        <v>20</v>
      </c>
      <c r="M246" s="64">
        <f t="shared" si="3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+'18'!J247</f>
        <v>0</v>
      </c>
      <c r="F247" s="70"/>
      <c r="G247" s="46">
        <f t="shared" si="36"/>
        <v>0</v>
      </c>
      <c r="H247" s="77">
        <v>0</v>
      </c>
      <c r="I247" s="75">
        <v>0</v>
      </c>
      <c r="J247" s="46">
        <f t="shared" si="33"/>
        <v>0</v>
      </c>
      <c r="K247" s="71"/>
      <c r="L247" s="20">
        <v>35</v>
      </c>
      <c r="M247" s="64">
        <f t="shared" si="34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38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+'18'!J248</f>
        <v>2</v>
      </c>
      <c r="F248" s="70"/>
      <c r="G248" s="46">
        <f t="shared" si="36"/>
        <v>2</v>
      </c>
      <c r="H248" s="77">
        <v>0</v>
      </c>
      <c r="I248" s="75">
        <v>0</v>
      </c>
      <c r="J248" s="46">
        <f t="shared" si="33"/>
        <v>2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2"/>
        <v>0</v>
      </c>
      <c r="Q248" s="89"/>
      <c r="R248" s="43">
        <f t="shared" si="29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+'18'!J249</f>
        <v>0</v>
      </c>
      <c r="F249" s="70"/>
      <c r="G249" s="46">
        <f t="shared" si="36"/>
        <v>0</v>
      </c>
      <c r="H249" s="77">
        <v>0</v>
      </c>
      <c r="I249" s="75">
        <v>0</v>
      </c>
      <c r="J249" s="46">
        <f t="shared" si="33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2"/>
        <v>0</v>
      </c>
      <c r="Q249" s="89"/>
      <c r="R249" s="43">
        <f t="shared" si="29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+'18'!J250</f>
        <v>0</v>
      </c>
      <c r="F250" s="70"/>
      <c r="G250" s="46">
        <f t="shared" si="36"/>
        <v>0</v>
      </c>
      <c r="H250" s="77">
        <v>0</v>
      </c>
      <c r="I250" s="75">
        <v>0</v>
      </c>
      <c r="J250" s="46">
        <f t="shared" si="33"/>
        <v>0</v>
      </c>
      <c r="K250" s="71"/>
      <c r="L250" s="20">
        <v>20</v>
      </c>
      <c r="M250" s="64">
        <f t="shared" si="34"/>
        <v>0</v>
      </c>
      <c r="N250" s="17" t="s">
        <v>16</v>
      </c>
      <c r="O250" s="18"/>
      <c r="P250" s="23">
        <f t="shared" si="32"/>
        <v>0</v>
      </c>
      <c r="Q250" s="89"/>
      <c r="R250" s="43">
        <f t="shared" si="29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+'18'!J251</f>
        <v>0</v>
      </c>
      <c r="F251" s="70"/>
      <c r="G251" s="46">
        <f t="shared" si="36"/>
        <v>0</v>
      </c>
      <c r="H251" s="77">
        <v>0</v>
      </c>
      <c r="I251" s="75">
        <v>0</v>
      </c>
      <c r="J251" s="46">
        <f t="shared" si="33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2"/>
        <v>0</v>
      </c>
      <c r="Q251" s="89"/>
      <c r="R251" s="43">
        <f t="shared" si="29"/>
        <v>0</v>
      </c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6"/>
        <v>0</v>
      </c>
      <c r="H252" s="77">
        <v>0</v>
      </c>
      <c r="I252" s="75">
        <v>0</v>
      </c>
      <c r="J252" s="46">
        <f t="shared" si="33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2"/>
        <v>0</v>
      </c>
      <c r="Q252" s="89"/>
      <c r="R252" s="43">
        <f t="shared" si="29"/>
        <v>0</v>
      </c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6"/>
        <v>0</v>
      </c>
      <c r="H253" s="77">
        <v>0</v>
      </c>
      <c r="I253" s="75">
        <v>0</v>
      </c>
      <c r="J253" s="46">
        <f t="shared" si="33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2"/>
        <v>0</v>
      </c>
      <c r="Q253" s="89"/>
      <c r="R253" s="43">
        <f t="shared" si="29"/>
        <v>0</v>
      </c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6"/>
        <v>0</v>
      </c>
      <c r="H254" s="77">
        <v>0</v>
      </c>
      <c r="I254" s="75">
        <v>0</v>
      </c>
      <c r="J254" s="46">
        <f t="shared" si="33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2"/>
        <v>0</v>
      </c>
      <c r="Q254" s="89"/>
      <c r="R254" s="43">
        <f t="shared" si="29"/>
        <v>0</v>
      </c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6"/>
        <v>0</v>
      </c>
      <c r="H255" s="77">
        <v>0</v>
      </c>
      <c r="I255" s="75">
        <v>0</v>
      </c>
      <c r="J255" s="46">
        <f t="shared" si="33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2"/>
        <v>0</v>
      </c>
      <c r="Q255" s="89"/>
      <c r="R255" s="43">
        <f t="shared" si="29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6"/>
        <v>0</v>
      </c>
      <c r="H256" s="77">
        <v>0</v>
      </c>
      <c r="I256" s="75">
        <v>0</v>
      </c>
      <c r="J256" s="46">
        <f t="shared" si="33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2"/>
        <v>0</v>
      </c>
      <c r="Q256" s="89"/>
      <c r="R256" s="43">
        <f t="shared" si="29"/>
        <v>0</v>
      </c>
    </row>
    <row r="257" spans="1:21" ht="25.5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6"/>
        <v>0</v>
      </c>
      <c r="H257" s="77">
        <v>0</v>
      </c>
      <c r="I257" s="75">
        <v>0</v>
      </c>
      <c r="J257" s="46">
        <f t="shared" si="33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2"/>
        <v>0</v>
      </c>
      <c r="Q257" s="89"/>
      <c r="R257" s="43">
        <f t="shared" si="29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6"/>
        <v>0</v>
      </c>
      <c r="H258" s="77">
        <v>0</v>
      </c>
      <c r="I258" s="75">
        <v>0</v>
      </c>
      <c r="J258" s="46">
        <f t="shared" si="33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2"/>
        <v>0</v>
      </c>
      <c r="Q258" s="89"/>
      <c r="R258" s="43">
        <f t="shared" si="29"/>
        <v>0</v>
      </c>
    </row>
    <row r="259" spans="1:21" ht="25.5" x14ac:dyDescent="0.55000000000000004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41">E259+F259</f>
        <v>0</v>
      </c>
      <c r="H259" s="77">
        <v>0</v>
      </c>
      <c r="I259" s="75">
        <v>0</v>
      </c>
      <c r="J259" s="46">
        <f t="shared" si="33"/>
        <v>0</v>
      </c>
      <c r="K259" s="71"/>
      <c r="L259" s="20"/>
      <c r="M259" s="64">
        <f t="shared" si="34"/>
        <v>0</v>
      </c>
      <c r="N259" s="17" t="s">
        <v>16</v>
      </c>
      <c r="O259" s="18"/>
      <c r="P259" s="23">
        <f t="shared" ref="P259" si="42">SUM(M259-O259)</f>
        <v>0</v>
      </c>
      <c r="Q259" s="89"/>
      <c r="R259" s="43">
        <f t="shared" ref="R259" si="4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1143.08</v>
      </c>
      <c r="S260" s="74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2750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1430</v>
      </c>
      <c r="O264" s="2">
        <v>100</v>
      </c>
      <c r="P264" s="2">
        <v>220</v>
      </c>
      <c r="Q264" s="87">
        <v>180</v>
      </c>
      <c r="R264" s="2">
        <v>520</v>
      </c>
      <c r="S264" s="2">
        <v>260</v>
      </c>
      <c r="T264" s="2">
        <v>50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6"/>
  <sheetViews>
    <sheetView zoomScale="80" zoomScaleNormal="80" workbookViewId="0">
      <pane xSplit="10" ySplit="4" topLeftCell="K261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1349</v>
      </c>
      <c r="C3" s="179" t="s">
        <v>2</v>
      </c>
      <c r="D3" s="179" t="s">
        <v>1350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+'19'!J5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3">
        <f t="shared" ref="P5:P68" si="2">SUM(M5-O5)</f>
        <v>200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+'19'!J6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29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100</v>
      </c>
      <c r="P6" s="123">
        <f t="shared" si="2"/>
        <v>400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+'19'!J11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+'19'!J15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+'19'!J18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23">
        <f t="shared" si="2"/>
        <v>50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+'19'!J20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5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>
        <v>65</v>
      </c>
      <c r="P20" s="123">
        <f t="shared" si="2"/>
        <v>130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+'19'!J22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23">
        <f t="shared" si="2"/>
        <v>100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+'19'!J28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+'19'!J31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3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+'19'!J32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+'19'!J35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+'19'!J39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23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+'19'!J40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+'19'!J41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+'19'!J46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+'19'!J47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+'19'!J48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+'19'!J49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+'19'!J50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+'19'!J53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+'19'!J55</f>
        <v>7</v>
      </c>
      <c r="F55" s="70"/>
      <c r="G55" s="46">
        <f t="shared" si="5"/>
        <v>7</v>
      </c>
      <c r="H55" s="77">
        <v>0</v>
      </c>
      <c r="I55" s="75">
        <v>0</v>
      </c>
      <c r="J55" s="46">
        <f t="shared" si="6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+'19'!J56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+'19'!J57</f>
        <v>10</v>
      </c>
      <c r="F57" s="70"/>
      <c r="G57" s="46">
        <f t="shared" si="5"/>
        <v>10</v>
      </c>
      <c r="H57" s="77">
        <v>0</v>
      </c>
      <c r="I57" s="75">
        <v>0</v>
      </c>
      <c r="J57" s="46">
        <f t="shared" si="6"/>
        <v>9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23">
        <f t="shared" si="2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+'19'!J58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2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23">
        <f t="shared" si="2"/>
        <v>85</v>
      </c>
      <c r="Q58" s="118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+'19'!J59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+'19'!J62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3</v>
      </c>
      <c r="K62" s="71">
        <v>4</v>
      </c>
      <c r="L62" s="15">
        <v>120</v>
      </c>
      <c r="M62" s="64">
        <f t="shared" si="3"/>
        <v>480</v>
      </c>
      <c r="N62" s="17" t="s">
        <v>16</v>
      </c>
      <c r="O62" s="18">
        <v>125</v>
      </c>
      <c r="P62" s="123">
        <f t="shared" si="2"/>
        <v>355</v>
      </c>
      <c r="Q62" s="118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+'19'!J65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+'19'!J66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3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80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+'19'!J74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1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3">
        <f t="shared" si="8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+'19'!J80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3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+'19'!J81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+'19'!J87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+'19'!J88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+'19'!J99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si="10"/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+'19'!J100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10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+'19'!J101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10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+'19'!J102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10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+'19'!J112</f>
        <v>42</v>
      </c>
      <c r="F112" s="70"/>
      <c r="G112" s="46">
        <f t="shared" si="25"/>
        <v>42</v>
      </c>
      <c r="H112" s="77">
        <v>0</v>
      </c>
      <c r="I112" s="75">
        <v>0</v>
      </c>
      <c r="J112" s="46">
        <f t="shared" si="26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+'19'!J113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+'19'!J115</f>
        <v>5</v>
      </c>
      <c r="F115" s="70"/>
      <c r="G115" s="46">
        <f t="shared" si="25"/>
        <v>5</v>
      </c>
      <c r="H115" s="77">
        <v>0</v>
      </c>
      <c r="I115" s="75">
        <v>0</v>
      </c>
      <c r="J115" s="46">
        <f t="shared" si="26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+'19'!J116</f>
        <v>19</v>
      </c>
      <c r="F116" s="70"/>
      <c r="G116" s="46">
        <f t="shared" si="25"/>
        <v>19</v>
      </c>
      <c r="H116" s="77">
        <v>0</v>
      </c>
      <c r="I116" s="75">
        <v>0</v>
      </c>
      <c r="J116" s="46">
        <f t="shared" si="26"/>
        <v>19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+'19'!J117</f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+'19'!J122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+'19'!J124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+'19'!J125</f>
        <v>4</v>
      </c>
      <c r="F125" s="70"/>
      <c r="G125" s="46">
        <f t="shared" si="25"/>
        <v>4</v>
      </c>
      <c r="H125" s="77">
        <v>0</v>
      </c>
      <c r="I125" s="75">
        <v>0</v>
      </c>
      <c r="J125" s="46">
        <f t="shared" si="26"/>
        <v>3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23">
        <f t="shared" si="10"/>
        <v>50</v>
      </c>
      <c r="Q125" s="89">
        <v>33</v>
      </c>
      <c r="R125" s="43">
        <f t="shared" si="11"/>
        <v>33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+'19'!J131</f>
        <v>1</v>
      </c>
      <c r="F131" s="70"/>
      <c r="G131" s="46">
        <f t="shared" si="25"/>
        <v>1</v>
      </c>
      <c r="H131" s="77">
        <v>0</v>
      </c>
      <c r="I131" s="75">
        <v>0</v>
      </c>
      <c r="J131" s="46">
        <f t="shared" si="26"/>
        <v>0</v>
      </c>
      <c r="K131" s="71">
        <v>1</v>
      </c>
      <c r="L131" s="22">
        <v>50</v>
      </c>
      <c r="M131" s="64">
        <f t="shared" si="9"/>
        <v>50</v>
      </c>
      <c r="N131" s="17" t="s">
        <v>1460</v>
      </c>
      <c r="O131" s="18">
        <v>50</v>
      </c>
      <c r="P131" s="23">
        <f t="shared" si="10"/>
        <v>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+'19'!J133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+'19'!J134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+'19'!J135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+'19'!J136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+'19'!J137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+'19'!J148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+'19'!J154</f>
        <v>2</v>
      </c>
      <c r="F154" s="70"/>
      <c r="G154" s="46">
        <f t="shared" si="25"/>
        <v>2</v>
      </c>
      <c r="H154" s="77">
        <v>0</v>
      </c>
      <c r="I154" s="75">
        <v>0</v>
      </c>
      <c r="J154" s="46">
        <f t="shared" si="26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+'19'!J156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40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+'19'!J164</f>
        <v>2</v>
      </c>
      <c r="F164" s="70"/>
      <c r="G164" s="46">
        <f t="shared" si="31"/>
        <v>2</v>
      </c>
      <c r="H164" s="77">
        <v>0</v>
      </c>
      <c r="I164" s="75">
        <v>0</v>
      </c>
      <c r="J164" s="46">
        <f t="shared" si="32"/>
        <v>2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+'19'!J167</f>
        <v>2</v>
      </c>
      <c r="F167" s="70"/>
      <c r="G167" s="46">
        <f t="shared" si="31"/>
        <v>2</v>
      </c>
      <c r="H167" s="77">
        <v>0</v>
      </c>
      <c r="I167" s="75">
        <v>0</v>
      </c>
      <c r="J167" s="46">
        <f t="shared" si="32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+'19'!J169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+'19'!J174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+'19'!J175</f>
        <v>10</v>
      </c>
      <c r="F175" s="70"/>
      <c r="G175" s="46">
        <f t="shared" si="31"/>
        <v>10</v>
      </c>
      <c r="H175" s="77">
        <v>0</v>
      </c>
      <c r="I175" s="75">
        <v>0</v>
      </c>
      <c r="J175" s="46">
        <f t="shared" si="32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+'19'!J176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10</v>
      </c>
      <c r="F178" s="70"/>
      <c r="G178" s="46">
        <f t="shared" si="31"/>
        <v>10</v>
      </c>
      <c r="H178" s="77">
        <v>0</v>
      </c>
      <c r="I178" s="75">
        <v>0</v>
      </c>
      <c r="J178" s="46">
        <f t="shared" si="32"/>
        <v>10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+'19'!J179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+'19'!J180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208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+'19'!J185</f>
        <v>7</v>
      </c>
      <c r="F185" s="70"/>
      <c r="G185" s="46">
        <f t="shared" si="31"/>
        <v>7</v>
      </c>
      <c r="H185" s="77">
        <v>0</v>
      </c>
      <c r="I185" s="75">
        <v>0</v>
      </c>
      <c r="J185" s="46">
        <f t="shared" si="32"/>
        <v>7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+'19'!J186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+'19'!J188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+'19'!J190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+'19'!J193</f>
        <v>3</v>
      </c>
      <c r="F193" s="70"/>
      <c r="G193" s="46">
        <f t="shared" si="31"/>
        <v>3</v>
      </c>
      <c r="H193" s="77">
        <v>0</v>
      </c>
      <c r="I193" s="75">
        <v>0</v>
      </c>
      <c r="J193" s="46">
        <f t="shared" si="32"/>
        <v>2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3">
        <f t="shared" si="38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+'19'!J194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6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+'19'!J195</f>
        <v>6</v>
      </c>
      <c r="F195" s="70"/>
      <c r="G195" s="46">
        <f t="shared" si="31"/>
        <v>6</v>
      </c>
      <c r="H195" s="77">
        <v>0</v>
      </c>
      <c r="I195" s="75">
        <v>0</v>
      </c>
      <c r="J195" s="46">
        <f t="shared" si="32"/>
        <v>6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+'19'!J196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6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+'19'!J201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+'19'!J202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+'19'!J203</f>
        <v>4</v>
      </c>
      <c r="F203" s="70"/>
      <c r="G203" s="46">
        <f t="shared" si="31"/>
        <v>4</v>
      </c>
      <c r="H203" s="77">
        <v>0</v>
      </c>
      <c r="I203" s="75">
        <v>0</v>
      </c>
      <c r="J203" s="46">
        <f t="shared" si="32"/>
        <v>4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+'19'!J205</f>
        <v>18</v>
      </c>
      <c r="F205" s="70"/>
      <c r="G205" s="46">
        <f t="shared" si="31"/>
        <v>18</v>
      </c>
      <c r="H205" s="77">
        <v>0</v>
      </c>
      <c r="I205" s="75">
        <v>0</v>
      </c>
      <c r="J205" s="46">
        <f t="shared" si="32"/>
        <v>18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+'19'!J229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+'19'!J230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+'19'!J231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+'19'!J232</f>
        <v>6</v>
      </c>
      <c r="F232" s="70"/>
      <c r="G232" s="46">
        <f t="shared" si="42"/>
        <v>6</v>
      </c>
      <c r="H232" s="77">
        <v>0</v>
      </c>
      <c r="I232" s="75">
        <v>0</v>
      </c>
      <c r="J232" s="46">
        <f t="shared" si="43"/>
        <v>6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+'19'!J233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+'19'!J234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+'19'!J235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+'19'!J236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+'19'!J237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+'19'!J238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+'19'!J239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+'19'!J241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+'19'!J242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+'19'!J243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5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+'19'!J244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+'19'!J245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+'19'!J246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+'19'!J247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+'19'!J248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+'19'!J249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+'19'!J250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5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+'19'!J251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8"/>
        <v>0</v>
      </c>
      <c r="Q256" s="89"/>
      <c r="R256" s="43">
        <f t="shared" si="37"/>
        <v>0</v>
      </c>
    </row>
    <row r="257" spans="1:20" ht="25.5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7"/>
        <v>0</v>
      </c>
    </row>
    <row r="259" spans="1:20" ht="25.5" x14ac:dyDescent="0.55000000000000004">
      <c r="A259" s="10"/>
      <c r="B259" s="10"/>
      <c r="C259" s="19"/>
      <c r="D259" s="10"/>
      <c r="E259" s="63">
        <f>+'19'!J259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90"/>
      <c r="R260" s="74">
        <f>SUM(R5:R259)</f>
        <v>905.88</v>
      </c>
      <c r="S260" s="74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2730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320</v>
      </c>
      <c r="P264" s="2">
        <v>175</v>
      </c>
      <c r="Q264" s="87">
        <v>500</v>
      </c>
      <c r="R264" s="2">
        <v>65</v>
      </c>
      <c r="S264" s="2">
        <v>50</v>
      </c>
      <c r="T264" s="2">
        <v>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N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57" sqref="P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+'20'!J5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+'20'!J6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22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+'20'!J11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+'20'!J15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+'20'!J18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+'20'!J20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ref="P23:P80" si="5">SUM(M23-O23)</f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+'20'!J28</f>
        <v>11</v>
      </c>
      <c r="F28" s="70"/>
      <c r="G28" s="46">
        <f t="shared" si="6"/>
        <v>11</v>
      </c>
      <c r="H28" s="77">
        <v>0</v>
      </c>
      <c r="I28" s="75">
        <v>0</v>
      </c>
      <c r="J28" s="46">
        <f t="shared" si="7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+'20'!J31</f>
        <v>12</v>
      </c>
      <c r="F31" s="70"/>
      <c r="G31" s="46">
        <f t="shared" si="6"/>
        <v>12</v>
      </c>
      <c r="H31" s="77">
        <v>0</v>
      </c>
      <c r="I31" s="75">
        <v>0</v>
      </c>
      <c r="J31" s="46">
        <f t="shared" si="7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+'20'!J32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3">
        <f t="shared" si="5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+'20'!J35</f>
        <v>3</v>
      </c>
      <c r="F35" s="70"/>
      <c r="G35" s="46">
        <f t="shared" si="6"/>
        <v>3</v>
      </c>
      <c r="H35" s="77">
        <v>0</v>
      </c>
      <c r="I35" s="75">
        <v>0</v>
      </c>
      <c r="J35" s="46">
        <f t="shared" si="7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+'20'!J39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3">
        <f t="shared" si="5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+'20'!J40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+'20'!J41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3">
        <f t="shared" si="5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+'20'!J46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+'20'!J47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+'20'!J48</f>
        <v>9</v>
      </c>
      <c r="F48" s="70"/>
      <c r="G48" s="46">
        <f t="shared" si="6"/>
        <v>9</v>
      </c>
      <c r="H48" s="77">
        <v>0</v>
      </c>
      <c r="I48" s="75">
        <v>0</v>
      </c>
      <c r="J48" s="46">
        <f t="shared" si="7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+'20'!J49</f>
        <v>6</v>
      </c>
      <c r="F49" s="70"/>
      <c r="G49" s="46">
        <f t="shared" si="6"/>
        <v>6</v>
      </c>
      <c r="H49" s="77">
        <v>0</v>
      </c>
      <c r="I49" s="75">
        <v>0</v>
      </c>
      <c r="J49" s="46">
        <f t="shared" si="7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3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+'20'!J50</f>
        <v>5</v>
      </c>
      <c r="F50" s="70"/>
      <c r="G50" s="46">
        <f t="shared" si="6"/>
        <v>5</v>
      </c>
      <c r="H50" s="77">
        <v>0</v>
      </c>
      <c r="I50" s="75">
        <v>0</v>
      </c>
      <c r="J50" s="46">
        <f t="shared" si="7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+'20'!J53</f>
        <v>9</v>
      </c>
      <c r="F53" s="70"/>
      <c r="G53" s="46">
        <f t="shared" si="6"/>
        <v>9</v>
      </c>
      <c r="H53" s="77">
        <v>0</v>
      </c>
      <c r="I53" s="75">
        <v>0</v>
      </c>
      <c r="J53" s="46">
        <f t="shared" si="7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+'20'!J55</f>
        <v>7</v>
      </c>
      <c r="F55" s="70"/>
      <c r="G55" s="46">
        <f t="shared" si="6"/>
        <v>7</v>
      </c>
      <c r="H55" s="77">
        <v>0</v>
      </c>
      <c r="I55" s="75">
        <v>0</v>
      </c>
      <c r="J55" s="46">
        <f t="shared" si="7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+'20'!J56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+'20'!J57</f>
        <v>9</v>
      </c>
      <c r="F57" s="70"/>
      <c r="G57" s="46">
        <f t="shared" si="6"/>
        <v>9</v>
      </c>
      <c r="H57" s="77">
        <v>0</v>
      </c>
      <c r="I57" s="75">
        <v>0</v>
      </c>
      <c r="J57" s="46">
        <f t="shared" si="7"/>
        <v>9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+'20'!J58</f>
        <v>2</v>
      </c>
      <c r="F58" s="70"/>
      <c r="G58" s="46">
        <f t="shared" si="6"/>
        <v>2</v>
      </c>
      <c r="H58" s="77">
        <v>0</v>
      </c>
      <c r="I58" s="75">
        <v>0</v>
      </c>
      <c r="J58" s="46">
        <f t="shared" si="7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+'20'!J59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7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+'20'!J62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+'20'!J65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1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25</v>
      </c>
      <c r="P65" s="123">
        <f t="shared" si="5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+'20'!J66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3">
        <f t="shared" si="5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+'20'!J74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+'20'!J80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7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27</v>
      </c>
      <c r="P80" s="123">
        <f t="shared" si="5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+'20'!J81</f>
        <v>6</v>
      </c>
      <c r="F81" s="70"/>
      <c r="G81" s="46">
        <f t="shared" si="6"/>
        <v>6</v>
      </c>
      <c r="H81" s="77">
        <v>0</v>
      </c>
      <c r="I81" s="75">
        <v>0</v>
      </c>
      <c r="J81" s="46">
        <f t="shared" si="7"/>
        <v>5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28</v>
      </c>
      <c r="P81" s="123">
        <f t="shared" ref="P81:P84" si="9">SUM(M81-O81)</f>
        <v>27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+'20'!J99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+'20'!J100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+'20'!J101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+'20'!J102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0" si="32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+'20'!J112</f>
        <v>42</v>
      </c>
      <c r="F112" s="70"/>
      <c r="G112" s="46">
        <f t="shared" si="25"/>
        <v>42</v>
      </c>
      <c r="H112" s="77">
        <v>0</v>
      </c>
      <c r="I112" s="75">
        <v>0</v>
      </c>
      <c r="J112" s="46">
        <f t="shared" si="26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2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+'20'!J113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2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+'20'!J115</f>
        <v>5</v>
      </c>
      <c r="F115" s="70"/>
      <c r="G115" s="46">
        <f t="shared" si="25"/>
        <v>5</v>
      </c>
      <c r="H115" s="77">
        <v>0</v>
      </c>
      <c r="I115" s="75">
        <v>0</v>
      </c>
      <c r="J115" s="46">
        <f t="shared" si="26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2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+'20'!J116</f>
        <v>19</v>
      </c>
      <c r="F116" s="70"/>
      <c r="G116" s="46">
        <f t="shared" si="25"/>
        <v>19</v>
      </c>
      <c r="H116" s="77">
        <v>0</v>
      </c>
      <c r="I116" s="75">
        <v>0</v>
      </c>
      <c r="J116" s="46">
        <f t="shared" si="26"/>
        <v>19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2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+'20'!J117</f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+'20'!J122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+'20'!J124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+'20'!J125</f>
        <v>3</v>
      </c>
      <c r="F125" s="70"/>
      <c r="G125" s="46">
        <f t="shared" si="25"/>
        <v>3</v>
      </c>
      <c r="H125" s="77">
        <v>0</v>
      </c>
      <c r="I125" s="75">
        <v>0</v>
      </c>
      <c r="J125" s="46">
        <f t="shared" si="26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+'20'!J131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+'20'!J133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+'20'!J134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+'20'!J135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+'20'!J136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+'20'!J137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+'20'!J148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+'20'!J154</f>
        <v>2</v>
      </c>
      <c r="F154" s="70"/>
      <c r="G154" s="46">
        <f t="shared" si="25"/>
        <v>2</v>
      </c>
      <c r="H154" s="77">
        <v>0</v>
      </c>
      <c r="I154" s="75">
        <v>0</v>
      </c>
      <c r="J154" s="46">
        <f t="shared" si="26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+'20'!J156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2</v>
      </c>
      <c r="F163" s="70"/>
      <c r="G163" s="46">
        <f t="shared" si="33"/>
        <v>2</v>
      </c>
      <c r="H163" s="77">
        <v>0</v>
      </c>
      <c r="I163" s="75">
        <v>0</v>
      </c>
      <c r="J163" s="46">
        <f t="shared" si="34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+'20'!J164</f>
        <v>2</v>
      </c>
      <c r="F164" s="70"/>
      <c r="G164" s="46">
        <f t="shared" si="33"/>
        <v>2</v>
      </c>
      <c r="H164" s="77">
        <v>0</v>
      </c>
      <c r="I164" s="75">
        <v>0</v>
      </c>
      <c r="J164" s="46">
        <f t="shared" si="34"/>
        <v>2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+'20'!J167</f>
        <v>2</v>
      </c>
      <c r="F167" s="70"/>
      <c r="G167" s="46">
        <f t="shared" si="33"/>
        <v>2</v>
      </c>
      <c r="H167" s="77">
        <v>0</v>
      </c>
      <c r="I167" s="75">
        <v>0</v>
      </c>
      <c r="J167" s="46">
        <f t="shared" si="34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+'20'!J169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+'20'!J174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2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+'20'!J175</f>
        <v>10</v>
      </c>
      <c r="F175" s="70"/>
      <c r="G175" s="46">
        <f t="shared" si="33"/>
        <v>10</v>
      </c>
      <c r="H175" s="77">
        <v>0</v>
      </c>
      <c r="I175" s="75">
        <v>0</v>
      </c>
      <c r="J175" s="46">
        <f t="shared" si="34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+'20'!J176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8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8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10</v>
      </c>
      <c r="F178" s="70"/>
      <c r="G178" s="46">
        <f t="shared" si="33"/>
        <v>10</v>
      </c>
      <c r="H178" s="77">
        <v>0</v>
      </c>
      <c r="I178" s="75">
        <v>0</v>
      </c>
      <c r="J178" s="46">
        <f t="shared" si="34"/>
        <v>10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+'20'!J179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+'20'!J180</f>
        <v>2</v>
      </c>
      <c r="F180" s="70"/>
      <c r="G180" s="46">
        <f t="shared" si="33"/>
        <v>2</v>
      </c>
      <c r="H180" s="77">
        <v>0</v>
      </c>
      <c r="I180" s="75">
        <v>0</v>
      </c>
      <c r="J180" s="46">
        <f t="shared" si="34"/>
        <v>2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ref="P184:P258" si="40">SUM(M184-O184)</f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+'20'!J185</f>
        <v>7</v>
      </c>
      <c r="F185" s="70"/>
      <c r="G185" s="46">
        <f t="shared" si="33"/>
        <v>7</v>
      </c>
      <c r="H185" s="77">
        <v>0</v>
      </c>
      <c r="I185" s="75">
        <v>0</v>
      </c>
      <c r="J185" s="46">
        <f t="shared" si="34"/>
        <v>6</v>
      </c>
      <c r="K185" s="71">
        <v>1</v>
      </c>
      <c r="L185" s="20">
        <v>80</v>
      </c>
      <c r="M185" s="64">
        <f t="shared" si="38"/>
        <v>80</v>
      </c>
      <c r="N185" s="17" t="s">
        <v>16</v>
      </c>
      <c r="O185" s="18"/>
      <c r="P185" s="123">
        <f t="shared" si="40"/>
        <v>80</v>
      </c>
      <c r="Q185" s="89">
        <v>63</v>
      </c>
      <c r="R185" s="43">
        <f t="shared" si="39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+'20'!J186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40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+'20'!J188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+'20'!J190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+'20'!J193</f>
        <v>2</v>
      </c>
      <c r="F193" s="70"/>
      <c r="G193" s="46">
        <f t="shared" si="33"/>
        <v>2</v>
      </c>
      <c r="H193" s="77">
        <v>0</v>
      </c>
      <c r="I193" s="75">
        <v>0</v>
      </c>
      <c r="J193" s="46">
        <f t="shared" si="34"/>
        <v>2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+'20'!J194</f>
        <v>6</v>
      </c>
      <c r="F194" s="70"/>
      <c r="G194" s="46">
        <f t="shared" si="33"/>
        <v>6</v>
      </c>
      <c r="H194" s="77">
        <v>0</v>
      </c>
      <c r="I194" s="75">
        <v>0</v>
      </c>
      <c r="J194" s="46">
        <f t="shared" si="34"/>
        <v>6</v>
      </c>
      <c r="K194" s="71"/>
      <c r="L194" s="20">
        <v>120</v>
      </c>
      <c r="M194" s="64">
        <f t="shared" si="38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+'20'!J195</f>
        <v>6</v>
      </c>
      <c r="F195" s="70"/>
      <c r="G195" s="46">
        <f t="shared" si="33"/>
        <v>6</v>
      </c>
      <c r="H195" s="77">
        <v>0</v>
      </c>
      <c r="I195" s="75">
        <v>0</v>
      </c>
      <c r="J195" s="46">
        <f t="shared" si="34"/>
        <v>6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+'20'!J196</f>
        <v>6</v>
      </c>
      <c r="F196" s="70"/>
      <c r="G196" s="46">
        <f t="shared" si="33"/>
        <v>6</v>
      </c>
      <c r="H196" s="77">
        <v>0</v>
      </c>
      <c r="I196" s="75">
        <v>0</v>
      </c>
      <c r="J196" s="46">
        <f t="shared" si="34"/>
        <v>6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+'20'!J201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+'20'!J202</f>
        <v>6</v>
      </c>
      <c r="F202" s="70"/>
      <c r="G202" s="46">
        <f t="shared" si="33"/>
        <v>6</v>
      </c>
      <c r="H202" s="77">
        <v>0</v>
      </c>
      <c r="I202" s="75">
        <v>0</v>
      </c>
      <c r="J202" s="46">
        <f t="shared" si="34"/>
        <v>6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+'20'!J203</f>
        <v>4</v>
      </c>
      <c r="F203" s="70"/>
      <c r="G203" s="46">
        <f t="shared" si="33"/>
        <v>4</v>
      </c>
      <c r="H203" s="77">
        <v>0</v>
      </c>
      <c r="I203" s="75">
        <v>0</v>
      </c>
      <c r="J203" s="46">
        <f t="shared" si="34"/>
        <v>4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+'20'!J205</f>
        <v>18</v>
      </c>
      <c r="F205" s="70"/>
      <c r="G205" s="46">
        <f t="shared" si="33"/>
        <v>18</v>
      </c>
      <c r="H205" s="77">
        <v>0</v>
      </c>
      <c r="I205" s="75">
        <v>0</v>
      </c>
      <c r="J205" s="46">
        <f t="shared" si="34"/>
        <v>18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+'20'!J229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ref="P229:P235" si="44">SUM(M229-O229)</f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+'20'!J230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+'20'!J231</f>
        <v>0</v>
      </c>
      <c r="F231" s="70"/>
      <c r="G231" s="46">
        <f t="shared" ref="G231:G257" si="45">E231+F231</f>
        <v>0</v>
      </c>
      <c r="H231" s="77">
        <v>0</v>
      </c>
      <c r="I231" s="75">
        <v>0</v>
      </c>
      <c r="J231" s="46">
        <f t="shared" ref="J231:J257" si="46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+'20'!J232</f>
        <v>6</v>
      </c>
      <c r="F232" s="70"/>
      <c r="G232" s="46">
        <f t="shared" si="45"/>
        <v>6</v>
      </c>
      <c r="H232" s="77">
        <v>0</v>
      </c>
      <c r="I232" s="75">
        <v>0</v>
      </c>
      <c r="J232" s="46">
        <f t="shared" si="46"/>
        <v>5</v>
      </c>
      <c r="K232" s="71">
        <v>1</v>
      </c>
      <c r="L232" s="20">
        <v>40</v>
      </c>
      <c r="M232" s="64">
        <f t="shared" si="38"/>
        <v>40</v>
      </c>
      <c r="N232" s="17" t="s">
        <v>16</v>
      </c>
      <c r="O232" s="18"/>
      <c r="P232" s="123">
        <f t="shared" si="44"/>
        <v>40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+'20'!J233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+'20'!J234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+'20'!J235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si="44"/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+'20'!J236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ref="P236:P242" si="49">SUM(M236-O236)</f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+'20'!J237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+'20'!J238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+'20'!J239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+'20'!J241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+'20'!J242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22</v>
      </c>
      <c r="M242" s="64">
        <f t="shared" si="47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+'20'!J243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5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+'20'!J244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+'20'!J245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15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+'20'!J246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+'20'!J247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7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+'20'!J248</f>
        <v>2</v>
      </c>
      <c r="F248" s="70"/>
      <c r="G248" s="46">
        <f t="shared" si="45"/>
        <v>2</v>
      </c>
      <c r="H248" s="77">
        <v>0</v>
      </c>
      <c r="I248" s="75">
        <v>0</v>
      </c>
      <c r="J248" s="46">
        <f t="shared" si="46"/>
        <v>2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+'20'!J249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29</v>
      </c>
      <c r="M249" s="64">
        <f t="shared" si="38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+'20'!J250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20</v>
      </c>
      <c r="M250" s="64">
        <f t="shared" si="38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+'20'!J251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51"/>
        <v>0</v>
      </c>
      <c r="Q251" s="89"/>
      <c r="R251" s="43">
        <f t="shared" si="39"/>
        <v>0</v>
      </c>
    </row>
    <row r="252" spans="1:18" ht="25.5" x14ac:dyDescent="0.55000000000000004">
      <c r="A252" s="10"/>
      <c r="B252" s="10"/>
      <c r="C252" s="19"/>
      <c r="D252" s="10"/>
      <c r="E252" s="63">
        <f>+'20'!J252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51"/>
        <v>0</v>
      </c>
      <c r="Q252" s="89"/>
      <c r="R252" s="43">
        <f t="shared" si="39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51"/>
        <v>0</v>
      </c>
      <c r="Q253" s="89"/>
      <c r="R253" s="43">
        <f t="shared" si="39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9"/>
        <v>0</v>
      </c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5"/>
        <v>0</v>
      </c>
      <c r="H255" s="77">
        <v>0</v>
      </c>
      <c r="I255" s="75">
        <v>0</v>
      </c>
      <c r="J255" s="46">
        <f t="shared" si="46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45"/>
        <v>0</v>
      </c>
      <c r="H256" s="77">
        <v>0</v>
      </c>
      <c r="I256" s="75">
        <v>0</v>
      </c>
      <c r="J256" s="46">
        <f t="shared" si="46"/>
        <v>0</v>
      </c>
      <c r="K256" s="71"/>
      <c r="L256" s="20"/>
      <c r="M256" s="64">
        <f t="shared" si="38"/>
        <v>0</v>
      </c>
      <c r="N256" s="17" t="s">
        <v>16</v>
      </c>
      <c r="O256" s="18"/>
      <c r="P256" s="23">
        <f t="shared" si="51"/>
        <v>0</v>
      </c>
      <c r="Q256" s="89"/>
      <c r="R256" s="43">
        <f t="shared" si="39"/>
        <v>0</v>
      </c>
    </row>
    <row r="257" spans="1:19" ht="25.5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si="45"/>
        <v>0</v>
      </c>
      <c r="H257" s="77">
        <v>0</v>
      </c>
      <c r="I257" s="75">
        <v>0</v>
      </c>
      <c r="J257" s="46">
        <f t="shared" si="46"/>
        <v>0</v>
      </c>
      <c r="K257" s="71"/>
      <c r="L257" s="20"/>
      <c r="M257" s="64">
        <f t="shared" si="38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9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ref="G258:G259" si="53">E258+F258</f>
        <v>0</v>
      </c>
      <c r="H258" s="77">
        <v>0</v>
      </c>
      <c r="I258" s="75">
        <v>0</v>
      </c>
      <c r="J258" s="46">
        <f t="shared" ref="J258:J259" si="54">+G258-H258-K258-I258</f>
        <v>0</v>
      </c>
      <c r="K258" s="71"/>
      <c r="L258" s="20"/>
      <c r="M258" s="64">
        <f t="shared" si="38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9"/>
        <v>0</v>
      </c>
    </row>
    <row r="259" spans="1:19" ht="25.5" x14ac:dyDescent="0.55000000000000004">
      <c r="A259" s="10"/>
      <c r="B259" s="10"/>
      <c r="C259" s="19"/>
      <c r="D259" s="10"/>
      <c r="E259" s="63">
        <f>+'20'!J259</f>
        <v>0</v>
      </c>
      <c r="F259" s="70"/>
      <c r="G259" s="46">
        <f t="shared" si="53"/>
        <v>0</v>
      </c>
      <c r="H259" s="77">
        <v>0</v>
      </c>
      <c r="I259" s="75">
        <v>0</v>
      </c>
      <c r="J259" s="46">
        <f t="shared" si="54"/>
        <v>0</v>
      </c>
      <c r="K259" s="71"/>
      <c r="L259" s="20"/>
      <c r="M259" s="64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89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350.33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125</v>
      </c>
      <c r="P264" s="2">
        <v>145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+'21'!J5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 t="shared" ref="P5:P81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+'21'!J6</f>
        <v>28</v>
      </c>
      <c r="F6" s="70"/>
      <c r="G6" s="46">
        <f t="shared" si="0"/>
        <v>28</v>
      </c>
      <c r="H6" s="77">
        <v>5</v>
      </c>
      <c r="I6" s="75">
        <v>0</v>
      </c>
      <c r="J6" s="46">
        <f t="shared" si="1"/>
        <v>23</v>
      </c>
      <c r="K6" s="71"/>
      <c r="L6" s="15">
        <v>100</v>
      </c>
      <c r="M6" s="64">
        <f t="shared" ref="M6:M80" si="3">+L6*K6</f>
        <v>0</v>
      </c>
      <c r="N6" s="17" t="s">
        <v>1459</v>
      </c>
      <c r="O6" s="18"/>
      <c r="P6" s="23">
        <f t="shared" si="2"/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+'21'!J11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+'21'!J15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3"/>
        <v>50</v>
      </c>
      <c r="N15" s="17" t="s">
        <v>16</v>
      </c>
      <c r="O15" s="18"/>
      <c r="P15" s="123">
        <f t="shared" si="2"/>
        <v>50</v>
      </c>
      <c r="Q15" s="118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+'21'!J18</f>
        <v>13</v>
      </c>
      <c r="F18" s="70"/>
      <c r="G18" s="46">
        <f t="shared" si="0"/>
        <v>13</v>
      </c>
      <c r="H18" s="77">
        <v>2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3"/>
        <v>0</v>
      </c>
      <c r="N18" s="17" t="s">
        <v>1459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+'21'!J20</f>
        <v>5</v>
      </c>
      <c r="F20" s="70"/>
      <c r="G20" s="46">
        <f t="shared" si="0"/>
        <v>5</v>
      </c>
      <c r="H20" s="77">
        <v>2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1459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+'21'!J22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+'21'!J28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3">
        <f t="shared" si="2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+'21'!J31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+'21'!J32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+'21'!J40</f>
        <v>3</v>
      </c>
      <c r="F40" s="70"/>
      <c r="G40" s="46">
        <f t="shared" si="5"/>
        <v>3</v>
      </c>
      <c r="H40" s="77">
        <v>1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1459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+'21'!J46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+'21'!J47</f>
        <v>1</v>
      </c>
      <c r="F47" s="70"/>
      <c r="G47" s="46">
        <f t="shared" si="5"/>
        <v>1</v>
      </c>
      <c r="H47" s="77">
        <v>1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1459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+'21'!J48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+'21'!J50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+'21'!J53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+'21'!J55</f>
        <v>7</v>
      </c>
      <c r="F55" s="70"/>
      <c r="G55" s="46">
        <f t="shared" si="5"/>
        <v>7</v>
      </c>
      <c r="H55" s="77">
        <v>0</v>
      </c>
      <c r="I55" s="75">
        <v>0</v>
      </c>
      <c r="J55" s="46">
        <f t="shared" si="6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+'21'!J57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+'21'!J59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+'21'!J65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+'21'!J81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3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+'21'!J112</f>
        <v>42</v>
      </c>
      <c r="F112" s="70"/>
      <c r="G112" s="46">
        <f t="shared" si="24"/>
        <v>42</v>
      </c>
      <c r="H112" s="77">
        <v>0</v>
      </c>
      <c r="I112" s="75">
        <v>0</v>
      </c>
      <c r="J112" s="46">
        <f t="shared" si="25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+'21'!J113</f>
        <v>8</v>
      </c>
      <c r="F113" s="70"/>
      <c r="G113" s="46">
        <f t="shared" si="24"/>
        <v>8</v>
      </c>
      <c r="H113" s="77">
        <v>0</v>
      </c>
      <c r="I113" s="75">
        <v>0</v>
      </c>
      <c r="J113" s="46">
        <f t="shared" si="25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+'21'!J115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+'21'!J116</f>
        <v>19</v>
      </c>
      <c r="F116" s="70"/>
      <c r="G116" s="46">
        <f t="shared" si="24"/>
        <v>19</v>
      </c>
      <c r="H116" s="77">
        <v>0</v>
      </c>
      <c r="I116" s="75">
        <v>0</v>
      </c>
      <c r="J116" s="46">
        <f t="shared" si="25"/>
        <v>19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+'21'!J117</f>
        <v>6</v>
      </c>
      <c r="F117" s="70"/>
      <c r="G117" s="46">
        <f t="shared" si="24"/>
        <v>6</v>
      </c>
      <c r="H117" s="77">
        <v>0</v>
      </c>
      <c r="I117" s="75">
        <v>0</v>
      </c>
      <c r="J117" s="46">
        <f t="shared" si="25"/>
        <v>6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+'21'!J125</f>
        <v>3</v>
      </c>
      <c r="F125" s="70"/>
      <c r="G125" s="46">
        <f t="shared" si="24"/>
        <v>3</v>
      </c>
      <c r="H125" s="77">
        <v>0</v>
      </c>
      <c r="I125" s="75">
        <v>0</v>
      </c>
      <c r="J125" s="46">
        <f t="shared" si="25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+'21'!J131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+'21'!J133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8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8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+'21'!J154</f>
        <v>2</v>
      </c>
      <c r="F154" s="70"/>
      <c r="G154" s="46">
        <f t="shared" si="24"/>
        <v>2</v>
      </c>
      <c r="H154" s="77">
        <v>0</v>
      </c>
      <c r="I154" s="75">
        <v>0</v>
      </c>
      <c r="J154" s="46">
        <f t="shared" si="25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+'21'!J164</f>
        <v>2</v>
      </c>
      <c r="F164" s="70"/>
      <c r="G164" s="46">
        <f t="shared" si="31"/>
        <v>2</v>
      </c>
      <c r="H164" s="77">
        <v>0</v>
      </c>
      <c r="I164" s="75">
        <v>0</v>
      </c>
      <c r="J164" s="46">
        <f t="shared" si="32"/>
        <v>2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+'21'!J167</f>
        <v>2</v>
      </c>
      <c r="F167" s="70"/>
      <c r="G167" s="46">
        <f t="shared" si="31"/>
        <v>2</v>
      </c>
      <c r="H167" s="77">
        <v>0</v>
      </c>
      <c r="I167" s="75">
        <v>0</v>
      </c>
      <c r="J167" s="46">
        <f t="shared" si="32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+'21'!J175</f>
        <v>10</v>
      </c>
      <c r="F175" s="70"/>
      <c r="G175" s="46">
        <f t="shared" si="31"/>
        <v>10</v>
      </c>
      <c r="H175" s="77">
        <v>0</v>
      </c>
      <c r="I175" s="75">
        <v>0</v>
      </c>
      <c r="J175" s="46">
        <f t="shared" si="32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5" si="35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10</v>
      </c>
      <c r="F178" s="70"/>
      <c r="G178" s="46">
        <f t="shared" si="31"/>
        <v>10</v>
      </c>
      <c r="H178" s="77">
        <v>0</v>
      </c>
      <c r="I178" s="75">
        <v>0</v>
      </c>
      <c r="J178" s="46">
        <f t="shared" si="32"/>
        <v>9</v>
      </c>
      <c r="K178" s="71">
        <v>1</v>
      </c>
      <c r="L178" s="20">
        <v>55</v>
      </c>
      <c r="M178" s="64">
        <f t="shared" si="36"/>
        <v>55</v>
      </c>
      <c r="N178" s="17" t="s">
        <v>16</v>
      </c>
      <c r="O178" s="18"/>
      <c r="P178" s="123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+'21'!J180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+'21'!J185</f>
        <v>6</v>
      </c>
      <c r="F185" s="70"/>
      <c r="G185" s="46">
        <f t="shared" si="31"/>
        <v>6</v>
      </c>
      <c r="H185" s="77">
        <v>0</v>
      </c>
      <c r="I185" s="75">
        <v>0</v>
      </c>
      <c r="J185" s="46">
        <f t="shared" si="32"/>
        <v>6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ref="P186:P258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+'21'!J188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+'21'!J193</f>
        <v>2</v>
      </c>
      <c r="F193" s="70"/>
      <c r="G193" s="46">
        <f t="shared" si="31"/>
        <v>2</v>
      </c>
      <c r="H193" s="77">
        <v>0</v>
      </c>
      <c r="I193" s="75">
        <v>0</v>
      </c>
      <c r="J193" s="46">
        <f t="shared" si="32"/>
        <v>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+'21'!J194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+'21'!J195</f>
        <v>6</v>
      </c>
      <c r="F195" s="70"/>
      <c r="G195" s="46">
        <f t="shared" si="31"/>
        <v>6</v>
      </c>
      <c r="H195" s="77">
        <v>0</v>
      </c>
      <c r="I195" s="75">
        <v>0</v>
      </c>
      <c r="J195" s="46">
        <f t="shared" si="32"/>
        <v>6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+'21'!J196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6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+'21'!J202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+'21'!J203</f>
        <v>4</v>
      </c>
      <c r="F203" s="70"/>
      <c r="G203" s="46">
        <f t="shared" si="31"/>
        <v>4</v>
      </c>
      <c r="H203" s="77">
        <v>2</v>
      </c>
      <c r="I203" s="75">
        <v>0</v>
      </c>
      <c r="J203" s="46">
        <f t="shared" si="32"/>
        <v>2</v>
      </c>
      <c r="K203" s="71"/>
      <c r="L203" s="20">
        <v>90</v>
      </c>
      <c r="M203" s="64">
        <f t="shared" si="36"/>
        <v>0</v>
      </c>
      <c r="N203" s="17" t="s">
        <v>1459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+'21'!J205</f>
        <v>18</v>
      </c>
      <c r="F205" s="70"/>
      <c r="G205" s="46">
        <f t="shared" si="31"/>
        <v>18</v>
      </c>
      <c r="H205" s="77">
        <v>0</v>
      </c>
      <c r="I205" s="75">
        <v>0</v>
      </c>
      <c r="J205" s="46">
        <f t="shared" si="32"/>
        <v>18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+'21'!J231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+'21'!J232</f>
        <v>5</v>
      </c>
      <c r="F232" s="70"/>
      <c r="G232" s="46">
        <f t="shared" si="42"/>
        <v>5</v>
      </c>
      <c r="H232" s="77">
        <v>0</v>
      </c>
      <c r="I232" s="75">
        <v>0</v>
      </c>
      <c r="J232" s="46">
        <f t="shared" si="43"/>
        <v>5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+'21'!J235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+'21'!J237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+'21'!J238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+'21'!J239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+'21'!J241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+'21'!J242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+'21'!J243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+'21'!J244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+'21'!J245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+'21'!J246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+'21'!J247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+'21'!J248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+'21'!J249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+'21'!J250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+'21'!J251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+'21'!J252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6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7"/>
        <v>0</v>
      </c>
    </row>
    <row r="257" spans="1:19" ht="25.5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6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7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6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7"/>
        <v>0</v>
      </c>
    </row>
    <row r="259" spans="1:19" ht="25.5" x14ac:dyDescent="0.55000000000000004">
      <c r="A259" s="10"/>
      <c r="B259" s="10"/>
      <c r="C259" s="19"/>
      <c r="D259" s="10"/>
      <c r="E259" s="63">
        <f>+'21'!J259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123.1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</v>
      </c>
      <c r="O264" s="2">
        <v>105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+'22'!J5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+'22'!J6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5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+'22'!J11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9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>
        <v>50</v>
      </c>
      <c r="P11" s="123">
        <f t="shared" si="3"/>
        <v>150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+'22'!J15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+'22'!J18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+'22'!J22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3">
        <f t="shared" si="3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+'22'!J28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+'22'!J31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+'22'!J35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+'22'!J39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+'22'!J40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+'22'!J41</f>
        <v>3</v>
      </c>
      <c r="F41" s="70">
        <v>2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+'22'!J46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+'22'!J48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3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+'22'!J53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+'22'!J55</f>
        <v>7</v>
      </c>
      <c r="F55" s="70"/>
      <c r="G55" s="46">
        <f t="shared" si="5"/>
        <v>7</v>
      </c>
      <c r="H55" s="77">
        <v>0</v>
      </c>
      <c r="I55" s="75">
        <v>0</v>
      </c>
      <c r="J55" s="46">
        <f t="shared" si="6"/>
        <v>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+'22'!J57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8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18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18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+'22'!J59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ref="P60:P69" si="7">SUM(M60-O60)</f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+'22'!J64</f>
        <v>0</v>
      </c>
      <c r="F64" s="70">
        <v>1</v>
      </c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+'22'!J65</f>
        <v>1</v>
      </c>
      <c r="F65" s="70">
        <v>1</v>
      </c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+'22'!J74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+'22'!J77</f>
        <v>0</v>
      </c>
      <c r="F77" s="70">
        <v>2</v>
      </c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+'22'!J80</f>
        <v>2</v>
      </c>
      <c r="F80" s="70">
        <v>2</v>
      </c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3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+'22'!J81</f>
        <v>5</v>
      </c>
      <c r="F81" s="70">
        <v>1</v>
      </c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+'22'!J112</f>
        <v>42</v>
      </c>
      <c r="F112" s="70"/>
      <c r="G112" s="46">
        <f t="shared" si="21"/>
        <v>42</v>
      </c>
      <c r="H112" s="77">
        <v>0</v>
      </c>
      <c r="I112" s="75">
        <v>0</v>
      </c>
      <c r="J112" s="46">
        <f t="shared" si="22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+'22'!J113</f>
        <v>8</v>
      </c>
      <c r="F113" s="70"/>
      <c r="G113" s="46">
        <f t="shared" si="21"/>
        <v>8</v>
      </c>
      <c r="H113" s="77">
        <v>0</v>
      </c>
      <c r="I113" s="75">
        <v>0</v>
      </c>
      <c r="J113" s="46">
        <f t="shared" si="22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+'22'!J115</f>
        <v>5</v>
      </c>
      <c r="F115" s="70">
        <v>5</v>
      </c>
      <c r="G115" s="46">
        <f t="shared" si="21"/>
        <v>10</v>
      </c>
      <c r="H115" s="77">
        <v>0</v>
      </c>
      <c r="I115" s="75">
        <v>0</v>
      </c>
      <c r="J115" s="46">
        <f t="shared" si="22"/>
        <v>10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+'22'!J116</f>
        <v>19</v>
      </c>
      <c r="F116" s="70"/>
      <c r="G116" s="46">
        <f t="shared" si="21"/>
        <v>19</v>
      </c>
      <c r="H116" s="77">
        <v>0</v>
      </c>
      <c r="I116" s="75">
        <v>0</v>
      </c>
      <c r="J116" s="46">
        <f t="shared" si="22"/>
        <v>17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>
        <v>100</v>
      </c>
      <c r="P116" s="123">
        <f t="shared" si="8"/>
        <v>100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+'22'!J117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+'22'!J125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+'22'!J131</f>
        <v>0</v>
      </c>
      <c r="F131" s="70">
        <v>2</v>
      </c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+'22'!J133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8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7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+'22'!J154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23">
        <f t="shared" si="28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1</v>
      </c>
      <c r="K163" s="71">
        <v>1</v>
      </c>
      <c r="L163" s="20">
        <v>40</v>
      </c>
      <c r="M163" s="64">
        <f t="shared" si="9"/>
        <v>40</v>
      </c>
      <c r="N163" s="17" t="s">
        <v>16</v>
      </c>
      <c r="O163" s="18">
        <v>30</v>
      </c>
      <c r="P163" s="123">
        <f t="shared" si="28"/>
        <v>10</v>
      </c>
      <c r="Q163" s="118">
        <v>12.14</v>
      </c>
      <c r="R163" s="43">
        <f t="shared" si="10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+'22'!J164</f>
        <v>2</v>
      </c>
      <c r="F164" s="70"/>
      <c r="G164" s="46">
        <f t="shared" si="29"/>
        <v>2</v>
      </c>
      <c r="H164" s="77">
        <v>0</v>
      </c>
      <c r="I164" s="75">
        <v>0</v>
      </c>
      <c r="J164" s="46">
        <f t="shared" si="30"/>
        <v>2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+'22'!J167</f>
        <v>2</v>
      </c>
      <c r="F167" s="70"/>
      <c r="G167" s="46">
        <f t="shared" si="29"/>
        <v>2</v>
      </c>
      <c r="H167" s="77">
        <v>0</v>
      </c>
      <c r="I167" s="75">
        <v>0</v>
      </c>
      <c r="J167" s="46">
        <f t="shared" si="30"/>
        <v>0</v>
      </c>
      <c r="K167" s="71">
        <v>2</v>
      </c>
      <c r="L167" s="20">
        <v>45</v>
      </c>
      <c r="M167" s="64">
        <f>+L167*K167</f>
        <v>90</v>
      </c>
      <c r="N167" s="17" t="s">
        <v>16</v>
      </c>
      <c r="O167" s="18">
        <v>44</v>
      </c>
      <c r="P167" s="123">
        <f t="shared" si="28"/>
        <v>46</v>
      </c>
      <c r="Q167" s="89">
        <v>12.21</v>
      </c>
      <c r="R167" s="43">
        <f>+K167*Q167</f>
        <v>24.42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+'22'!J175</f>
        <v>9</v>
      </c>
      <c r="F175" s="70"/>
      <c r="G175" s="46">
        <f t="shared" si="29"/>
        <v>9</v>
      </c>
      <c r="H175" s="77">
        <v>0</v>
      </c>
      <c r="I175" s="75">
        <v>0</v>
      </c>
      <c r="J175" s="46">
        <f t="shared" si="30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28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9</v>
      </c>
      <c r="F178" s="70"/>
      <c r="G178" s="46">
        <f t="shared" si="29"/>
        <v>9</v>
      </c>
      <c r="H178" s="77">
        <v>0</v>
      </c>
      <c r="I178" s="75">
        <v>0</v>
      </c>
      <c r="J178" s="46">
        <f t="shared" si="30"/>
        <v>9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+'22'!J180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+'22'!J185</f>
        <v>6</v>
      </c>
      <c r="F185" s="70"/>
      <c r="G185" s="46">
        <f t="shared" si="29"/>
        <v>6</v>
      </c>
      <c r="H185" s="77">
        <v>0</v>
      </c>
      <c r="I185" s="75">
        <v>0</v>
      </c>
      <c r="J185" s="46">
        <f t="shared" si="30"/>
        <v>6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+'22'!J188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+'22'!J193</f>
        <v>2</v>
      </c>
      <c r="F193" s="70"/>
      <c r="G193" s="46">
        <f t="shared" si="29"/>
        <v>2</v>
      </c>
      <c r="H193" s="77">
        <v>0</v>
      </c>
      <c r="I193" s="75">
        <v>0</v>
      </c>
      <c r="J193" s="46">
        <f t="shared" si="30"/>
        <v>1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3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+'22'!J194</f>
        <v>6</v>
      </c>
      <c r="F194" s="70"/>
      <c r="G194" s="46">
        <f t="shared" si="29"/>
        <v>6</v>
      </c>
      <c r="H194" s="77">
        <v>0</v>
      </c>
      <c r="I194" s="75">
        <v>0</v>
      </c>
      <c r="J194" s="46">
        <f t="shared" si="30"/>
        <v>6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+'22'!J195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6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+'22'!J196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199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20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+'22'!J202</f>
        <v>6</v>
      </c>
      <c r="F202" s="70"/>
      <c r="G202" s="46">
        <f t="shared" si="29"/>
        <v>6</v>
      </c>
      <c r="H202" s="77">
        <v>0</v>
      </c>
      <c r="I202" s="75">
        <v>0</v>
      </c>
      <c r="J202" s="46">
        <f t="shared" si="30"/>
        <v>6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+'22'!J203</f>
        <v>2</v>
      </c>
      <c r="F203" s="70"/>
      <c r="G203" s="46">
        <f t="shared" si="29"/>
        <v>2</v>
      </c>
      <c r="H203" s="77">
        <v>0</v>
      </c>
      <c r="I203" s="75">
        <v>0</v>
      </c>
      <c r="J203" s="46">
        <f t="shared" si="30"/>
        <v>2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+'22'!J205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ref="P221:P258" si="40">SUM(M221-O221)</f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+'22'!J231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+'22'!J232</f>
        <v>5</v>
      </c>
      <c r="F232" s="70"/>
      <c r="G232" s="46">
        <f t="shared" si="41"/>
        <v>5</v>
      </c>
      <c r="H232" s="77">
        <v>0</v>
      </c>
      <c r="I232" s="75">
        <v>0</v>
      </c>
      <c r="J232" s="46">
        <f t="shared" si="42"/>
        <v>5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+'22'!J235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+'22'!J241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+'22'!J242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+'22'!J243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+'22'!J248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20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/>
      <c r="C252" s="19"/>
      <c r="D252" s="10"/>
      <c r="E252" s="63">
        <f>+'22'!J252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4"/>
        <v>0</v>
      </c>
    </row>
    <row r="257" spans="1:19" ht="25.5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ref="J258:J259" si="49">+G258-H258-K258-I258</f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4"/>
        <v>0</v>
      </c>
    </row>
    <row r="259" spans="1:19" ht="25.5" x14ac:dyDescent="0.55000000000000004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50">E259+F259</f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89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411.80999999999995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100</v>
      </c>
      <c r="P264" s="2">
        <v>100</v>
      </c>
      <c r="Q264" s="2">
        <v>60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G12" sqref="G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+'23'!J5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15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75</v>
      </c>
      <c r="P5" s="123">
        <f>SUM(M5-O5)</f>
        <v>75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+'23'!J6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+'23'!J15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+'23'!J18</f>
        <v>11</v>
      </c>
      <c r="F18" s="70"/>
      <c r="G18" s="46">
        <f t="shared" si="0"/>
        <v>11</v>
      </c>
      <c r="H18" s="77">
        <v>5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1459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+'23'!J22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+'23'!J28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+'23'!J31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8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200</v>
      </c>
      <c r="P31" s="123">
        <f t="shared" si="3"/>
        <v>200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+'23'!J32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+'23'!J35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+'23'!J40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+'23'!J41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+'23'!J53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3">
        <f>SUM(M53-O53)</f>
        <v>25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+'23'!J55</f>
        <v>7</v>
      </c>
      <c r="F55" s="70"/>
      <c r="G55" s="46">
        <f t="shared" si="5"/>
        <v>7</v>
      </c>
      <c r="H55" s="77">
        <v>1</v>
      </c>
      <c r="I55" s="75">
        <v>0</v>
      </c>
      <c r="J55" s="46">
        <f t="shared" si="6"/>
        <v>6</v>
      </c>
      <c r="K55" s="71"/>
      <c r="L55" s="15">
        <v>120</v>
      </c>
      <c r="M55" s="64">
        <f>+L55*K55</f>
        <v>0</v>
      </c>
      <c r="N55" s="17" t="s">
        <v>1459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+'23'!J57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+'23'!J59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+'23'!J64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3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+'23'!J81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+'23'!J112</f>
        <v>42</v>
      </c>
      <c r="F112" s="70"/>
      <c r="G112" s="46">
        <f t="shared" si="24"/>
        <v>42</v>
      </c>
      <c r="H112" s="77">
        <v>0</v>
      </c>
      <c r="I112" s="75">
        <v>0</v>
      </c>
      <c r="J112" s="46">
        <f t="shared" si="25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+'23'!J113</f>
        <v>8</v>
      </c>
      <c r="F113" s="70"/>
      <c r="G113" s="46">
        <f t="shared" si="24"/>
        <v>8</v>
      </c>
      <c r="H113" s="77">
        <v>0</v>
      </c>
      <c r="I113" s="75">
        <v>0</v>
      </c>
      <c r="J113" s="46">
        <f t="shared" si="25"/>
        <v>7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3">
        <f t="shared" si="23"/>
        <v>55</v>
      </c>
      <c r="Q113" s="118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+'23'!J115</f>
        <v>10</v>
      </c>
      <c r="F115" s="70"/>
      <c r="G115" s="46">
        <f t="shared" si="24"/>
        <v>10</v>
      </c>
      <c r="H115" s="77">
        <v>0</v>
      </c>
      <c r="I115" s="75">
        <v>0</v>
      </c>
      <c r="J115" s="46">
        <f t="shared" si="25"/>
        <v>7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3">
        <f t="shared" si="23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+'23'!J116</f>
        <v>17</v>
      </c>
      <c r="F116" s="70"/>
      <c r="G116" s="46">
        <f t="shared" si="24"/>
        <v>17</v>
      </c>
      <c r="H116" s="77">
        <v>0</v>
      </c>
      <c r="I116" s="75">
        <v>0</v>
      </c>
      <c r="J116" s="46">
        <f t="shared" si="25"/>
        <v>16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23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+'23'!J117</f>
        <v>6</v>
      </c>
      <c r="F117" s="70"/>
      <c r="G117" s="46">
        <f t="shared" si="24"/>
        <v>6</v>
      </c>
      <c r="H117" s="77">
        <v>0</v>
      </c>
      <c r="I117" s="75">
        <v>0</v>
      </c>
      <c r="J117" s="46">
        <f t="shared" si="25"/>
        <v>5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>
        <v>25</v>
      </c>
      <c r="P117" s="123">
        <f t="shared" si="23"/>
        <v>30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+'23'!J125</f>
        <v>3</v>
      </c>
      <c r="F125" s="70"/>
      <c r="G125" s="46">
        <f t="shared" si="24"/>
        <v>3</v>
      </c>
      <c r="H125" s="77">
        <v>0</v>
      </c>
      <c r="I125" s="75">
        <v>0</v>
      </c>
      <c r="J125" s="46">
        <f t="shared" si="25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+'23'!J131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+'23'!J133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1</v>
      </c>
      <c r="F163" s="70"/>
      <c r="G163" s="46">
        <f t="shared" si="31"/>
        <v>1</v>
      </c>
      <c r="H163" s="77">
        <v>0</v>
      </c>
      <c r="I163" s="75">
        <v>0</v>
      </c>
      <c r="J163" s="46">
        <f t="shared" si="32"/>
        <v>0</v>
      </c>
      <c r="K163" s="71">
        <v>1</v>
      </c>
      <c r="L163" s="20">
        <v>40</v>
      </c>
      <c r="M163" s="64">
        <f t="shared" si="7"/>
        <v>40</v>
      </c>
      <c r="N163" s="17" t="s">
        <v>16</v>
      </c>
      <c r="O163" s="18">
        <v>30</v>
      </c>
      <c r="P163" s="123">
        <f t="shared" si="23"/>
        <v>10</v>
      </c>
      <c r="Q163" s="118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+'23'!J164</f>
        <v>2</v>
      </c>
      <c r="F164" s="70"/>
      <c r="G164" s="46">
        <f t="shared" si="31"/>
        <v>2</v>
      </c>
      <c r="H164" s="77">
        <v>0</v>
      </c>
      <c r="I164" s="75">
        <v>0</v>
      </c>
      <c r="J164" s="46">
        <f t="shared" si="32"/>
        <v>2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+'23'!J175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89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9</v>
      </c>
      <c r="F178" s="70"/>
      <c r="G178" s="46">
        <f t="shared" si="31"/>
        <v>9</v>
      </c>
      <c r="H178" s="77">
        <v>0</v>
      </c>
      <c r="I178" s="75">
        <v>0</v>
      </c>
      <c r="J178" s="46">
        <f t="shared" si="32"/>
        <v>9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+'23'!J180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+'23'!J185</f>
        <v>6</v>
      </c>
      <c r="F185" s="70"/>
      <c r="G185" s="46">
        <f t="shared" si="31"/>
        <v>6</v>
      </c>
      <c r="H185" s="77">
        <v>0</v>
      </c>
      <c r="I185" s="75">
        <v>0</v>
      </c>
      <c r="J185" s="46">
        <f t="shared" si="32"/>
        <v>5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3">
        <f t="shared" si="36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+'23'!J188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+'23'!J193</f>
        <v>1</v>
      </c>
      <c r="F193" s="70"/>
      <c r="G193" s="46">
        <f t="shared" si="31"/>
        <v>1</v>
      </c>
      <c r="H193" s="77">
        <v>0</v>
      </c>
      <c r="I193" s="75">
        <v>0</v>
      </c>
      <c r="J193" s="46">
        <f t="shared" si="32"/>
        <v>1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+'23'!J194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6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+'23'!J195</f>
        <v>6</v>
      </c>
      <c r="F195" s="70"/>
      <c r="G195" s="46">
        <f t="shared" si="31"/>
        <v>6</v>
      </c>
      <c r="H195" s="77">
        <v>0</v>
      </c>
      <c r="I195" s="75">
        <v>0</v>
      </c>
      <c r="J195" s="46">
        <f t="shared" si="32"/>
        <v>6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+'23'!J196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6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+'23'!J202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+'23'!J203</f>
        <v>2</v>
      </c>
      <c r="F203" s="70"/>
      <c r="G203" s="46">
        <f t="shared" si="31"/>
        <v>2</v>
      </c>
      <c r="H203" s="77">
        <v>0</v>
      </c>
      <c r="I203" s="75">
        <v>0</v>
      </c>
      <c r="J203" s="46">
        <f t="shared" si="32"/>
        <v>2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+'23'!J205</f>
        <v>18</v>
      </c>
      <c r="F205" s="70"/>
      <c r="G205" s="46">
        <f t="shared" si="31"/>
        <v>18</v>
      </c>
      <c r="H205" s="77">
        <v>0</v>
      </c>
      <c r="I205" s="75">
        <v>0</v>
      </c>
      <c r="J205" s="46">
        <f t="shared" si="32"/>
        <v>18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+'23'!J231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+'23'!J232</f>
        <v>5</v>
      </c>
      <c r="F232" s="70"/>
      <c r="G232" s="46">
        <f t="shared" si="41"/>
        <v>5</v>
      </c>
      <c r="H232" s="77">
        <v>0</v>
      </c>
      <c r="I232" s="75">
        <v>0</v>
      </c>
      <c r="J232" s="46">
        <f t="shared" si="42"/>
        <v>5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+'23'!J248</f>
        <v>2</v>
      </c>
      <c r="F248" s="70"/>
      <c r="G248" s="46">
        <f t="shared" si="41"/>
        <v>2</v>
      </c>
      <c r="H248" s="77">
        <v>0</v>
      </c>
      <c r="I248" s="75">
        <v>0</v>
      </c>
      <c r="J248" s="46">
        <f t="shared" si="42"/>
        <v>2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20</v>
      </c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+'23'!J252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7"/>
        <v>0</v>
      </c>
    </row>
    <row r="257" spans="1:19" ht="25.5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7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ref="J258:J259" si="49">+G258-H258-K258-I258</f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7"/>
        <v>0</v>
      </c>
    </row>
    <row r="259" spans="1:19" ht="25.5" x14ac:dyDescent="0.55000000000000004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50">E259+F259</f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ref="M259" si="51">+L259*K259</f>
        <v>0</v>
      </c>
      <c r="N259" s="17" t="s">
        <v>16</v>
      </c>
      <c r="O259" s="18"/>
      <c r="P259" s="23">
        <f t="shared" ref="P259" si="52">SUM(M259-O259)</f>
        <v>0</v>
      </c>
      <c r="Q259" s="89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584.33000000000004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365</v>
      </c>
      <c r="O264" s="2">
        <v>200</v>
      </c>
      <c r="P264" s="2">
        <v>35</v>
      </c>
      <c r="Q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G269" sqref="G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+'24'!J6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19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100</v>
      </c>
      <c r="P6" s="123">
        <f t="shared" ref="P6:P25" si="3">SUM(M6-O6)</f>
        <v>200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+'24'!J11</f>
        <v>9</v>
      </c>
      <c r="F11" s="70">
        <v>3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+'24'!J15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+'24'!J18</f>
        <v>6</v>
      </c>
      <c r="F18" s="70">
        <v>3</v>
      </c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23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+'24'!J22</f>
        <v>13</v>
      </c>
      <c r="F22" s="70">
        <v>3</v>
      </c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100</v>
      </c>
      <c r="P22" s="123">
        <f t="shared" si="3"/>
        <v>300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+'24'!J28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+'24'!J31</f>
        <v>8</v>
      </c>
      <c r="F31" s="70">
        <v>5</v>
      </c>
      <c r="G31" s="46">
        <f t="shared" si="6"/>
        <v>13</v>
      </c>
      <c r="H31" s="77">
        <v>0</v>
      </c>
      <c r="I31" s="75">
        <v>0</v>
      </c>
      <c r="J31" s="46">
        <f t="shared" si="7"/>
        <v>6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>
        <v>150</v>
      </c>
      <c r="P31" s="123">
        <f t="shared" si="5"/>
        <v>550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+'24'!J32</f>
        <v>0</v>
      </c>
      <c r="F32" s="70">
        <v>5</v>
      </c>
      <c r="G32" s="46">
        <f t="shared" si="6"/>
        <v>5</v>
      </c>
      <c r="H32" s="77">
        <v>0</v>
      </c>
      <c r="I32" s="75">
        <v>0</v>
      </c>
      <c r="J32" s="46">
        <f t="shared" si="7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3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+'24'!J35</f>
        <v>3</v>
      </c>
      <c r="F35" s="70">
        <v>5</v>
      </c>
      <c r="G35" s="46">
        <f t="shared" si="6"/>
        <v>8</v>
      </c>
      <c r="H35" s="77">
        <v>0</v>
      </c>
      <c r="I35" s="75">
        <v>0</v>
      </c>
      <c r="J35" s="46">
        <f t="shared" si="7"/>
        <v>7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3">
        <f t="shared" si="5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+'24'!J39</f>
        <v>3</v>
      </c>
      <c r="F39" s="70">
        <v>2</v>
      </c>
      <c r="G39" s="46">
        <f t="shared" si="6"/>
        <v>5</v>
      </c>
      <c r="H39" s="77">
        <v>0</v>
      </c>
      <c r="I39" s="75">
        <v>0</v>
      </c>
      <c r="J39" s="46">
        <f t="shared" si="7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25</v>
      </c>
      <c r="P39" s="123">
        <f t="shared" si="5"/>
        <v>75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+'24'!J40</f>
        <v>3</v>
      </c>
      <c r="F40" s="70">
        <v>2</v>
      </c>
      <c r="G40" s="46">
        <f t="shared" si="6"/>
        <v>5</v>
      </c>
      <c r="H40" s="77">
        <v>0</v>
      </c>
      <c r="I40" s="75">
        <v>0</v>
      </c>
      <c r="J40" s="46">
        <f t="shared" si="7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+'24'!J41</f>
        <v>5</v>
      </c>
      <c r="F41" s="70">
        <v>2</v>
      </c>
      <c r="G41" s="46">
        <f t="shared" si="6"/>
        <v>7</v>
      </c>
      <c r="H41" s="77">
        <v>0</v>
      </c>
      <c r="I41" s="75">
        <v>0</v>
      </c>
      <c r="J41" s="46">
        <f t="shared" si="7"/>
        <v>4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50</v>
      </c>
      <c r="P41" s="123">
        <f t="shared" si="5"/>
        <v>100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+'24'!J46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+'24'!J47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+'24'!J48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+'24'!J49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+'24'!J50</f>
        <v>5</v>
      </c>
      <c r="F50" s="70"/>
      <c r="G50" s="46">
        <f t="shared" si="6"/>
        <v>5</v>
      </c>
      <c r="H50" s="77">
        <v>0</v>
      </c>
      <c r="I50" s="75">
        <v>0</v>
      </c>
      <c r="J50" s="46">
        <f t="shared" si="7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+'24'!J53</f>
        <v>8</v>
      </c>
      <c r="F53" s="70"/>
      <c r="G53" s="46">
        <f t="shared" si="6"/>
        <v>8</v>
      </c>
      <c r="H53" s="77">
        <v>0</v>
      </c>
      <c r="I53" s="75">
        <v>0</v>
      </c>
      <c r="J53" s="46">
        <f t="shared" si="7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+'24'!J55</f>
        <v>6</v>
      </c>
      <c r="F55" s="70"/>
      <c r="G55" s="46">
        <f t="shared" si="6"/>
        <v>6</v>
      </c>
      <c r="H55" s="77">
        <v>0</v>
      </c>
      <c r="I55" s="75">
        <v>0</v>
      </c>
      <c r="J55" s="46">
        <f t="shared" si="7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+'24'!J56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+'24'!J57</f>
        <v>8</v>
      </c>
      <c r="F57" s="70"/>
      <c r="G57" s="46">
        <f t="shared" si="6"/>
        <v>8</v>
      </c>
      <c r="H57" s="77">
        <v>0</v>
      </c>
      <c r="I57" s="75">
        <v>0</v>
      </c>
      <c r="J57" s="46">
        <f t="shared" si="7"/>
        <v>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+'24'!J58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+'24'!J59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7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+'24'!J62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+'24'!J64</f>
        <v>1</v>
      </c>
      <c r="F64" s="70"/>
      <c r="G64" s="46">
        <f t="shared" si="6"/>
        <v>1</v>
      </c>
      <c r="H64" s="77">
        <v>0</v>
      </c>
      <c r="I64" s="75">
        <v>0</v>
      </c>
      <c r="J64" s="46">
        <f t="shared" si="7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+'24'!J65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+'24'!J74</f>
        <v>3</v>
      </c>
      <c r="F74" s="70">
        <v>2</v>
      </c>
      <c r="G74" s="46">
        <f t="shared" si="6"/>
        <v>5</v>
      </c>
      <c r="H74" s="77">
        <v>0</v>
      </c>
      <c r="I74" s="75">
        <v>0</v>
      </c>
      <c r="J74" s="46">
        <f t="shared" si="7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+'24'!J77</f>
        <v>2</v>
      </c>
      <c r="F77" s="70">
        <v>3</v>
      </c>
      <c r="G77" s="46">
        <f t="shared" si="6"/>
        <v>5</v>
      </c>
      <c r="H77" s="77">
        <v>0</v>
      </c>
      <c r="I77" s="75">
        <v>0</v>
      </c>
      <c r="J77" s="46">
        <f t="shared" si="7"/>
        <v>2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50</v>
      </c>
      <c r="P77" s="123">
        <f t="shared" si="5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+'24'!J80</f>
        <v>3</v>
      </c>
      <c r="F80" s="70">
        <v>2</v>
      </c>
      <c r="G80" s="46">
        <f t="shared" si="6"/>
        <v>5</v>
      </c>
      <c r="H80" s="77">
        <v>0</v>
      </c>
      <c r="I80" s="75">
        <v>0</v>
      </c>
      <c r="J80" s="46">
        <f t="shared" si="7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27</v>
      </c>
      <c r="P80" s="123">
        <f t="shared" si="5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+'24'!J81</f>
        <v>6</v>
      </c>
      <c r="F81" s="70">
        <v>1</v>
      </c>
      <c r="G81" s="46">
        <f t="shared" si="6"/>
        <v>7</v>
      </c>
      <c r="H81" s="77">
        <v>0</v>
      </c>
      <c r="I81" s="75">
        <v>0</v>
      </c>
      <c r="J81" s="46">
        <f t="shared" si="7"/>
        <v>6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3">
        <f t="shared" ref="P81:P84" si="9">SUM(M81-O81)</f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144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+'24'!J99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+'24'!J100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+'24'!J101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+'24'!J102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+'24'!J112</f>
        <v>42</v>
      </c>
      <c r="F112" s="70"/>
      <c r="G112" s="46">
        <f t="shared" si="22"/>
        <v>42</v>
      </c>
      <c r="H112" s="77">
        <v>0</v>
      </c>
      <c r="I112" s="75">
        <v>0</v>
      </c>
      <c r="J112" s="46">
        <f t="shared" si="23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+'24'!J113</f>
        <v>7</v>
      </c>
      <c r="F113" s="70"/>
      <c r="G113" s="46">
        <f t="shared" si="22"/>
        <v>7</v>
      </c>
      <c r="H113" s="77">
        <v>0</v>
      </c>
      <c r="I113" s="75">
        <v>0</v>
      </c>
      <c r="J113" s="46">
        <f t="shared" si="23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+'24'!J115</f>
        <v>7</v>
      </c>
      <c r="F115" s="70"/>
      <c r="G115" s="46">
        <f t="shared" si="22"/>
        <v>7</v>
      </c>
      <c r="H115" s="77">
        <v>0</v>
      </c>
      <c r="I115" s="75">
        <v>0</v>
      </c>
      <c r="J115" s="46">
        <f t="shared" si="23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+'24'!J116</f>
        <v>16</v>
      </c>
      <c r="F116" s="70"/>
      <c r="G116" s="46">
        <f t="shared" si="22"/>
        <v>16</v>
      </c>
      <c r="H116" s="77">
        <v>0</v>
      </c>
      <c r="I116" s="75">
        <v>0</v>
      </c>
      <c r="J116" s="46">
        <f t="shared" si="23"/>
        <v>12</v>
      </c>
      <c r="K116" s="71">
        <v>4</v>
      </c>
      <c r="L116" s="22">
        <v>100</v>
      </c>
      <c r="M116" s="64">
        <f t="shared" si="8"/>
        <v>400</v>
      </c>
      <c r="N116" s="17" t="s">
        <v>16</v>
      </c>
      <c r="O116" s="18">
        <v>100</v>
      </c>
      <c r="P116" s="123">
        <f t="shared" si="13"/>
        <v>300</v>
      </c>
      <c r="Q116" s="89">
        <v>13.03</v>
      </c>
      <c r="R116" s="43">
        <f t="shared" si="10"/>
        <v>52.12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+'24'!J117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+'24'!J122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+'24'!J124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+'24'!J125</f>
        <v>3</v>
      </c>
      <c r="F125" s="70"/>
      <c r="G125" s="46">
        <f t="shared" si="22"/>
        <v>3</v>
      </c>
      <c r="H125" s="77">
        <v>0</v>
      </c>
      <c r="I125" s="75">
        <v>0</v>
      </c>
      <c r="J125" s="46">
        <f t="shared" si="23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+'24'!J131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13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+'24'!J133</f>
        <v>2</v>
      </c>
      <c r="F133" s="70">
        <v>3</v>
      </c>
      <c r="G133" s="46">
        <f t="shared" si="22"/>
        <v>5</v>
      </c>
      <c r="H133" s="77">
        <v>0</v>
      </c>
      <c r="I133" s="75">
        <v>0</v>
      </c>
      <c r="J133" s="46">
        <f t="shared" si="23"/>
        <v>3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25</v>
      </c>
      <c r="P133" s="123">
        <f t="shared" si="13"/>
        <v>75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+'24'!J134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+'24'!J135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+'24'!J136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+'24'!J137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8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+'24'!J148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+'24'!J156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>
        <v>2</v>
      </c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+'24'!J164</f>
        <v>2</v>
      </c>
      <c r="F164" s="70"/>
      <c r="G164" s="46">
        <f t="shared" si="29"/>
        <v>2</v>
      </c>
      <c r="H164" s="77">
        <v>0</v>
      </c>
      <c r="I164" s="75">
        <v>0</v>
      </c>
      <c r="J164" s="46">
        <f t="shared" si="30"/>
        <v>1</v>
      </c>
      <c r="K164" s="71">
        <v>1</v>
      </c>
      <c r="L164" s="20">
        <v>45</v>
      </c>
      <c r="M164" s="64">
        <f t="shared" si="8"/>
        <v>45</v>
      </c>
      <c r="N164" s="17" t="s">
        <v>16</v>
      </c>
      <c r="O164" s="18">
        <v>23</v>
      </c>
      <c r="P164" s="123">
        <f t="shared" si="28"/>
        <v>22</v>
      </c>
      <c r="Q164" s="89">
        <v>12.95</v>
      </c>
      <c r="R164" s="43">
        <f t="shared" si="10"/>
        <v>12.95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+'24'!J175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9</v>
      </c>
      <c r="F178" s="70"/>
      <c r="G178" s="46">
        <f t="shared" si="29"/>
        <v>9</v>
      </c>
      <c r="H178" s="77">
        <v>0</v>
      </c>
      <c r="I178" s="75">
        <v>0</v>
      </c>
      <c r="J178" s="46">
        <f t="shared" si="30"/>
        <v>9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+'24'!J180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+'24'!J185</f>
        <v>5</v>
      </c>
      <c r="F185" s="70"/>
      <c r="G185" s="46">
        <f t="shared" si="29"/>
        <v>5</v>
      </c>
      <c r="H185" s="77">
        <v>0</v>
      </c>
      <c r="I185" s="75">
        <v>0</v>
      </c>
      <c r="J185" s="46">
        <f t="shared" si="30"/>
        <v>5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+'24'!J188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+'24'!J193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+'24'!J194</f>
        <v>6</v>
      </c>
      <c r="F194" s="70"/>
      <c r="G194" s="46">
        <f t="shared" si="29"/>
        <v>6</v>
      </c>
      <c r="H194" s="77">
        <v>0</v>
      </c>
      <c r="I194" s="75">
        <v>0</v>
      </c>
      <c r="J194" s="46">
        <f t="shared" si="30"/>
        <v>6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+'24'!J195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6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+'24'!J196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+'24'!J202</f>
        <v>6</v>
      </c>
      <c r="F202" s="70"/>
      <c r="G202" s="46">
        <f t="shared" si="29"/>
        <v>6</v>
      </c>
      <c r="H202" s="77">
        <v>0</v>
      </c>
      <c r="I202" s="75">
        <v>0</v>
      </c>
      <c r="J202" s="46">
        <f t="shared" si="30"/>
        <v>6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+'24'!J203</f>
        <v>2</v>
      </c>
      <c r="F203" s="70"/>
      <c r="G203" s="46">
        <f t="shared" si="29"/>
        <v>2</v>
      </c>
      <c r="H203" s="77">
        <v>0</v>
      </c>
      <c r="I203" s="75">
        <v>0</v>
      </c>
      <c r="J203" s="46">
        <f t="shared" si="30"/>
        <v>2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+'24'!J205</f>
        <v>18</v>
      </c>
      <c r="F205" s="70"/>
      <c r="G205" s="46">
        <f t="shared" si="29"/>
        <v>18</v>
      </c>
      <c r="H205" s="77">
        <v>0</v>
      </c>
      <c r="I205" s="75">
        <v>0</v>
      </c>
      <c r="J205" s="46">
        <f t="shared" si="30"/>
        <v>18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59" si="38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+'24'!J231</f>
        <v>0</v>
      </c>
      <c r="F231" s="70"/>
      <c r="G231" s="46">
        <f t="shared" ref="G231:G257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+'24'!J232</f>
        <v>5</v>
      </c>
      <c r="F232" s="70"/>
      <c r="G232" s="46">
        <f t="shared" si="39"/>
        <v>5</v>
      </c>
      <c r="H232" s="77">
        <v>0</v>
      </c>
      <c r="I232" s="75">
        <v>0</v>
      </c>
      <c r="J232" s="46">
        <f t="shared" si="40"/>
        <v>4</v>
      </c>
      <c r="K232" s="71">
        <v>1</v>
      </c>
      <c r="L232" s="20">
        <v>40</v>
      </c>
      <c r="M232" s="64">
        <f t="shared" si="33"/>
        <v>40</v>
      </c>
      <c r="N232" s="17" t="s">
        <v>16</v>
      </c>
      <c r="O232" s="18">
        <v>20</v>
      </c>
      <c r="P232" s="123">
        <f t="shared" si="38"/>
        <v>20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+'24'!J237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+'24'!J238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+'24'!J242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+'24'!J243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+'24'!J248</f>
        <v>2</v>
      </c>
      <c r="F248" s="70"/>
      <c r="G248" s="46">
        <f t="shared" si="39"/>
        <v>2</v>
      </c>
      <c r="H248" s="77">
        <v>0</v>
      </c>
      <c r="I248" s="75">
        <v>0</v>
      </c>
      <c r="J248" s="46">
        <f t="shared" si="40"/>
        <v>2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29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+'24'!J250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20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/>
      <c r="C252" s="19"/>
      <c r="D252" s="10"/>
      <c r="E252" s="63">
        <f>+'24'!J252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ref="G258:G259" si="45">E258+F258</f>
        <v>0</v>
      </c>
      <c r="H258" s="77">
        <v>0</v>
      </c>
      <c r="I258" s="75">
        <v>0</v>
      </c>
      <c r="J258" s="46">
        <f t="shared" ref="J258:J259" si="46">+G258-H258-K258-I258</f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2" ht="25.5" x14ac:dyDescent="0.55000000000000004">
      <c r="A259" s="10"/>
      <c r="B259" s="10"/>
      <c r="C259" s="19"/>
      <c r="D259" s="10"/>
      <c r="E259" s="63">
        <f>+'24'!J259</f>
        <v>0</v>
      </c>
      <c r="F259" s="70"/>
      <c r="G259" s="46">
        <f t="shared" si="45"/>
        <v>0</v>
      </c>
      <c r="H259" s="77">
        <v>0</v>
      </c>
      <c r="I259" s="75">
        <v>0</v>
      </c>
      <c r="J259" s="46">
        <f t="shared" si="46"/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1009.38</v>
      </c>
      <c r="S260" s="74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3150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1655</v>
      </c>
      <c r="O264" s="2">
        <v>15</v>
      </c>
      <c r="P264" s="2">
        <v>35</v>
      </c>
      <c r="Q264" s="2">
        <v>130</v>
      </c>
      <c r="R264" s="2">
        <v>200</v>
      </c>
      <c r="S264" s="2">
        <v>178</v>
      </c>
      <c r="T264" s="2">
        <v>1000</v>
      </c>
      <c r="U264" s="2">
        <v>47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P131" sqref="P131:P20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+'25'!J5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+'25'!J6</f>
        <v>19</v>
      </c>
      <c r="F6" s="70"/>
      <c r="G6" s="46">
        <f t="shared" si="0"/>
        <v>19</v>
      </c>
      <c r="H6" s="77">
        <v>0</v>
      </c>
      <c r="I6" s="75">
        <v>0</v>
      </c>
      <c r="J6" s="46">
        <f t="shared" si="1"/>
        <v>16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150</v>
      </c>
      <c r="P6" s="123">
        <f t="shared" ref="P6:P21" si="3">SUM(M6-O6)</f>
        <v>150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+'25'!J11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+'25'!J15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+'25'!J18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3">
        <f t="shared" ref="P22:P69" si="5">SUM(M22-O22)</f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+'25'!J28</f>
        <v>9</v>
      </c>
      <c r="F28" s="70"/>
      <c r="G28" s="46">
        <f t="shared" si="6"/>
        <v>9</v>
      </c>
      <c r="H28" s="77">
        <v>0</v>
      </c>
      <c r="I28" s="75">
        <v>0</v>
      </c>
      <c r="J28" s="46">
        <f t="shared" si="7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3">
        <f t="shared" si="5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+'25'!J31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100</v>
      </c>
      <c r="P31" s="123">
        <f t="shared" si="5"/>
        <v>200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+'25'!J32</f>
        <v>3</v>
      </c>
      <c r="F32" s="70"/>
      <c r="G32" s="46">
        <f t="shared" si="6"/>
        <v>3</v>
      </c>
      <c r="H32" s="77">
        <v>0</v>
      </c>
      <c r="I32" s="75">
        <v>0</v>
      </c>
      <c r="J32" s="46">
        <f t="shared" si="7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+'25'!J35</f>
        <v>7</v>
      </c>
      <c r="F35" s="70"/>
      <c r="G35" s="46">
        <f t="shared" si="6"/>
        <v>7</v>
      </c>
      <c r="H35" s="77">
        <v>0</v>
      </c>
      <c r="I35" s="75">
        <v>0</v>
      </c>
      <c r="J35" s="46">
        <f t="shared" si="7"/>
        <v>5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3">
        <f t="shared" si="5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+'25'!J39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+'25'!J40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+'25'!J41</f>
        <v>4</v>
      </c>
      <c r="F41" s="70"/>
      <c r="G41" s="46">
        <f t="shared" si="6"/>
        <v>4</v>
      </c>
      <c r="H41" s="77">
        <v>0</v>
      </c>
      <c r="I41" s="75">
        <v>0</v>
      </c>
      <c r="J41" s="46">
        <f t="shared" si="7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3">
        <f t="shared" si="5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+'25'!J46</f>
        <v>5</v>
      </c>
      <c r="F46" s="70"/>
      <c r="G46" s="46">
        <f t="shared" si="6"/>
        <v>5</v>
      </c>
      <c r="H46" s="77">
        <v>0</v>
      </c>
      <c r="I46" s="75">
        <v>0</v>
      </c>
      <c r="J46" s="46">
        <f t="shared" si="7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+'25'!J47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+'25'!J48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3">
        <f t="shared" si="5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+'25'!J49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+'25'!J50</f>
        <v>5</v>
      </c>
      <c r="F50" s="70"/>
      <c r="G50" s="46">
        <f t="shared" si="6"/>
        <v>5</v>
      </c>
      <c r="H50" s="77">
        <v>0</v>
      </c>
      <c r="I50" s="75">
        <v>0</v>
      </c>
      <c r="J50" s="46">
        <f t="shared" si="7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+'25'!J53</f>
        <v>8</v>
      </c>
      <c r="F53" s="70"/>
      <c r="G53" s="46">
        <f t="shared" si="6"/>
        <v>8</v>
      </c>
      <c r="H53" s="77">
        <v>0</v>
      </c>
      <c r="I53" s="75">
        <v>0</v>
      </c>
      <c r="J53" s="46">
        <f t="shared" si="7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+'25'!J55</f>
        <v>6</v>
      </c>
      <c r="F55" s="70"/>
      <c r="G55" s="46">
        <f t="shared" si="6"/>
        <v>6</v>
      </c>
      <c r="H55" s="77">
        <v>0</v>
      </c>
      <c r="I55" s="75">
        <v>0</v>
      </c>
      <c r="J55" s="46">
        <f t="shared" si="7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+'25'!J56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+'25'!J57</f>
        <v>8</v>
      </c>
      <c r="F57" s="70"/>
      <c r="G57" s="46">
        <f t="shared" si="6"/>
        <v>8</v>
      </c>
      <c r="H57" s="77">
        <v>0</v>
      </c>
      <c r="I57" s="75">
        <v>0</v>
      </c>
      <c r="J57" s="46">
        <f t="shared" si="7"/>
        <v>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+'25'!J58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+'25'!J59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7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+'25'!J62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+'25'!J64</f>
        <v>1</v>
      </c>
      <c r="F64" s="70"/>
      <c r="G64" s="46">
        <f t="shared" si="6"/>
        <v>1</v>
      </c>
      <c r="H64" s="77">
        <v>0</v>
      </c>
      <c r="I64" s="75">
        <v>0</v>
      </c>
      <c r="J64" s="46">
        <f t="shared" si="7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+'25'!J65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>SUM(M65-O65)</f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5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+'25'!J74</f>
        <v>4</v>
      </c>
      <c r="F74" s="70"/>
      <c r="G74" s="46">
        <f t="shared" si="6"/>
        <v>4</v>
      </c>
      <c r="H74" s="77">
        <v>0</v>
      </c>
      <c r="I74" s="75">
        <v>0</v>
      </c>
      <c r="J74" s="46">
        <f t="shared" si="7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+'25'!J77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ref="P77:P96" si="9">SUM(M77-O77)</f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+'25'!J80</f>
        <v>4</v>
      </c>
      <c r="F80" s="70"/>
      <c r="G80" s="46">
        <f t="shared" si="6"/>
        <v>4</v>
      </c>
      <c r="H80" s="77">
        <v>0</v>
      </c>
      <c r="I80" s="75">
        <v>0</v>
      </c>
      <c r="J80" s="46">
        <f t="shared" si="7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+'25'!J81</f>
        <v>6</v>
      </c>
      <c r="F81" s="70"/>
      <c r="G81" s="46">
        <f t="shared" si="6"/>
        <v>6</v>
      </c>
      <c r="H81" s="77">
        <v>0</v>
      </c>
      <c r="I81" s="75">
        <v>0</v>
      </c>
      <c r="J81" s="46">
        <f t="shared" si="7"/>
        <v>6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ref="P97:P136" si="24">SUM(M97-O97)</f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5">+L99*K99</f>
        <v>0</v>
      </c>
      <c r="N99" s="17" t="s">
        <v>16</v>
      </c>
      <c r="O99" s="18"/>
      <c r="P99" s="23">
        <f t="shared" si="24"/>
        <v>0</v>
      </c>
      <c r="Q99" s="117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4"/>
        <v>0</v>
      </c>
      <c r="Q100" s="117"/>
      <c r="R100" s="43">
        <f t="shared" si="26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4"/>
        <v>0</v>
      </c>
      <c r="Q101" s="117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+'25'!J102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4"/>
        <v>0</v>
      </c>
      <c r="Q102" s="117"/>
      <c r="R102" s="43">
        <f t="shared" si="26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4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+'25'!J112</f>
        <v>42</v>
      </c>
      <c r="F112" s="70"/>
      <c r="G112" s="46">
        <f t="shared" si="22"/>
        <v>42</v>
      </c>
      <c r="H112" s="77">
        <v>0</v>
      </c>
      <c r="I112" s="75">
        <v>0</v>
      </c>
      <c r="J112" s="46">
        <f t="shared" si="23"/>
        <v>42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+'25'!J113</f>
        <v>7</v>
      </c>
      <c r="F113" s="70"/>
      <c r="G113" s="46">
        <f t="shared" si="22"/>
        <v>7</v>
      </c>
      <c r="H113" s="77">
        <v>0</v>
      </c>
      <c r="I113" s="75">
        <v>0</v>
      </c>
      <c r="J113" s="46">
        <f t="shared" si="23"/>
        <v>5</v>
      </c>
      <c r="K113" s="71">
        <v>2</v>
      </c>
      <c r="L113" s="20">
        <v>55</v>
      </c>
      <c r="M113" s="64">
        <f t="shared" si="10"/>
        <v>110</v>
      </c>
      <c r="N113" s="17" t="s">
        <v>16</v>
      </c>
      <c r="O113" s="18"/>
      <c r="P113" s="123">
        <f t="shared" si="24"/>
        <v>110</v>
      </c>
      <c r="Q113" s="118">
        <v>22.55</v>
      </c>
      <c r="R113" s="43">
        <f t="shared" si="11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+'25'!J115</f>
        <v>7</v>
      </c>
      <c r="F115" s="70"/>
      <c r="G115" s="46">
        <f t="shared" si="22"/>
        <v>7</v>
      </c>
      <c r="H115" s="77">
        <v>0</v>
      </c>
      <c r="I115" s="75">
        <v>0</v>
      </c>
      <c r="J115" s="46">
        <f t="shared" si="23"/>
        <v>7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+'25'!J116</f>
        <v>12</v>
      </c>
      <c r="F116" s="70"/>
      <c r="G116" s="46">
        <f t="shared" si="22"/>
        <v>12</v>
      </c>
      <c r="H116" s="77">
        <v>0</v>
      </c>
      <c r="I116" s="75">
        <v>0</v>
      </c>
      <c r="J116" s="46">
        <f t="shared" si="23"/>
        <v>11</v>
      </c>
      <c r="K116" s="71">
        <v>1</v>
      </c>
      <c r="L116" s="22">
        <v>100</v>
      </c>
      <c r="M116" s="64">
        <f t="shared" si="10"/>
        <v>100</v>
      </c>
      <c r="N116" s="17" t="s">
        <v>16</v>
      </c>
      <c r="O116" s="18"/>
      <c r="P116" s="123">
        <f t="shared" si="24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+'25'!J117</f>
        <v>5</v>
      </c>
      <c r="F117" s="70"/>
      <c r="G117" s="46">
        <f t="shared" si="22"/>
        <v>5</v>
      </c>
      <c r="H117" s="77">
        <v>0</v>
      </c>
      <c r="I117" s="75">
        <v>0</v>
      </c>
      <c r="J117" s="46">
        <f t="shared" si="23"/>
        <v>5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+'25'!J125</f>
        <v>3</v>
      </c>
      <c r="F125" s="70"/>
      <c r="G125" s="46">
        <f t="shared" si="22"/>
        <v>3</v>
      </c>
      <c r="H125" s="77">
        <v>0</v>
      </c>
      <c r="I125" s="75">
        <v>0</v>
      </c>
      <c r="J125" s="46">
        <f t="shared" si="23"/>
        <v>3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+'25'!J131</f>
        <v>1</v>
      </c>
      <c r="F131" s="70"/>
      <c r="G131" s="46">
        <f t="shared" si="22"/>
        <v>1</v>
      </c>
      <c r="H131" s="77">
        <v>0</v>
      </c>
      <c r="I131" s="75">
        <v>0</v>
      </c>
      <c r="J131" s="46">
        <f t="shared" si="23"/>
        <v>0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/>
      <c r="P131" s="123">
        <f t="shared" si="24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+'25'!J133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2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23">
        <f t="shared" si="24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45" si="29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9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ref="P146:P209" si="30">SUM(M146-O146)</f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2</v>
      </c>
      <c r="F163" s="70"/>
      <c r="G163" s="46">
        <f t="shared" si="31"/>
        <v>2</v>
      </c>
      <c r="H163" s="77">
        <v>0</v>
      </c>
      <c r="I163" s="75">
        <v>0</v>
      </c>
      <c r="J163" s="46">
        <f t="shared" si="32"/>
        <v>2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+'25'!J164</f>
        <v>1</v>
      </c>
      <c r="F164" s="70"/>
      <c r="G164" s="46">
        <f t="shared" si="31"/>
        <v>1</v>
      </c>
      <c r="H164" s="77">
        <v>0</v>
      </c>
      <c r="I164" s="75">
        <v>0</v>
      </c>
      <c r="J164" s="46">
        <f t="shared" si="32"/>
        <v>0</v>
      </c>
      <c r="K164" s="71">
        <v>1</v>
      </c>
      <c r="L164" s="20">
        <v>45</v>
      </c>
      <c r="M164" s="64">
        <f t="shared" si="10"/>
        <v>45</v>
      </c>
      <c r="N164" s="17" t="s">
        <v>16</v>
      </c>
      <c r="O164" s="18">
        <v>23</v>
      </c>
      <c r="P164" s="123">
        <f t="shared" si="30"/>
        <v>22</v>
      </c>
      <c r="Q164" s="89">
        <v>12.95</v>
      </c>
      <c r="R164" s="43">
        <f t="shared" si="11"/>
        <v>12.95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+'25'!J175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9</v>
      </c>
      <c r="F178" s="70"/>
      <c r="G178" s="46">
        <f t="shared" si="31"/>
        <v>9</v>
      </c>
      <c r="H178" s="77">
        <v>0</v>
      </c>
      <c r="I178" s="75">
        <v>0</v>
      </c>
      <c r="J178" s="46">
        <f t="shared" si="32"/>
        <v>8</v>
      </c>
      <c r="K178" s="71">
        <v>1</v>
      </c>
      <c r="L178" s="20">
        <v>55</v>
      </c>
      <c r="M178" s="64">
        <f t="shared" si="35"/>
        <v>55</v>
      </c>
      <c r="N178" s="17" t="s">
        <v>16</v>
      </c>
      <c r="O178" s="18"/>
      <c r="P178" s="123">
        <f t="shared" si="30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+'25'!J180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2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+'25'!J185</f>
        <v>5</v>
      </c>
      <c r="F185" s="70"/>
      <c r="G185" s="46">
        <f t="shared" si="31"/>
        <v>5</v>
      </c>
      <c r="H185" s="77">
        <v>0</v>
      </c>
      <c r="I185" s="75">
        <v>0</v>
      </c>
      <c r="J185" s="46">
        <f t="shared" si="32"/>
        <v>5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+'25'!J188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+'25'!J193</f>
        <v>1</v>
      </c>
      <c r="F193" s="70"/>
      <c r="G193" s="46">
        <f t="shared" si="31"/>
        <v>1</v>
      </c>
      <c r="H193" s="77">
        <v>0</v>
      </c>
      <c r="I193" s="75">
        <v>0</v>
      </c>
      <c r="J193" s="46">
        <f t="shared" si="32"/>
        <v>1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0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+'25'!J194</f>
        <v>6</v>
      </c>
      <c r="F194" s="70"/>
      <c r="G194" s="46">
        <f t="shared" si="31"/>
        <v>6</v>
      </c>
      <c r="H194" s="77">
        <v>0</v>
      </c>
      <c r="I194" s="75">
        <v>0</v>
      </c>
      <c r="J194" s="46">
        <f t="shared" si="32"/>
        <v>6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0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+'25'!J195</f>
        <v>6</v>
      </c>
      <c r="F195" s="70"/>
      <c r="G195" s="46">
        <f t="shared" si="31"/>
        <v>6</v>
      </c>
      <c r="H195" s="77">
        <v>0</v>
      </c>
      <c r="I195" s="75">
        <v>0</v>
      </c>
      <c r="J195" s="46">
        <f t="shared" si="32"/>
        <v>6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+'25'!J196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6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+'25'!J202</f>
        <v>6</v>
      </c>
      <c r="F202" s="70"/>
      <c r="G202" s="46">
        <f t="shared" si="31"/>
        <v>6</v>
      </c>
      <c r="H202" s="77">
        <v>0</v>
      </c>
      <c r="I202" s="75">
        <v>0</v>
      </c>
      <c r="J202" s="46">
        <f t="shared" si="32"/>
        <v>6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+'25'!J203</f>
        <v>2</v>
      </c>
      <c r="F203" s="70"/>
      <c r="G203" s="46">
        <f t="shared" si="31"/>
        <v>2</v>
      </c>
      <c r="H203" s="77">
        <v>0</v>
      </c>
      <c r="I203" s="75">
        <v>0</v>
      </c>
      <c r="J203" s="46">
        <f t="shared" si="32"/>
        <v>2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+'25'!J205</f>
        <v>18</v>
      </c>
      <c r="F205" s="70"/>
      <c r="G205" s="46">
        <f t="shared" si="31"/>
        <v>18</v>
      </c>
      <c r="H205" s="77">
        <v>0</v>
      </c>
      <c r="I205" s="75">
        <v>0</v>
      </c>
      <c r="J205" s="46">
        <f t="shared" si="32"/>
        <v>16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23">
        <f t="shared" si="30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14" si="40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ref="P216:P258" si="41">SUM(M216-O216)</f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+'25'!J231</f>
        <v>0</v>
      </c>
      <c r="F231" s="70"/>
      <c r="G231" s="46">
        <f t="shared" ref="G231:G257" si="42">E231+F231</f>
        <v>0</v>
      </c>
      <c r="H231" s="77">
        <v>0</v>
      </c>
      <c r="I231" s="75">
        <v>0</v>
      </c>
      <c r="J231" s="46">
        <f t="shared" ref="J231:J257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+'25'!J232</f>
        <v>4</v>
      </c>
      <c r="F232" s="70"/>
      <c r="G232" s="46">
        <f t="shared" si="42"/>
        <v>4</v>
      </c>
      <c r="H232" s="77">
        <v>0</v>
      </c>
      <c r="I232" s="75">
        <v>0</v>
      </c>
      <c r="J232" s="46">
        <f t="shared" si="43"/>
        <v>4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+'25'!J248</f>
        <v>2</v>
      </c>
      <c r="F248" s="70"/>
      <c r="G248" s="46">
        <f t="shared" si="42"/>
        <v>2</v>
      </c>
      <c r="H248" s="77">
        <v>0</v>
      </c>
      <c r="I248" s="75">
        <v>0</v>
      </c>
      <c r="J248" s="46">
        <f t="shared" si="43"/>
        <v>2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20</v>
      </c>
      <c r="M250" s="64">
        <f t="shared" si="35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6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3">
        <f>+'25'!J252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1"/>
        <v>0</v>
      </c>
      <c r="Q256" s="89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1"/>
        <v>0</v>
      </c>
      <c r="Q257" s="89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ref="G258:G259" si="50">E258+F258</f>
        <v>0</v>
      </c>
      <c r="H258" s="77">
        <v>0</v>
      </c>
      <c r="I258" s="75">
        <v>0</v>
      </c>
      <c r="J258" s="46">
        <f t="shared" ref="J258:J259" si="51">+G258-H258-K258-I258</f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3">
        <f>+'25'!J259</f>
        <v>0</v>
      </c>
      <c r="F259" s="70"/>
      <c r="G259" s="46">
        <f t="shared" si="50"/>
        <v>0</v>
      </c>
      <c r="H259" s="77">
        <v>0</v>
      </c>
      <c r="I259" s="75">
        <v>0</v>
      </c>
      <c r="J259" s="46">
        <f t="shared" si="51"/>
        <v>0</v>
      </c>
      <c r="K259" s="71"/>
      <c r="L259" s="20"/>
      <c r="M259" s="64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89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654.29999999999995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100</v>
      </c>
      <c r="P264" s="2">
        <v>150</v>
      </c>
      <c r="Q264" s="2">
        <v>355</v>
      </c>
      <c r="R264" s="2">
        <v>350</v>
      </c>
      <c r="S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G12" sqref="G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+'26'!J5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+'26'!J6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15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3">
        <f t="shared" ref="P6:P41" si="3">SUM(M6-O6)</f>
        <v>50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+'26'!J15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+'26'!J18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23">
        <f t="shared" si="3"/>
        <v>150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+'26'!J28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+'26'!J31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3">
        <f t="shared" si="3"/>
        <v>50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+'26'!J35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+'26'!J41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ref="P42:P69" si="7">SUM(M42-O42)</f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3">
        <f t="shared" si="7"/>
        <v>25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+'26'!J48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3">
        <f t="shared" si="7"/>
        <v>25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+'26'!J55</f>
        <v>6</v>
      </c>
      <c r="F55" s="70"/>
      <c r="G55" s="46">
        <f t="shared" si="5"/>
        <v>6</v>
      </c>
      <c r="H55" s="77">
        <v>0</v>
      </c>
      <c r="I55" s="75">
        <v>0</v>
      </c>
      <c r="J55" s="46">
        <f t="shared" si="6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+'26'!J56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+'26'!J57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+'26'!J58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+'26'!J59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+'26'!J64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3">
        <f t="shared" si="7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25</v>
      </c>
      <c r="P74" s="123">
        <f t="shared" si="8"/>
        <v>75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+'26'!J77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+'26'!J81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>SUM(M93-O93)</f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ref="P94:P120" si="23"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3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3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+'26'!J102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3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3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3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3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+'26'!J112</f>
        <v>42</v>
      </c>
      <c r="F112" s="70"/>
      <c r="G112" s="46">
        <f t="shared" si="21"/>
        <v>42</v>
      </c>
      <c r="H112" s="77">
        <v>0</v>
      </c>
      <c r="I112" s="75">
        <v>0</v>
      </c>
      <c r="J112" s="46">
        <f t="shared" si="22"/>
        <v>40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50</v>
      </c>
      <c r="P112" s="123">
        <f t="shared" si="23"/>
        <v>150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+'26'!J113</f>
        <v>5</v>
      </c>
      <c r="F113" s="70"/>
      <c r="G113" s="46">
        <f t="shared" si="21"/>
        <v>5</v>
      </c>
      <c r="H113" s="77">
        <v>0</v>
      </c>
      <c r="I113" s="75">
        <v>0</v>
      </c>
      <c r="J113" s="46">
        <f t="shared" si="22"/>
        <v>4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23">
        <f t="shared" si="23"/>
        <v>55</v>
      </c>
      <c r="Q113" s="118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+'26'!J115</f>
        <v>7</v>
      </c>
      <c r="F115" s="70"/>
      <c r="G115" s="46">
        <f t="shared" si="21"/>
        <v>7</v>
      </c>
      <c r="H115" s="77">
        <v>0</v>
      </c>
      <c r="I115" s="75">
        <v>0</v>
      </c>
      <c r="J115" s="46">
        <f t="shared" si="22"/>
        <v>7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+'26'!J116</f>
        <v>11</v>
      </c>
      <c r="F116" s="70"/>
      <c r="G116" s="46">
        <f t="shared" si="21"/>
        <v>11</v>
      </c>
      <c r="H116" s="77">
        <v>0</v>
      </c>
      <c r="I116" s="75">
        <v>0</v>
      </c>
      <c r="J116" s="46">
        <f t="shared" si="22"/>
        <v>10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>
        <v>50</v>
      </c>
      <c r="P116" s="123">
        <f t="shared" si="23"/>
        <v>50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+'26'!J117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ref="P122:P172" si="28">SUM(M122-O122)</f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+'26'!J125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+'26'!J131</f>
        <v>0</v>
      </c>
      <c r="F131" s="70">
        <v>2</v>
      </c>
      <c r="G131" s="46">
        <f t="shared" si="21"/>
        <v>2</v>
      </c>
      <c r="H131" s="77">
        <v>0</v>
      </c>
      <c r="I131" s="75">
        <v>0</v>
      </c>
      <c r="J131" s="46">
        <f t="shared" si="22"/>
        <v>0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3">
        <f t="shared" si="2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+'26'!J133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40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+'26'!J175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8</v>
      </c>
      <c r="F178" s="70"/>
      <c r="G178" s="46">
        <f t="shared" si="29"/>
        <v>8</v>
      </c>
      <c r="H178" s="77">
        <v>0</v>
      </c>
      <c r="I178" s="75">
        <v>0</v>
      </c>
      <c r="J178" s="46">
        <f t="shared" si="30"/>
        <v>8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+'26'!J180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+'26'!J185</f>
        <v>5</v>
      </c>
      <c r="F185" s="70"/>
      <c r="G185" s="46">
        <f t="shared" si="29"/>
        <v>5</v>
      </c>
      <c r="H185" s="77">
        <v>0</v>
      </c>
      <c r="I185" s="75">
        <v>0</v>
      </c>
      <c r="J185" s="46">
        <f t="shared" si="30"/>
        <v>5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+'26'!J188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+'26'!J193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+'26'!J194</f>
        <v>6</v>
      </c>
      <c r="F194" s="70"/>
      <c r="G194" s="46">
        <f t="shared" si="29"/>
        <v>6</v>
      </c>
      <c r="H194" s="77">
        <v>0</v>
      </c>
      <c r="I194" s="75">
        <v>0</v>
      </c>
      <c r="J194" s="46">
        <f t="shared" si="30"/>
        <v>6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4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+'26'!J195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6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+'26'!J196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+'26'!J202</f>
        <v>6</v>
      </c>
      <c r="F202" s="70"/>
      <c r="G202" s="46">
        <f t="shared" si="29"/>
        <v>6</v>
      </c>
      <c r="H202" s="77">
        <v>0</v>
      </c>
      <c r="I202" s="75">
        <v>0</v>
      </c>
      <c r="J202" s="46">
        <f t="shared" si="30"/>
        <v>6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+'26'!J203</f>
        <v>2</v>
      </c>
      <c r="F203" s="70"/>
      <c r="G203" s="46">
        <f t="shared" si="29"/>
        <v>2</v>
      </c>
      <c r="H203" s="77">
        <v>0</v>
      </c>
      <c r="I203" s="75">
        <v>0</v>
      </c>
      <c r="J203" s="46">
        <f t="shared" si="30"/>
        <v>2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+'26'!J205</f>
        <v>16</v>
      </c>
      <c r="F205" s="70"/>
      <c r="G205" s="46">
        <f t="shared" si="29"/>
        <v>16</v>
      </c>
      <c r="H205" s="77">
        <v>0</v>
      </c>
      <c r="I205" s="75">
        <v>0</v>
      </c>
      <c r="J205" s="46">
        <f t="shared" si="30"/>
        <v>16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+'26'!J231</f>
        <v>0</v>
      </c>
      <c r="F231" s="70"/>
      <c r="G231" s="46">
        <f t="shared" ref="G231:G257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+'26'!J232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2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ref="P243:P257" si="45">SUM(M243-O243)</f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+'26'!J248</f>
        <v>2</v>
      </c>
      <c r="F248" s="70"/>
      <c r="G248" s="46">
        <f t="shared" si="39"/>
        <v>2</v>
      </c>
      <c r="H248" s="77">
        <v>0</v>
      </c>
      <c r="I248" s="75">
        <v>0</v>
      </c>
      <c r="J248" s="46">
        <f t="shared" si="40"/>
        <v>2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29</v>
      </c>
      <c r="M249" s="64">
        <f t="shared" si="33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20</v>
      </c>
      <c r="M250" s="64">
        <f t="shared" si="33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5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0"/>
      <c r="C252" s="19"/>
      <c r="D252" s="10"/>
      <c r="E252" s="63">
        <f>+'26'!J252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5"/>
        <v>0</v>
      </c>
      <c r="Q256" s="89"/>
      <c r="R256" s="43">
        <f t="shared" si="35"/>
        <v>0</v>
      </c>
    </row>
    <row r="257" spans="1:19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5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ref="G258:G259" si="47">E258+F258</f>
        <v>0</v>
      </c>
      <c r="H258" s="77">
        <v>0</v>
      </c>
      <c r="I258" s="75">
        <v>0</v>
      </c>
      <c r="J258" s="46">
        <f t="shared" ref="J258:J259" si="48">+G258-H258-K258-I258</f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4"/>
        <v>0</v>
      </c>
      <c r="Q258" s="89"/>
      <c r="R258" s="43">
        <f t="shared" si="35"/>
        <v>0</v>
      </c>
    </row>
    <row r="259" spans="1:19" ht="25.5" x14ac:dyDescent="0.55000000000000004">
      <c r="A259" s="10"/>
      <c r="B259" s="10"/>
      <c r="C259" s="19"/>
      <c r="D259" s="10"/>
      <c r="E259" s="63">
        <f>+'26'!J259</f>
        <v>0</v>
      </c>
      <c r="F259" s="70"/>
      <c r="G259" s="46">
        <f t="shared" si="47"/>
        <v>0</v>
      </c>
      <c r="H259" s="77">
        <v>0</v>
      </c>
      <c r="I259" s="75">
        <v>0</v>
      </c>
      <c r="J259" s="46">
        <f t="shared" si="48"/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89"/>
      <c r="R259" s="43">
        <f t="shared" ref="R259" si="5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440.10999999999996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1385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280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46"/>
  <sheetViews>
    <sheetView zoomScale="80" zoomScaleNormal="80" workbookViewId="0">
      <pane xSplit="10" ySplit="4" topLeftCell="M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M10" sqref="M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+'27'!J5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+'27'!J6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200</v>
      </c>
      <c r="P6" s="123">
        <f t="shared" si="2"/>
        <v>200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+'27'!J11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3">
        <f t="shared" si="2"/>
        <v>50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+'27'!J15</f>
        <v>2</v>
      </c>
      <c r="F15" s="70"/>
      <c r="G15" s="46">
        <f t="shared" si="0"/>
        <v>2</v>
      </c>
      <c r="H15" s="77">
        <v>2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1459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+'27'!J18</f>
        <v>6</v>
      </c>
      <c r="F18" s="70"/>
      <c r="G18" s="46">
        <f t="shared" si="0"/>
        <v>6</v>
      </c>
      <c r="H18" s="77">
        <v>2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1459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+'27'!J22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23">
        <f t="shared" si="2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+'27'!J28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4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>
        <v>200</v>
      </c>
      <c r="P28" s="123">
        <f t="shared" si="2"/>
        <v>200</v>
      </c>
      <c r="Q28" s="118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+'27'!J31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3">
        <f t="shared" si="2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23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+'27'!J35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>
        <v>130</v>
      </c>
      <c r="P35" s="123">
        <f t="shared" si="2"/>
        <v>130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1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>
        <v>100</v>
      </c>
      <c r="P50" s="123">
        <f t="shared" si="2"/>
        <v>100</v>
      </c>
      <c r="Q50" s="118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+'27'!J53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+'27'!J55</f>
        <v>6</v>
      </c>
      <c r="F55" s="70"/>
      <c r="G55" s="46">
        <f t="shared" si="5"/>
        <v>6</v>
      </c>
      <c r="H55" s="77">
        <v>0</v>
      </c>
      <c r="I55" s="75">
        <v>0</v>
      </c>
      <c r="J55" s="46">
        <f t="shared" si="6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+'27'!J57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+'27'!J58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+'27'!J59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+'27'!J77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+'27'!J80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+'27'!J81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+'27'!J112</f>
        <v>40</v>
      </c>
      <c r="F112" s="70"/>
      <c r="G112" s="46">
        <f t="shared" si="20"/>
        <v>40</v>
      </c>
      <c r="H112" s="77">
        <v>0</v>
      </c>
      <c r="I112" s="75">
        <v>0</v>
      </c>
      <c r="J112" s="46">
        <f t="shared" si="21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+'27'!J113</f>
        <v>4</v>
      </c>
      <c r="F113" s="70"/>
      <c r="G113" s="46">
        <f t="shared" si="20"/>
        <v>4</v>
      </c>
      <c r="H113" s="77">
        <v>0</v>
      </c>
      <c r="I113" s="75">
        <v>0</v>
      </c>
      <c r="J113" s="46">
        <f t="shared" si="21"/>
        <v>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+'27'!J115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+'27'!J116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+'27'!J117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+'27'!J125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+'27'!J133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+'27'!J175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5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3">
        <f t="shared" si="26"/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8</v>
      </c>
      <c r="F178" s="70"/>
      <c r="G178" s="46">
        <f t="shared" si="27"/>
        <v>8</v>
      </c>
      <c r="H178" s="77">
        <v>0</v>
      </c>
      <c r="I178" s="75">
        <v>0</v>
      </c>
      <c r="J178" s="46">
        <f t="shared" si="28"/>
        <v>8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+'27'!J180</f>
        <v>2</v>
      </c>
      <c r="F180" s="70"/>
      <c r="G180" s="46">
        <f t="shared" si="27"/>
        <v>2</v>
      </c>
      <c r="H180" s="77">
        <v>0</v>
      </c>
      <c r="I180" s="75">
        <v>0</v>
      </c>
      <c r="J180" s="46">
        <f t="shared" si="28"/>
        <v>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+'27'!J185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+'27'!J188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+'27'!J193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+'27'!J194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5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>
        <v>60</v>
      </c>
      <c r="P194" s="123">
        <f t="shared" si="26"/>
        <v>60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+'27'!J195</f>
        <v>6</v>
      </c>
      <c r="F195" s="70"/>
      <c r="G195" s="46">
        <f t="shared" si="27"/>
        <v>6</v>
      </c>
      <c r="H195" s="77">
        <v>0</v>
      </c>
      <c r="I195" s="75">
        <v>0</v>
      </c>
      <c r="J195" s="46">
        <f t="shared" si="28"/>
        <v>6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+'27'!J196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10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+'27'!J202</f>
        <v>6</v>
      </c>
      <c r="F202" s="70"/>
      <c r="G202" s="46">
        <f t="shared" si="27"/>
        <v>6</v>
      </c>
      <c r="H202" s="77">
        <v>0</v>
      </c>
      <c r="I202" s="75">
        <v>0</v>
      </c>
      <c r="J202" s="46">
        <f t="shared" si="28"/>
        <v>6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+'27'!J203</f>
        <v>2</v>
      </c>
      <c r="F203" s="70"/>
      <c r="G203" s="46">
        <f t="shared" si="27"/>
        <v>2</v>
      </c>
      <c r="H203" s="77">
        <v>0</v>
      </c>
      <c r="I203" s="75">
        <v>0</v>
      </c>
      <c r="J203" s="46">
        <f t="shared" si="28"/>
        <v>2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+'27'!J205</f>
        <v>16</v>
      </c>
      <c r="F205" s="70"/>
      <c r="G205" s="46">
        <f t="shared" si="27"/>
        <v>16</v>
      </c>
      <c r="H205" s="77">
        <v>0</v>
      </c>
      <c r="I205" s="75">
        <v>0</v>
      </c>
      <c r="J205" s="46">
        <f t="shared" si="28"/>
        <v>12</v>
      </c>
      <c r="K205" s="71">
        <v>4</v>
      </c>
      <c r="L205" s="20">
        <v>55</v>
      </c>
      <c r="M205" s="64">
        <f t="shared" si="31"/>
        <v>220</v>
      </c>
      <c r="N205" s="17" t="s">
        <v>16</v>
      </c>
      <c r="O205" s="18">
        <v>55</v>
      </c>
      <c r="P205" s="123">
        <f t="shared" si="35"/>
        <v>165</v>
      </c>
      <c r="Q205" s="89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ref="P211:P257" si="37">SUM(M211-O211)</f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+'27'!J231</f>
        <v>0</v>
      </c>
      <c r="F231" s="70"/>
      <c r="G231" s="46">
        <f t="shared" ref="G231:G257" si="38">E231+F231</f>
        <v>0</v>
      </c>
      <c r="H231" s="77">
        <v>0</v>
      </c>
      <c r="I231" s="75">
        <v>0</v>
      </c>
      <c r="J231" s="46">
        <f t="shared" ref="J231:J257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+'27'!J232</f>
        <v>4</v>
      </c>
      <c r="F232" s="70"/>
      <c r="G232" s="46">
        <f t="shared" si="38"/>
        <v>4</v>
      </c>
      <c r="H232" s="77">
        <v>0</v>
      </c>
      <c r="I232" s="75">
        <v>0</v>
      </c>
      <c r="J232" s="46">
        <f t="shared" si="39"/>
        <v>4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+'27'!J235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+'27'!J236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+'27'!J237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+'27'!J238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+'27'!J239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+'27'!J241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+'27'!J242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+'27'!J244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+'27'!J245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+'27'!J247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+'27'!J248</f>
        <v>2</v>
      </c>
      <c r="F248" s="70"/>
      <c r="G248" s="46">
        <f t="shared" si="38"/>
        <v>2</v>
      </c>
      <c r="H248" s="77">
        <v>0</v>
      </c>
      <c r="I248" s="75">
        <v>0</v>
      </c>
      <c r="J248" s="46">
        <f t="shared" si="39"/>
        <v>2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+'27'!J249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+'27'!J250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20</v>
      </c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+'27'!J252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38"/>
        <v>0</v>
      </c>
      <c r="H255" s="77">
        <v>0</v>
      </c>
      <c r="I255" s="75">
        <v>0</v>
      </c>
      <c r="J255" s="46">
        <f t="shared" si="39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38"/>
        <v>0</v>
      </c>
      <c r="H256" s="77">
        <v>0</v>
      </c>
      <c r="I256" s="75">
        <v>0</v>
      </c>
      <c r="J256" s="46">
        <f t="shared" si="39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2"/>
        <v>0</v>
      </c>
    </row>
    <row r="257" spans="1:20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38"/>
        <v>0</v>
      </c>
      <c r="H257" s="77">
        <v>0</v>
      </c>
      <c r="I257" s="75">
        <v>0</v>
      </c>
      <c r="J257" s="46">
        <f t="shared" si="39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2"/>
        <v>0</v>
      </c>
    </row>
    <row r="258" spans="1:20" ht="24" customHeight="1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ref="G258:G259" si="44">E258+F258</f>
        <v>0</v>
      </c>
      <c r="H258" s="77">
        <v>0</v>
      </c>
      <c r="I258" s="75">
        <v>0</v>
      </c>
      <c r="J258" s="46">
        <f t="shared" ref="J258:J259" si="45">+G258-H258-K258-I258</f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ref="P258" si="46">SUM(M258-O258)</f>
        <v>0</v>
      </c>
      <c r="Q258" s="89"/>
      <c r="R258" s="43">
        <f t="shared" si="32"/>
        <v>0</v>
      </c>
    </row>
    <row r="259" spans="1:20" ht="25.5" x14ac:dyDescent="0.55000000000000004">
      <c r="A259" s="10"/>
      <c r="B259" s="10"/>
      <c r="C259" s="19"/>
      <c r="D259" s="10"/>
      <c r="E259" s="63">
        <f>+'27'!J259</f>
        <v>0</v>
      </c>
      <c r="F259" s="70"/>
      <c r="G259" s="46">
        <f t="shared" si="44"/>
        <v>0</v>
      </c>
      <c r="H259" s="77">
        <v>0</v>
      </c>
      <c r="I259" s="75">
        <v>0</v>
      </c>
      <c r="J259" s="46">
        <f t="shared" si="45"/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89"/>
      <c r="R259" s="43">
        <f t="shared" ref="R259" si="4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906.02</v>
      </c>
      <c r="S260" s="74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2230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100</v>
      </c>
      <c r="P264" s="2">
        <v>50</v>
      </c>
      <c r="Q264" s="2">
        <v>50</v>
      </c>
      <c r="R264" s="2">
        <v>160</v>
      </c>
      <c r="S264" s="2">
        <v>100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80" zoomScaleNormal="80" workbookViewId="0">
      <pane xSplit="10" ySplit="4" topLeftCell="N263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G43" sqref="G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+'28'!J5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23">
        <f>SUM(M5-O5)</f>
        <v>25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+'28'!J6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3">
        <f t="shared" ref="P6:P23" si="3">SUM(M6-O6)</f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+'28'!J11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7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>
        <v>75</v>
      </c>
      <c r="P11" s="123">
        <f t="shared" si="3"/>
        <v>75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+'28'!J22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3">
        <f t="shared" si="3"/>
        <v>50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69" si="5">SUM(M24-O24)</f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+'28'!J28</f>
        <v>4</v>
      </c>
      <c r="F28" s="70"/>
      <c r="G28" s="46">
        <f t="shared" si="6"/>
        <v>4</v>
      </c>
      <c r="H28" s="77">
        <v>0</v>
      </c>
      <c r="I28" s="75">
        <v>0</v>
      </c>
      <c r="J28" s="46">
        <f t="shared" si="7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+'28'!J31</f>
        <v>1</v>
      </c>
      <c r="F31" s="70"/>
      <c r="G31" s="46">
        <f t="shared" si="6"/>
        <v>1</v>
      </c>
      <c r="H31" s="77">
        <v>0</v>
      </c>
      <c r="I31" s="75">
        <v>0</v>
      </c>
      <c r="J31" s="46">
        <f t="shared" si="7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+'28'!J32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+'28'!J35</f>
        <v>3</v>
      </c>
      <c r="F35" s="70"/>
      <c r="G35" s="46">
        <f t="shared" si="6"/>
        <v>3</v>
      </c>
      <c r="H35" s="77">
        <v>0</v>
      </c>
      <c r="I35" s="75">
        <v>0</v>
      </c>
      <c r="J35" s="46">
        <f t="shared" si="7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5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+'28'!J39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+'28'!J40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5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+'28'!J41</f>
        <v>3</v>
      </c>
      <c r="F41" s="70"/>
      <c r="G41" s="46">
        <f t="shared" si="6"/>
        <v>3</v>
      </c>
      <c r="H41" s="77">
        <v>0</v>
      </c>
      <c r="I41" s="75">
        <v>0</v>
      </c>
      <c r="J41" s="46">
        <f t="shared" si="7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+'28'!J46</f>
        <v>4</v>
      </c>
      <c r="F46" s="70"/>
      <c r="G46" s="46">
        <f t="shared" si="6"/>
        <v>4</v>
      </c>
      <c r="H46" s="77">
        <v>0</v>
      </c>
      <c r="I46" s="75">
        <v>0</v>
      </c>
      <c r="J46" s="46">
        <f t="shared" si="7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+'28'!J47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+'28'!J48</f>
        <v>6</v>
      </c>
      <c r="F48" s="70"/>
      <c r="G48" s="46">
        <f t="shared" si="6"/>
        <v>6</v>
      </c>
      <c r="H48" s="77">
        <v>0</v>
      </c>
      <c r="I48" s="75">
        <v>0</v>
      </c>
      <c r="J48" s="46">
        <f t="shared" si="7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+'28'!J49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+'28'!J50</f>
        <v>1</v>
      </c>
      <c r="F50" s="70"/>
      <c r="G50" s="46">
        <f t="shared" si="6"/>
        <v>1</v>
      </c>
      <c r="H50" s="77">
        <v>0</v>
      </c>
      <c r="I50" s="75">
        <v>0</v>
      </c>
      <c r="J50" s="46">
        <f t="shared" si="7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+'28'!J53</f>
        <v>8</v>
      </c>
      <c r="F53" s="70"/>
      <c r="G53" s="46">
        <f t="shared" si="6"/>
        <v>8</v>
      </c>
      <c r="H53" s="77">
        <v>0</v>
      </c>
      <c r="I53" s="75">
        <v>0</v>
      </c>
      <c r="J53" s="46">
        <f t="shared" si="7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+'28'!J55</f>
        <v>6</v>
      </c>
      <c r="F55" s="70"/>
      <c r="G55" s="46">
        <f t="shared" si="6"/>
        <v>6</v>
      </c>
      <c r="H55" s="77">
        <v>0</v>
      </c>
      <c r="I55" s="75">
        <v>0</v>
      </c>
      <c r="J55" s="46">
        <f t="shared" si="7"/>
        <v>3</v>
      </c>
      <c r="K55" s="71">
        <v>3</v>
      </c>
      <c r="L55" s="15">
        <v>120</v>
      </c>
      <c r="M55" s="64">
        <f>+L55*K55</f>
        <v>360</v>
      </c>
      <c r="N55" s="17" t="s">
        <v>16</v>
      </c>
      <c r="O55" s="18">
        <v>180</v>
      </c>
      <c r="P55" s="123">
        <f t="shared" si="5"/>
        <v>180</v>
      </c>
      <c r="Q55" s="118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+'28'!J56</f>
        <v>3</v>
      </c>
      <c r="F56" s="70"/>
      <c r="G56" s="46">
        <f t="shared" si="6"/>
        <v>3</v>
      </c>
      <c r="H56" s="77">
        <v>0</v>
      </c>
      <c r="I56" s="75">
        <v>0</v>
      </c>
      <c r="J56" s="46">
        <f t="shared" si="7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+'28'!J57</f>
        <v>8</v>
      </c>
      <c r="F57" s="70"/>
      <c r="G57" s="46">
        <f t="shared" si="6"/>
        <v>8</v>
      </c>
      <c r="H57" s="77">
        <v>0</v>
      </c>
      <c r="I57" s="75">
        <v>0</v>
      </c>
      <c r="J57" s="46">
        <f t="shared" si="7"/>
        <v>6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120</v>
      </c>
      <c r="P57" s="123">
        <f t="shared" si="5"/>
        <v>120</v>
      </c>
      <c r="Q57" s="118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+'28'!J58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+'28'!J59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7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+'28'!J62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3">
        <f t="shared" si="5"/>
        <v>60</v>
      </c>
      <c r="Q62" s="118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+'28'!J65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+'28'!J77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+'28'!J80</f>
        <v>4</v>
      </c>
      <c r="F80" s="70"/>
      <c r="G80" s="46">
        <f t="shared" si="6"/>
        <v>4</v>
      </c>
      <c r="H80" s="77">
        <v>0</v>
      </c>
      <c r="I80" s="75">
        <v>0</v>
      </c>
      <c r="J80" s="46">
        <f t="shared" si="7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+'28'!J81</f>
        <v>6</v>
      </c>
      <c r="F81" s="70"/>
      <c r="G81" s="46">
        <f t="shared" si="6"/>
        <v>6</v>
      </c>
      <c r="H81" s="77">
        <v>0</v>
      </c>
      <c r="I81" s="75">
        <v>0</v>
      </c>
      <c r="J81" s="46">
        <f t="shared" si="7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+'28'!J86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+'28'!J112</f>
        <v>40</v>
      </c>
      <c r="F112" s="70"/>
      <c r="G112" s="46">
        <f t="shared" si="21"/>
        <v>40</v>
      </c>
      <c r="H112" s="77">
        <v>0</v>
      </c>
      <c r="I112" s="75">
        <v>0</v>
      </c>
      <c r="J112" s="46">
        <f t="shared" si="22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+'28'!J113</f>
        <v>4</v>
      </c>
      <c r="F113" s="70"/>
      <c r="G113" s="46">
        <f t="shared" si="21"/>
        <v>4</v>
      </c>
      <c r="H113" s="77">
        <v>0</v>
      </c>
      <c r="I113" s="75">
        <v>0</v>
      </c>
      <c r="J113" s="46">
        <f t="shared" si="22"/>
        <v>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+'28'!J115</f>
        <v>7</v>
      </c>
      <c r="F115" s="70"/>
      <c r="G115" s="46">
        <f t="shared" si="21"/>
        <v>7</v>
      </c>
      <c r="H115" s="77">
        <v>0</v>
      </c>
      <c r="I115" s="75">
        <v>0</v>
      </c>
      <c r="J115" s="46">
        <f t="shared" si="22"/>
        <v>6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+'28'!J116</f>
        <v>10</v>
      </c>
      <c r="F116" s="70"/>
      <c r="G116" s="46">
        <f t="shared" si="21"/>
        <v>10</v>
      </c>
      <c r="H116" s="77">
        <v>0</v>
      </c>
      <c r="I116" s="75">
        <v>0</v>
      </c>
      <c r="J116" s="46">
        <f t="shared" si="22"/>
        <v>10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+'28'!J117</f>
        <v>5</v>
      </c>
      <c r="F117" s="70"/>
      <c r="G117" s="46">
        <f t="shared" si="21"/>
        <v>5</v>
      </c>
      <c r="H117" s="77">
        <v>0</v>
      </c>
      <c r="I117" s="75">
        <v>0</v>
      </c>
      <c r="J117" s="46">
        <f t="shared" si="22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+'28'!J125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+'28'!J133</f>
        <v>1</v>
      </c>
      <c r="F133" s="70"/>
      <c r="G133" s="46">
        <f t="shared" si="21"/>
        <v>1</v>
      </c>
      <c r="H133" s="77">
        <v>0</v>
      </c>
      <c r="I133" s="75">
        <v>0</v>
      </c>
      <c r="J133" s="46">
        <f t="shared" si="22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40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7" si="28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2</v>
      </c>
      <c r="F163" s="70"/>
      <c r="G163" s="46">
        <f t="shared" si="29"/>
        <v>2</v>
      </c>
      <c r="H163" s="77">
        <v>0</v>
      </c>
      <c r="I163" s="75">
        <v>0</v>
      </c>
      <c r="J163" s="46">
        <f t="shared" si="30"/>
        <v>2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+'28'!J169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+'28'!J174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+'28'!J175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28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+'28'!J176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8</v>
      </c>
      <c r="F178" s="70"/>
      <c r="G178" s="46">
        <f t="shared" si="29"/>
        <v>8</v>
      </c>
      <c r="H178" s="77">
        <v>0</v>
      </c>
      <c r="I178" s="75">
        <v>0</v>
      </c>
      <c r="J178" s="46">
        <f t="shared" si="30"/>
        <v>8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+'28'!J179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+'28'!J180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+'28'!J185</f>
        <v>5</v>
      </c>
      <c r="F185" s="70"/>
      <c r="G185" s="46">
        <f t="shared" si="29"/>
        <v>5</v>
      </c>
      <c r="H185" s="77">
        <v>0</v>
      </c>
      <c r="I185" s="75">
        <v>0</v>
      </c>
      <c r="J185" s="46">
        <f t="shared" si="30"/>
        <v>4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23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+'28'!J186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+'28'!J188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+'28'!J190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+'28'!J193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+'28'!J194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4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>
        <v>60</v>
      </c>
      <c r="P194" s="123">
        <f t="shared" si="28"/>
        <v>60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+'28'!J195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6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+'28'!J196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8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+'28'!J201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+'28'!J202</f>
        <v>6</v>
      </c>
      <c r="F202" s="70"/>
      <c r="G202" s="46">
        <f t="shared" si="29"/>
        <v>6</v>
      </c>
      <c r="H202" s="77">
        <v>0</v>
      </c>
      <c r="I202" s="75">
        <v>0</v>
      </c>
      <c r="J202" s="46">
        <f t="shared" si="30"/>
        <v>6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+'28'!J203</f>
        <v>2</v>
      </c>
      <c r="F203" s="70"/>
      <c r="G203" s="46">
        <f t="shared" si="29"/>
        <v>2</v>
      </c>
      <c r="H203" s="77">
        <v>0</v>
      </c>
      <c r="I203" s="75">
        <v>0</v>
      </c>
      <c r="J203" s="46">
        <f t="shared" si="30"/>
        <v>2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+'28'!J205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+'28'!J229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+'28'!J230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+'28'!J231</f>
        <v>0</v>
      </c>
      <c r="F231" s="70"/>
      <c r="G231" s="46">
        <f t="shared" ref="G231:G257" si="39">E231+F231</f>
        <v>0</v>
      </c>
      <c r="H231" s="77">
        <v>0</v>
      </c>
      <c r="I231" s="75">
        <v>0</v>
      </c>
      <c r="J231" s="46">
        <f t="shared" ref="J231:J25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+'28'!J232</f>
        <v>4</v>
      </c>
      <c r="F232" s="70"/>
      <c r="G232" s="46">
        <f t="shared" si="39"/>
        <v>4</v>
      </c>
      <c r="H232" s="77">
        <v>0</v>
      </c>
      <c r="I232" s="75">
        <v>0</v>
      </c>
      <c r="J232" s="46">
        <f t="shared" si="40"/>
        <v>4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+'28'!J237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+'28'!J248</f>
        <v>2</v>
      </c>
      <c r="F248" s="70"/>
      <c r="G248" s="46">
        <f t="shared" si="39"/>
        <v>2</v>
      </c>
      <c r="H248" s="77">
        <v>0</v>
      </c>
      <c r="I248" s="75">
        <v>0</v>
      </c>
      <c r="J248" s="46">
        <f t="shared" si="40"/>
        <v>2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29</v>
      </c>
      <c r="M249" s="64">
        <f t="shared" si="3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+'28'!J250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20</v>
      </c>
      <c r="M250" s="64">
        <f t="shared" si="3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/>
      <c r="C252" s="19"/>
      <c r="D252" s="10"/>
      <c r="E252" s="63">
        <f>+'28'!J252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4"/>
        <v>0</v>
      </c>
    </row>
    <row r="257" spans="1:19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ref="G258:G259" si="45">E258+F258</f>
        <v>0</v>
      </c>
      <c r="H258" s="77">
        <v>0</v>
      </c>
      <c r="I258" s="75">
        <v>0</v>
      </c>
      <c r="J258" s="46">
        <f t="shared" ref="J258:J259" si="46">+G258-H258-K258-I258</f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4"/>
        <v>0</v>
      </c>
    </row>
    <row r="259" spans="1:19" ht="25.5" x14ac:dyDescent="0.55000000000000004">
      <c r="A259" s="10"/>
      <c r="B259" s="10"/>
      <c r="C259" s="19"/>
      <c r="D259" s="10"/>
      <c r="E259" s="63">
        <f>+'28'!J259</f>
        <v>0</v>
      </c>
      <c r="F259" s="70"/>
      <c r="G259" s="46">
        <f t="shared" si="45"/>
        <v>0</v>
      </c>
      <c r="H259" s="77">
        <v>0</v>
      </c>
      <c r="I259" s="75">
        <v>0</v>
      </c>
      <c r="J259" s="46">
        <f t="shared" si="46"/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678.4799999999999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100</v>
      </c>
      <c r="P264" s="2">
        <v>120</v>
      </c>
      <c r="Q264" s="2">
        <v>130</v>
      </c>
      <c r="R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7"/>
  <sheetViews>
    <sheetView zoomScale="80" zoomScaleNormal="80" workbookViewId="0">
      <pane xSplit="10" ySplit="4" topLeftCell="K11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H268" sqref="H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+'29'!J5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11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3">
        <f t="shared" ref="P5:P69" si="2">SUM(M5-O5)</f>
        <v>50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+'29'!J6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>
        <v>50</v>
      </c>
      <c r="P6" s="123">
        <f t="shared" si="2"/>
        <v>50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+'29'!J11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3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>
        <v>100</v>
      </c>
      <c r="P11" s="123">
        <f t="shared" si="2"/>
        <v>100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+'29'!J18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3">
        <f t="shared" si="2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+'29'!J22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23">
        <f t="shared" si="2"/>
        <v>200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+'29'!J28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+'29'!J31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1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+'29'!J35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>
        <v>65</v>
      </c>
      <c r="P35" s="123">
        <f t="shared" si="2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+'29'!J41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+'29'!J46</f>
        <v>4</v>
      </c>
      <c r="F46" s="70"/>
      <c r="G46" s="46">
        <f t="shared" si="5"/>
        <v>4</v>
      </c>
      <c r="H46" s="77">
        <v>0</v>
      </c>
      <c r="I46" s="75">
        <v>2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1461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+'29'!J48</f>
        <v>6</v>
      </c>
      <c r="F48" s="70"/>
      <c r="G48" s="46">
        <f t="shared" si="5"/>
        <v>6</v>
      </c>
      <c r="H48" s="77">
        <v>0</v>
      </c>
      <c r="I48" s="75">
        <v>3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1461</v>
      </c>
      <c r="O48" s="18">
        <v>25</v>
      </c>
      <c r="P48" s="123">
        <f t="shared" si="2"/>
        <v>75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+'29'!J49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+'29'!J50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+'29'!J53</f>
        <v>8</v>
      </c>
      <c r="F53" s="70"/>
      <c r="G53" s="46">
        <f t="shared" si="5"/>
        <v>8</v>
      </c>
      <c r="H53" s="77">
        <v>0</v>
      </c>
      <c r="I53" s="75">
        <v>5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1461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+'29'!J55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+'29'!J56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+'29'!J57</f>
        <v>6</v>
      </c>
      <c r="F57" s="70"/>
      <c r="G57" s="46">
        <f t="shared" si="5"/>
        <v>6</v>
      </c>
      <c r="H57" s="77">
        <v>0</v>
      </c>
      <c r="I57" s="75">
        <v>2</v>
      </c>
      <c r="J57" s="46">
        <f t="shared" si="6"/>
        <v>4</v>
      </c>
      <c r="K57" s="71"/>
      <c r="L57" s="15">
        <v>120</v>
      </c>
      <c r="M57" s="64">
        <f t="shared" si="3"/>
        <v>0</v>
      </c>
      <c r="N57" s="17" t="s">
        <v>1461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+'29'!J58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+'29'!J59</f>
        <v>5</v>
      </c>
      <c r="F59" s="70"/>
      <c r="G59" s="46">
        <f t="shared" si="5"/>
        <v>5</v>
      </c>
      <c r="H59" s="77">
        <v>0</v>
      </c>
      <c r="I59" s="75">
        <v>1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1461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+'29'!J62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+'29'!J65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+'29'!J74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+'29'!J77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+'29'!J80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+'29'!J81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1455</v>
      </c>
      <c r="C86" s="19" t="s">
        <v>1384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+'29'!J112</f>
        <v>40</v>
      </c>
      <c r="F112" s="70"/>
      <c r="G112" s="46">
        <f t="shared" si="20"/>
        <v>40</v>
      </c>
      <c r="H112" s="77">
        <v>0</v>
      </c>
      <c r="I112" s="75">
        <v>6</v>
      </c>
      <c r="J112" s="46">
        <f t="shared" si="21"/>
        <v>33</v>
      </c>
      <c r="K112" s="71">
        <v>1</v>
      </c>
      <c r="L112" s="20">
        <v>100</v>
      </c>
      <c r="M112" s="64">
        <f>+L112*K112</f>
        <v>100</v>
      </c>
      <c r="N112" s="17" t="s">
        <v>1461</v>
      </c>
      <c r="O112" s="18"/>
      <c r="P112" s="123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+'29'!J113</f>
        <v>4</v>
      </c>
      <c r="F113" s="70"/>
      <c r="G113" s="46">
        <f t="shared" si="20"/>
        <v>4</v>
      </c>
      <c r="H113" s="77">
        <v>0</v>
      </c>
      <c r="I113" s="75">
        <v>4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1461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+'29'!J115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+'29'!J116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+'29'!J117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4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3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+'29'!J125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+'29'!J133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+'29'!J175</f>
        <v>4</v>
      </c>
      <c r="F175" s="70"/>
      <c r="G175" s="46">
        <f t="shared" si="27"/>
        <v>4</v>
      </c>
      <c r="H175" s="77">
        <v>0</v>
      </c>
      <c r="I175" s="75">
        <v>0</v>
      </c>
      <c r="J175" s="46">
        <f t="shared" si="28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2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8</v>
      </c>
      <c r="F178" s="70"/>
      <c r="G178" s="46">
        <f t="shared" si="27"/>
        <v>8</v>
      </c>
      <c r="H178" s="77">
        <v>0</v>
      </c>
      <c r="I178" s="75">
        <v>0</v>
      </c>
      <c r="J178" s="46">
        <f t="shared" si="28"/>
        <v>8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+'29'!J180</f>
        <v>2</v>
      </c>
      <c r="F180" s="70"/>
      <c r="G180" s="46">
        <f t="shared" si="27"/>
        <v>2</v>
      </c>
      <c r="H180" s="77">
        <v>0</v>
      </c>
      <c r="I180" s="75">
        <v>0</v>
      </c>
      <c r="J180" s="46">
        <f t="shared" si="28"/>
        <v>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+'29'!J185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3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>
        <v>40</v>
      </c>
      <c r="P185" s="123">
        <f t="shared" si="26"/>
        <v>40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+'29'!J188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+'29'!J193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+'29'!J194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3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>
        <v>60</v>
      </c>
      <c r="P194" s="123">
        <f t="shared" si="26"/>
        <v>60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+'29'!J195</f>
        <v>6</v>
      </c>
      <c r="F195" s="70"/>
      <c r="G195" s="46">
        <f t="shared" si="27"/>
        <v>6</v>
      </c>
      <c r="H195" s="77">
        <v>0</v>
      </c>
      <c r="I195" s="75">
        <v>0</v>
      </c>
      <c r="J195" s="46">
        <f t="shared" si="28"/>
        <v>5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+'29'!J196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4</v>
      </c>
      <c r="K196" s="71">
        <v>2</v>
      </c>
      <c r="L196" s="20">
        <v>120</v>
      </c>
      <c r="M196" s="64">
        <f t="shared" si="31"/>
        <v>240</v>
      </c>
      <c r="N196" s="17" t="s">
        <v>16</v>
      </c>
      <c r="O196" s="18">
        <v>60</v>
      </c>
      <c r="P196" s="123">
        <f t="shared" si="26"/>
        <v>180</v>
      </c>
      <c r="Q196" s="89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60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+'29'!J202</f>
        <v>6</v>
      </c>
      <c r="F202" s="70"/>
      <c r="G202" s="46">
        <f t="shared" si="27"/>
        <v>6</v>
      </c>
      <c r="H202" s="77">
        <v>0</v>
      </c>
      <c r="I202" s="75">
        <v>0</v>
      </c>
      <c r="J202" s="46">
        <f t="shared" si="28"/>
        <v>6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+'29'!J203</f>
        <v>2</v>
      </c>
      <c r="F203" s="70"/>
      <c r="G203" s="46">
        <f t="shared" si="27"/>
        <v>2</v>
      </c>
      <c r="H203" s="77">
        <v>0</v>
      </c>
      <c r="I203" s="75">
        <v>0</v>
      </c>
      <c r="J203" s="46">
        <f t="shared" si="28"/>
        <v>2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+'29'!J205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12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+'29'!J231</f>
        <v>0</v>
      </c>
      <c r="F231" s="70"/>
      <c r="G231" s="46">
        <f t="shared" ref="G231:G257" si="37">E231+F231</f>
        <v>0</v>
      </c>
      <c r="H231" s="77">
        <v>0</v>
      </c>
      <c r="I231" s="75">
        <v>0</v>
      </c>
      <c r="J231" s="46">
        <f t="shared" ref="J231:J25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+'29'!J232</f>
        <v>4</v>
      </c>
      <c r="F232" s="70"/>
      <c r="G232" s="46">
        <f t="shared" si="37"/>
        <v>4</v>
      </c>
      <c r="H232" s="77">
        <v>0</v>
      </c>
      <c r="I232" s="75">
        <v>0</v>
      </c>
      <c r="J232" s="46">
        <f t="shared" si="38"/>
        <v>4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+'29'!J235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+'29'!J236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+'29'!J237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+'29'!J238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+'29'!J239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+'29'!J241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+'29'!J242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+'29'!J243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+'29'!J244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+'29'!J245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+'29'!J246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+'29'!J247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+'29'!J248</f>
        <v>2</v>
      </c>
      <c r="F248" s="70"/>
      <c r="G248" s="46">
        <f t="shared" si="37"/>
        <v>2</v>
      </c>
      <c r="H248" s="77">
        <v>0</v>
      </c>
      <c r="I248" s="75">
        <v>0</v>
      </c>
      <c r="J248" s="46">
        <f t="shared" si="38"/>
        <v>2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+'29'!J249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+'29'!J250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20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+'29'!J251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+'29'!J252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19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si="38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ref="G258:G260" si="43">E258+F258</f>
        <v>0</v>
      </c>
      <c r="H258" s="77">
        <v>0</v>
      </c>
      <c r="I258" s="75">
        <v>0</v>
      </c>
      <c r="J258" s="46">
        <f t="shared" ref="J258:J260" si="44">+G258-H258-K258-I258</f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3">
        <f>+'29'!J259</f>
        <v>0</v>
      </c>
      <c r="F259" s="70"/>
      <c r="G259" s="46"/>
      <c r="H259" s="77"/>
      <c r="I259" s="75"/>
      <c r="J259" s="46"/>
      <c r="K259" s="71"/>
      <c r="L259" s="20"/>
      <c r="M259" s="64"/>
      <c r="N259" s="17"/>
      <c r="O259" s="18"/>
      <c r="P259" s="23"/>
      <c r="Q259" s="89"/>
      <c r="R259" s="43"/>
    </row>
    <row r="260" spans="1:19" ht="25.5" x14ac:dyDescent="0.55000000000000004">
      <c r="A260" s="10"/>
      <c r="B260" s="10"/>
      <c r="C260" s="19"/>
      <c r="D260" s="10"/>
      <c r="E260" s="63">
        <f>+'29'!J260</f>
        <v>0</v>
      </c>
      <c r="F260" s="70"/>
      <c r="G260" s="46">
        <f t="shared" si="43"/>
        <v>0</v>
      </c>
      <c r="H260" s="77">
        <v>0</v>
      </c>
      <c r="I260" s="75">
        <v>0</v>
      </c>
      <c r="J260" s="46">
        <f t="shared" si="44"/>
        <v>0</v>
      </c>
      <c r="K260" s="71"/>
      <c r="L260" s="20"/>
      <c r="M260" s="64">
        <f t="shared" ref="M260" si="45">+L260*K260</f>
        <v>0</v>
      </c>
      <c r="N260" s="17" t="s">
        <v>16</v>
      </c>
      <c r="O260" s="18"/>
      <c r="P260" s="23">
        <f t="shared" si="35"/>
        <v>0</v>
      </c>
      <c r="Q260" s="89"/>
      <c r="R260" s="43">
        <f t="shared" ref="R260" si="46">+K260*Q260</f>
        <v>0</v>
      </c>
    </row>
    <row r="261" spans="1:19" ht="25.5" x14ac:dyDescent="0.55000000000000004">
      <c r="A261" s="1"/>
      <c r="E261" s="1"/>
      <c r="F261" s="1"/>
      <c r="G261" s="24"/>
      <c r="H261" s="25"/>
      <c r="I261" s="25"/>
      <c r="J261" s="24"/>
      <c r="K261" s="24"/>
      <c r="L261" s="26"/>
      <c r="M261" s="28"/>
      <c r="N261" s="27"/>
      <c r="O261" s="18">
        <v>0</v>
      </c>
      <c r="P261" s="73" t="s">
        <v>213</v>
      </c>
      <c r="R261" s="74">
        <f>SUM(R5:R260)</f>
        <v>800.2</v>
      </c>
      <c r="S261" s="74"/>
    </row>
    <row r="262" spans="1:19" ht="25.5" customHeight="1" x14ac:dyDescent="0.5">
      <c r="A262" s="1"/>
      <c r="E262" s="1"/>
      <c r="F262" s="1"/>
      <c r="G262" s="24"/>
      <c r="H262" s="25"/>
      <c r="I262" s="25"/>
      <c r="J262" s="24"/>
      <c r="K262" s="105" t="s">
        <v>212</v>
      </c>
      <c r="L262" s="106"/>
      <c r="M262" s="30">
        <f>+O261</f>
        <v>0</v>
      </c>
      <c r="N262" s="27"/>
      <c r="O262" s="29"/>
    </row>
    <row r="263" spans="1:19" ht="25.5" x14ac:dyDescent="0.55000000000000004">
      <c r="A263" s="1"/>
      <c r="E263" s="1"/>
      <c r="F263" s="1"/>
      <c r="G263" s="31"/>
      <c r="J263" s="31"/>
      <c r="K263" s="32"/>
      <c r="L263" s="94" t="s">
        <v>202</v>
      </c>
      <c r="M263" s="94"/>
      <c r="N263" s="33">
        <f>SUM(M5:M262)</f>
        <v>1895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203</v>
      </c>
      <c r="M264" s="35"/>
      <c r="N264" s="36"/>
    </row>
    <row r="265" spans="1:19" ht="25.5" x14ac:dyDescent="0.55000000000000004">
      <c r="A265" s="1"/>
      <c r="E265" s="1"/>
      <c r="F265" s="1"/>
      <c r="G265" s="31"/>
      <c r="J265" s="31"/>
      <c r="L265" s="34" t="s">
        <v>204</v>
      </c>
      <c r="M265" s="35"/>
      <c r="N265" s="36">
        <f>SUM(O265:AF265)</f>
        <v>510</v>
      </c>
      <c r="O265" s="2">
        <v>180</v>
      </c>
      <c r="P265" s="2">
        <v>170</v>
      </c>
      <c r="Q265" s="2">
        <v>100</v>
      </c>
      <c r="R265" s="2">
        <v>60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205</v>
      </c>
      <c r="M266" s="35"/>
      <c r="N266" s="36">
        <v>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206</v>
      </c>
      <c r="M267" s="35"/>
      <c r="N267" s="36"/>
    </row>
    <row r="268" spans="1:19" ht="25.5" x14ac:dyDescent="0.55000000000000004">
      <c r="A268" s="1"/>
      <c r="E268" s="1"/>
      <c r="F268" s="1"/>
      <c r="G268" s="31"/>
      <c r="J268" s="31"/>
      <c r="L268" s="34" t="s">
        <v>207</v>
      </c>
      <c r="M268" s="35"/>
      <c r="N268" s="37">
        <f>SUM(O5:O261)</f>
        <v>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208</v>
      </c>
      <c r="M269" s="35"/>
      <c r="N269" s="33">
        <f>N263-N264-N265-N267-N268</f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209</v>
      </c>
      <c r="M270" s="35"/>
      <c r="N270" s="37">
        <v>735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210</v>
      </c>
      <c r="M271" s="35"/>
      <c r="N271" s="33">
        <f>+N270-N269</f>
        <v>0</v>
      </c>
    </row>
    <row r="272" spans="1:19" ht="25.5" x14ac:dyDescent="0.55000000000000004">
      <c r="E272" s="1"/>
      <c r="F272" s="1"/>
      <c r="J272" s="2"/>
      <c r="L272" s="34" t="s">
        <v>211</v>
      </c>
      <c r="M272" s="35"/>
      <c r="N272" s="33">
        <f>+N270-N269</f>
        <v>0</v>
      </c>
    </row>
    <row r="273" spans="10:13" x14ac:dyDescent="0.5">
      <c r="J273" s="2"/>
      <c r="L273" s="2"/>
    </row>
    <row r="274" spans="10:13" ht="25.5" x14ac:dyDescent="0.55000000000000004">
      <c r="J274" s="2"/>
      <c r="L274" s="72" t="s">
        <v>271</v>
      </c>
      <c r="M274" s="2" t="s">
        <v>306</v>
      </c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</sheetData>
  <autoFilter ref="A1:S27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1457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1349</v>
      </c>
      <c r="C3" s="112" t="s">
        <v>2</v>
      </c>
      <c r="D3" s="112" t="s">
        <v>1350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1046</v>
      </c>
      <c r="C5" s="19" t="s">
        <v>1047</v>
      </c>
      <c r="D5" s="10" t="s">
        <v>433</v>
      </c>
      <c r="E5" s="63">
        <f>+'30'!J5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10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23">
        <f>SUM(M5-O5)</f>
        <v>25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1044</v>
      </c>
      <c r="C6" s="19" t="s">
        <v>1045</v>
      </c>
      <c r="D6" s="10" t="s">
        <v>433</v>
      </c>
      <c r="E6" s="63">
        <f>+'30'!J6</f>
        <v>7</v>
      </c>
      <c r="F6" s="70"/>
      <c r="G6" s="46">
        <f t="shared" si="0"/>
        <v>7</v>
      </c>
      <c r="H6" s="77">
        <v>0</v>
      </c>
      <c r="I6" s="75">
        <v>0</v>
      </c>
      <c r="J6" s="46">
        <f t="shared" si="1"/>
        <v>5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23">
        <f t="shared" ref="P6:P69" si="3">SUM(M6-O6)</f>
        <v>100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1302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1299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1126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1127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1078</v>
      </c>
      <c r="C11" s="19" t="s">
        <v>295</v>
      </c>
      <c r="D11" s="10" t="s">
        <v>433</v>
      </c>
      <c r="E11" s="63">
        <f>+'30'!J11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932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1008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948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928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933</v>
      </c>
      <c r="C18" s="19" t="s">
        <v>312</v>
      </c>
      <c r="D18" s="10" t="s">
        <v>433</v>
      </c>
      <c r="E18" s="63">
        <f>+'30'!J18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947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1077</v>
      </c>
      <c r="C20" s="19" t="s">
        <v>25</v>
      </c>
      <c r="D20" s="10" t="s">
        <v>433</v>
      </c>
      <c r="E20" s="63">
        <f>+'30'!J20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1011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1005</v>
      </c>
      <c r="C22" s="19" t="s">
        <v>296</v>
      </c>
      <c r="D22" s="10" t="s">
        <v>433</v>
      </c>
      <c r="E22" s="63">
        <f>+'30'!J22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1001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1006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1004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999</v>
      </c>
      <c r="C28" s="19" t="s">
        <v>313</v>
      </c>
      <c r="D28" s="10" t="s">
        <v>433</v>
      </c>
      <c r="E28" s="63">
        <f>+'30'!J28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1000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1065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1114</v>
      </c>
      <c r="C31" s="19" t="s">
        <v>321</v>
      </c>
      <c r="D31" s="10" t="s">
        <v>433</v>
      </c>
      <c r="E31" s="63">
        <f>+'30'!J31</f>
        <v>1</v>
      </c>
      <c r="F31" s="70"/>
      <c r="G31" s="46">
        <f t="shared" si="5"/>
        <v>1</v>
      </c>
      <c r="H31" s="77">
        <v>0</v>
      </c>
      <c r="I31" s="75">
        <v>0</v>
      </c>
      <c r="J31" s="46">
        <f t="shared" si="6"/>
        <v>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938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1291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1053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1055</v>
      </c>
      <c r="C35" s="19" t="s">
        <v>322</v>
      </c>
      <c r="D35" s="10" t="s">
        <v>433</v>
      </c>
      <c r="E35" s="63">
        <f>+'30'!J35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1351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977</v>
      </c>
      <c r="C39" s="19" t="s">
        <v>49</v>
      </c>
      <c r="D39" s="10" t="s">
        <v>433</v>
      </c>
      <c r="E39" s="63">
        <f>+'30'!J39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976</v>
      </c>
      <c r="C40" s="19" t="s">
        <v>50</v>
      </c>
      <c r="D40" s="10" t="s">
        <v>433</v>
      </c>
      <c r="E40" s="63">
        <f>+'30'!J40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975</v>
      </c>
      <c r="C41" s="19" t="s">
        <v>51</v>
      </c>
      <c r="D41" s="10" t="s">
        <v>433</v>
      </c>
      <c r="E41" s="63">
        <f>+'30'!J41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3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1307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1308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1320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963</v>
      </c>
      <c r="C46" s="19" t="s">
        <v>334</v>
      </c>
      <c r="D46" s="10" t="s">
        <v>433</v>
      </c>
      <c r="E46" s="63">
        <f>+'30'!J46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1021</v>
      </c>
      <c r="C47" s="19" t="s">
        <v>339</v>
      </c>
      <c r="D47" s="10" t="s">
        <v>433</v>
      </c>
      <c r="E47" s="63">
        <f>+'30'!J47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940</v>
      </c>
      <c r="C48" s="19" t="s">
        <v>328</v>
      </c>
      <c r="D48" s="10" t="s">
        <v>433</v>
      </c>
      <c r="E48" s="63">
        <f>+'30'!J48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943</v>
      </c>
      <c r="C49" s="19" t="s">
        <v>331</v>
      </c>
      <c r="D49" s="10" t="s">
        <v>433</v>
      </c>
      <c r="E49" s="63">
        <f>+'30'!J49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942</v>
      </c>
      <c r="C50" s="19" t="s">
        <v>330</v>
      </c>
      <c r="D50" s="10" t="s">
        <v>433</v>
      </c>
      <c r="E50" s="63">
        <f>+'30'!J50</f>
        <v>1</v>
      </c>
      <c r="F50" s="70"/>
      <c r="G50" s="46">
        <f t="shared" si="5"/>
        <v>1</v>
      </c>
      <c r="H50" s="77">
        <v>1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1459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941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1010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989</v>
      </c>
      <c r="C53" s="19" t="s">
        <v>336</v>
      </c>
      <c r="D53" s="10" t="s">
        <v>433</v>
      </c>
      <c r="E53" s="63">
        <f>+'30'!J53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996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922</v>
      </c>
      <c r="C55" s="19" t="s">
        <v>323</v>
      </c>
      <c r="D55" s="10" t="s">
        <v>433</v>
      </c>
      <c r="E55" s="63">
        <f>+'30'!J55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949</v>
      </c>
      <c r="C56" s="19" t="s">
        <v>332</v>
      </c>
      <c r="D56" s="10" t="s">
        <v>433</v>
      </c>
      <c r="E56" s="63">
        <f>+'30'!J56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936</v>
      </c>
      <c r="C57" s="19" t="s">
        <v>326</v>
      </c>
      <c r="D57" s="10" t="s">
        <v>433</v>
      </c>
      <c r="E57" s="63">
        <f>+'30'!J57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937</v>
      </c>
      <c r="C58" s="19" t="s">
        <v>327</v>
      </c>
      <c r="D58" s="10" t="s">
        <v>433</v>
      </c>
      <c r="E58" s="63">
        <f>+'30'!J58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934</v>
      </c>
      <c r="C59" s="19" t="s">
        <v>324</v>
      </c>
      <c r="D59" s="10" t="s">
        <v>433</v>
      </c>
      <c r="E59" s="63">
        <f>+'30'!J59</f>
        <v>4</v>
      </c>
      <c r="F59" s="70"/>
      <c r="G59" s="46">
        <f t="shared" si="5"/>
        <v>4</v>
      </c>
      <c r="H59" s="77">
        <v>2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1459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955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935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965</v>
      </c>
      <c r="C62" s="19" t="s">
        <v>335</v>
      </c>
      <c r="D62" s="10" t="s">
        <v>433</v>
      </c>
      <c r="E62" s="63">
        <f>+'30'!J62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1131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1285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945</v>
      </c>
      <c r="C65" s="19" t="s">
        <v>341</v>
      </c>
      <c r="D65" s="10" t="s">
        <v>433</v>
      </c>
      <c r="E65" s="63">
        <f>+'30'!J65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1284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1323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1324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2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990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1043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1288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1286</v>
      </c>
      <c r="C74" s="19" t="s">
        <v>351</v>
      </c>
      <c r="D74" s="10" t="s">
        <v>433</v>
      </c>
      <c r="E74" s="63">
        <f>+'30'!J74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3">
        <f t="shared" si="7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1287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1383</v>
      </c>
      <c r="C76" s="19" t="s">
        <v>1382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939</v>
      </c>
      <c r="C77" s="19" t="s">
        <v>279</v>
      </c>
      <c r="D77" s="10" t="s">
        <v>433</v>
      </c>
      <c r="E77" s="63">
        <f>+'30'!J77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1316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968</v>
      </c>
      <c r="C80" s="19" t="s">
        <v>311</v>
      </c>
      <c r="D80" s="10" t="s">
        <v>433</v>
      </c>
      <c r="E80" s="63">
        <f>+'30'!J80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967</v>
      </c>
      <c r="C81" s="19" t="s">
        <v>355</v>
      </c>
      <c r="D81" s="10" t="s">
        <v>433</v>
      </c>
      <c r="E81" s="63">
        <f>+'30'!J81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1313</v>
      </c>
      <c r="C82" s="19" t="s">
        <v>1371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966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994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1385</v>
      </c>
      <c r="C86" s="19" t="s">
        <v>1384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1410</v>
      </c>
      <c r="D87" s="10" t="s">
        <v>433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1411</v>
      </c>
      <c r="D88" s="10" t="s">
        <v>433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1386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1388</v>
      </c>
      <c r="C90" s="19" t="s">
        <v>1387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1315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1317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1389</v>
      </c>
      <c r="C99" s="19" t="s">
        <v>1352</v>
      </c>
      <c r="D99" s="10" t="s">
        <v>563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1390</v>
      </c>
      <c r="C100" s="19" t="s">
        <v>1366</v>
      </c>
      <c r="D100" s="10" t="s">
        <v>433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1391</v>
      </c>
      <c r="C101" s="19" t="s">
        <v>1367</v>
      </c>
      <c r="D101" s="10" t="s">
        <v>433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1380</v>
      </c>
      <c r="D102" s="10" t="s">
        <v>563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1392</v>
      </c>
      <c r="C103" s="19" t="s">
        <v>1373</v>
      </c>
      <c r="D103" s="10" t="s">
        <v>1374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1393</v>
      </c>
      <c r="C104" s="19" t="s">
        <v>1372</v>
      </c>
      <c r="D104" s="10" t="s">
        <v>1374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1394</v>
      </c>
      <c r="C105" s="19" t="s">
        <v>1375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1296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1136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1147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1140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1248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944</v>
      </c>
      <c r="C112" s="19" t="s">
        <v>248</v>
      </c>
      <c r="D112" s="10" t="s">
        <v>440</v>
      </c>
      <c r="E112" s="63">
        <f>+'30'!J112</f>
        <v>33</v>
      </c>
      <c r="F112" s="70"/>
      <c r="G112" s="46">
        <f t="shared" si="20"/>
        <v>33</v>
      </c>
      <c r="H112" s="77">
        <v>0</v>
      </c>
      <c r="I112" s="75">
        <v>0</v>
      </c>
      <c r="J112" s="46">
        <f t="shared" si="21"/>
        <v>33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946</v>
      </c>
      <c r="C113" s="19" t="s">
        <v>249</v>
      </c>
      <c r="D113" s="10" t="s">
        <v>433</v>
      </c>
      <c r="E113" s="63">
        <f>+'30'!J113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957</v>
      </c>
      <c r="C115" s="19" t="s">
        <v>369</v>
      </c>
      <c r="D115" s="10" t="s">
        <v>600</v>
      </c>
      <c r="E115" s="63">
        <f>+'30'!J115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929</v>
      </c>
      <c r="C116" s="19" t="s">
        <v>371</v>
      </c>
      <c r="D116" s="10" t="s">
        <v>612</v>
      </c>
      <c r="E116" s="63">
        <f>+'30'!J116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956</v>
      </c>
      <c r="C117" s="19" t="s">
        <v>370</v>
      </c>
      <c r="D117" s="10" t="s">
        <v>600</v>
      </c>
      <c r="E117" s="63">
        <f>+'30'!J117</f>
        <v>4</v>
      </c>
      <c r="F117" s="70"/>
      <c r="G117" s="46">
        <f t="shared" si="20"/>
        <v>4</v>
      </c>
      <c r="H117" s="77">
        <v>0</v>
      </c>
      <c r="I117" s="75">
        <v>0</v>
      </c>
      <c r="J117" s="46">
        <f t="shared" si="21"/>
        <v>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1059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1188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1321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1066</v>
      </c>
      <c r="C122" s="19" t="s">
        <v>1067</v>
      </c>
      <c r="D122" s="10" t="s">
        <v>433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6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1395</v>
      </c>
      <c r="D124" s="10" t="s">
        <v>433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1332</v>
      </c>
      <c r="C125" s="19" t="s">
        <v>378</v>
      </c>
      <c r="D125" s="10" t="s">
        <v>583</v>
      </c>
      <c r="E125" s="63">
        <f>+'30'!J125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6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1333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6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6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6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1040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6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973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958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6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1062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991</v>
      </c>
      <c r="C133" s="19" t="s">
        <v>250</v>
      </c>
      <c r="D133" s="10" t="s">
        <v>433</v>
      </c>
      <c r="E133" s="63">
        <f>+'30'!J133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1397</v>
      </c>
      <c r="C134" s="19" t="s">
        <v>1396</v>
      </c>
      <c r="D134" s="10" t="s">
        <v>433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1399</v>
      </c>
      <c r="C135" s="19" t="s">
        <v>1398</v>
      </c>
      <c r="D135" s="10" t="s">
        <v>433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1401</v>
      </c>
      <c r="C136" s="19" t="s">
        <v>1400</v>
      </c>
      <c r="D136" s="10" t="s">
        <v>433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1402</v>
      </c>
      <c r="D137" s="10" t="s">
        <v>433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972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1070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1173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1174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1171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1073</v>
      </c>
      <c r="C148" s="19" t="s">
        <v>1074</v>
      </c>
      <c r="D148" s="10" t="s">
        <v>433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980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981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983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982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962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1319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1318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1449</v>
      </c>
      <c r="D156" s="10" t="s">
        <v>433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1450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995</v>
      </c>
      <c r="C157" s="19" t="s">
        <v>396</v>
      </c>
      <c r="D157" s="10" t="s">
        <v>612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2</v>
      </c>
      <c r="F163" s="70"/>
      <c r="G163" s="46">
        <f t="shared" si="27"/>
        <v>2</v>
      </c>
      <c r="H163" s="77">
        <v>0</v>
      </c>
      <c r="I163" s="75">
        <v>0</v>
      </c>
      <c r="J163" s="46">
        <f t="shared" si="28"/>
        <v>2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985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988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986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987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1050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1048</v>
      </c>
      <c r="C169" s="19" t="s">
        <v>1049</v>
      </c>
      <c r="D169" s="10" t="s">
        <v>563</v>
      </c>
      <c r="E169" s="63">
        <f>+'30'!J169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1186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1406</v>
      </c>
      <c r="C173" s="19" t="s">
        <v>1403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96" si="29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959</v>
      </c>
      <c r="C174" s="19" t="s">
        <v>1381</v>
      </c>
      <c r="D174" s="10" t="s">
        <v>563</v>
      </c>
      <c r="E174" s="63">
        <f>+'30'!J174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959</v>
      </c>
      <c r="C175" s="19" t="s">
        <v>348</v>
      </c>
      <c r="D175" s="10" t="s">
        <v>433</v>
      </c>
      <c r="E175" s="63">
        <f>+'30'!J175</f>
        <v>3</v>
      </c>
      <c r="F175" s="70"/>
      <c r="G175" s="46">
        <f t="shared" si="27"/>
        <v>3</v>
      </c>
      <c r="H175" s="77">
        <v>0</v>
      </c>
      <c r="I175" s="75">
        <v>0</v>
      </c>
      <c r="J175" s="46">
        <f t="shared" si="28"/>
        <v>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 t="shared" si="29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1405</v>
      </c>
      <c r="C176" s="19" t="s">
        <v>1404</v>
      </c>
      <c r="D176" s="10" t="s">
        <v>433</v>
      </c>
      <c r="E176" s="63">
        <f>+'30'!J176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1283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8</v>
      </c>
      <c r="F178" s="70"/>
      <c r="G178" s="46">
        <f t="shared" si="27"/>
        <v>8</v>
      </c>
      <c r="H178" s="77">
        <v>0</v>
      </c>
      <c r="I178" s="75">
        <v>0</v>
      </c>
      <c r="J178" s="46">
        <f t="shared" si="28"/>
        <v>8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1071</v>
      </c>
      <c r="C179" s="19" t="s">
        <v>1072</v>
      </c>
      <c r="D179" s="10" t="s">
        <v>433</v>
      </c>
      <c r="E179" s="63">
        <f>+'30'!J179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1117</v>
      </c>
      <c r="C180" s="19" t="s">
        <v>246</v>
      </c>
      <c r="D180" s="10" t="s">
        <v>612</v>
      </c>
      <c r="E180" s="63">
        <f>+'30'!J180</f>
        <v>2</v>
      </c>
      <c r="F180" s="70"/>
      <c r="G180" s="46">
        <f t="shared" si="27"/>
        <v>2</v>
      </c>
      <c r="H180" s="77">
        <v>0</v>
      </c>
      <c r="I180" s="75">
        <v>0</v>
      </c>
      <c r="J180" s="46">
        <f t="shared" si="28"/>
        <v>2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1054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1100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1167</v>
      </c>
      <c r="C185" s="19" t="s">
        <v>405</v>
      </c>
      <c r="D185" s="10" t="s">
        <v>600</v>
      </c>
      <c r="E185" s="63">
        <f>+'30'!J185</f>
        <v>3</v>
      </c>
      <c r="F185" s="70"/>
      <c r="G185" s="46">
        <f t="shared" si="27"/>
        <v>3</v>
      </c>
      <c r="H185" s="77">
        <v>0</v>
      </c>
      <c r="I185" s="75">
        <v>0</v>
      </c>
      <c r="J185" s="46">
        <f t="shared" si="28"/>
        <v>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1369</v>
      </c>
      <c r="D186" s="10" t="s">
        <v>563</v>
      </c>
      <c r="E186" s="63">
        <f>+'30'!J186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1407</v>
      </c>
      <c r="C187" s="19" t="s">
        <v>1376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1408</v>
      </c>
      <c r="C188" s="19" t="s">
        <v>1377</v>
      </c>
      <c r="D188" s="10" t="s">
        <v>563</v>
      </c>
      <c r="E188" s="63">
        <f>+'30'!J188</f>
        <v>91</v>
      </c>
      <c r="F188" s="70"/>
      <c r="G188" s="46">
        <f>E188+F188</f>
        <v>91</v>
      </c>
      <c r="H188" s="77">
        <v>0</v>
      </c>
      <c r="I188" s="75">
        <v>0</v>
      </c>
      <c r="J188" s="46">
        <f>+G188-H188-K188-I188</f>
        <v>91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1409</v>
      </c>
      <c r="C189" s="19" t="s">
        <v>1378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1187</v>
      </c>
      <c r="C190" s="19" t="s">
        <v>1368</v>
      </c>
      <c r="D190" s="10" t="s">
        <v>600</v>
      </c>
      <c r="E190" s="63">
        <f>+'30'!J190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925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1328</v>
      </c>
      <c r="C193" s="19" t="s">
        <v>407</v>
      </c>
      <c r="D193" s="10" t="s">
        <v>583</v>
      </c>
      <c r="E193" s="63">
        <f>+'30'!J193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1327</v>
      </c>
      <c r="C194" s="19" t="s">
        <v>408</v>
      </c>
      <c r="D194" s="10" t="s">
        <v>583</v>
      </c>
      <c r="E194" s="63">
        <f>+'30'!J194</f>
        <v>3</v>
      </c>
      <c r="F194" s="70"/>
      <c r="G194" s="46">
        <f t="shared" si="27"/>
        <v>3</v>
      </c>
      <c r="H194" s="77">
        <v>0</v>
      </c>
      <c r="I194" s="75">
        <v>0</v>
      </c>
      <c r="J194" s="46">
        <f t="shared" si="28"/>
        <v>3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1256</v>
      </c>
      <c r="C195" s="19" t="s">
        <v>409</v>
      </c>
      <c r="D195" s="10" t="s">
        <v>583</v>
      </c>
      <c r="E195" s="63">
        <f>+'30'!J195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1257</v>
      </c>
      <c r="C196" s="19" t="s">
        <v>410</v>
      </c>
      <c r="D196" s="10" t="s">
        <v>433</v>
      </c>
      <c r="E196" s="63">
        <f>+'30'!J196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1101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1079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1157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1336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1151</v>
      </c>
      <c r="C201" s="19" t="s">
        <v>1152</v>
      </c>
      <c r="D201" s="10" t="s">
        <v>612</v>
      </c>
      <c r="E201" s="63">
        <f>+'30'!J201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1154</v>
      </c>
      <c r="C202" s="19" t="s">
        <v>1155</v>
      </c>
      <c r="D202" s="10" t="s">
        <v>612</v>
      </c>
      <c r="E202" s="63">
        <f>+'30'!J202</f>
        <v>6</v>
      </c>
      <c r="F202" s="70"/>
      <c r="G202" s="46">
        <f t="shared" si="27"/>
        <v>6</v>
      </c>
      <c r="H202" s="77">
        <v>6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2"/>
        <v>0</v>
      </c>
      <c r="N202" s="17" t="s">
        <v>1459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1156</v>
      </c>
      <c r="C203" s="19" t="s">
        <v>173</v>
      </c>
      <c r="D203" s="10" t="s">
        <v>612</v>
      </c>
      <c r="E203" s="63">
        <f>+'30'!J203</f>
        <v>2</v>
      </c>
      <c r="F203" s="70"/>
      <c r="G203" s="46">
        <f t="shared" si="27"/>
        <v>2</v>
      </c>
      <c r="H203" s="77">
        <v>2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2"/>
        <v>0</v>
      </c>
      <c r="N203" s="17" t="s">
        <v>1459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1159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1165</v>
      </c>
      <c r="C205" s="19" t="s">
        <v>180</v>
      </c>
      <c r="D205" s="10" t="s">
        <v>440</v>
      </c>
      <c r="E205" s="63">
        <f>+'30'!J205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1166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1379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1331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1330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1195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1198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1215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1208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1203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1189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1175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1258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1261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1264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1265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1266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1412</v>
      </c>
      <c r="D229" s="10" t="s">
        <v>433</v>
      </c>
      <c r="E229" s="63">
        <f>+'30'!J229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1414</v>
      </c>
      <c r="D230" s="10" t="s">
        <v>433</v>
      </c>
      <c r="E230" s="63">
        <f>+'30'!J230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1415</v>
      </c>
      <c r="D231" s="10" t="s">
        <v>433</v>
      </c>
      <c r="E231" s="63">
        <f>+'30'!J231</f>
        <v>0</v>
      </c>
      <c r="F231" s="70"/>
      <c r="G231" s="46">
        <f t="shared" ref="G231:G239" si="38">E231+F231</f>
        <v>0</v>
      </c>
      <c r="H231" s="77">
        <v>0</v>
      </c>
      <c r="I231" s="75">
        <v>0</v>
      </c>
      <c r="J231" s="46">
        <f t="shared" ref="J231:J239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1416</v>
      </c>
      <c r="D232" s="10" t="s">
        <v>433</v>
      </c>
      <c r="E232" s="63">
        <f>+'30'!J232</f>
        <v>4</v>
      </c>
      <c r="F232" s="70"/>
      <c r="G232" s="46">
        <f t="shared" si="38"/>
        <v>4</v>
      </c>
      <c r="H232" s="77">
        <v>0</v>
      </c>
      <c r="I232" s="75">
        <v>0</v>
      </c>
      <c r="J232" s="46">
        <f t="shared" si="39"/>
        <v>4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1417</v>
      </c>
      <c r="D233" s="10" t="s">
        <v>433</v>
      </c>
      <c r="E233" s="63">
        <f>+'30'!J233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1418</v>
      </c>
      <c r="D234" s="10" t="s">
        <v>563</v>
      </c>
      <c r="E234" s="63">
        <f>+'30'!J234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1419</v>
      </c>
      <c r="D235" s="10" t="s">
        <v>433</v>
      </c>
      <c r="E235" s="63">
        <f>+'30'!J235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1420</v>
      </c>
      <c r="D236" s="10" t="s">
        <v>433</v>
      </c>
      <c r="E236" s="63">
        <f>+'30'!J236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1421</v>
      </c>
      <c r="D237" s="10" t="s">
        <v>433</v>
      </c>
      <c r="E237" s="63">
        <f>+'30'!J237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1442</v>
      </c>
      <c r="D238" s="10" t="s">
        <v>433</v>
      </c>
      <c r="E238" s="63">
        <f>+'30'!J238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1443</v>
      </c>
      <c r="D239" s="10" t="s">
        <v>433</v>
      </c>
      <c r="E239" s="63">
        <f>+'30'!J239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/>
      <c r="H240" s="77"/>
      <c r="I240" s="75"/>
      <c r="J240" s="46"/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1444</v>
      </c>
      <c r="D241" s="10" t="s">
        <v>433</v>
      </c>
      <c r="E241" s="63">
        <f>+'30'!J241</f>
        <v>0</v>
      </c>
      <c r="F241" s="70"/>
      <c r="G241" s="46"/>
      <c r="H241" s="77"/>
      <c r="I241" s="75"/>
      <c r="J241" s="46"/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1445</v>
      </c>
      <c r="D242" s="10" t="s">
        <v>433</v>
      </c>
      <c r="E242" s="63">
        <f>+'30'!J242</f>
        <v>0</v>
      </c>
      <c r="F242" s="70"/>
      <c r="G242" s="46"/>
      <c r="H242" s="77"/>
      <c r="I242" s="75"/>
      <c r="J242" s="46"/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1446</v>
      </c>
      <c r="D243" s="10" t="s">
        <v>433</v>
      </c>
      <c r="E243" s="63">
        <f>+'30'!J243</f>
        <v>0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1447</v>
      </c>
      <c r="D244" s="10" t="s">
        <v>433</v>
      </c>
      <c r="E244" s="63">
        <f>+'30'!J244</f>
        <v>0</v>
      </c>
      <c r="F244" s="70"/>
      <c r="G244" s="46"/>
      <c r="H244" s="77"/>
      <c r="I244" s="75"/>
      <c r="J244" s="46"/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1448</v>
      </c>
      <c r="D245" s="10" t="s">
        <v>433</v>
      </c>
      <c r="E245" s="63">
        <f>+'30'!J245</f>
        <v>0</v>
      </c>
      <c r="F245" s="70"/>
      <c r="G245" s="46"/>
      <c r="H245" s="77"/>
      <c r="I245" s="75"/>
      <c r="J245" s="46"/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20059799</v>
      </c>
      <c r="C246" s="19" t="s">
        <v>1451</v>
      </c>
      <c r="D246" s="10" t="s">
        <v>433</v>
      </c>
      <c r="E246" s="63">
        <f>+'30'!J246</f>
        <v>0</v>
      </c>
      <c r="F246" s="70"/>
      <c r="G246" s="46">
        <f t="shared" ref="G246:G257" si="46">E246+F246</f>
        <v>0</v>
      </c>
      <c r="H246" s="77">
        <v>0</v>
      </c>
      <c r="I246" s="75">
        <v>0</v>
      </c>
      <c r="J246" s="46">
        <f t="shared" ref="J246:J257" si="47">+G246-H246-K246-I246</f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20060434</v>
      </c>
      <c r="C247" s="19" t="s">
        <v>1452</v>
      </c>
      <c r="D247" s="10" t="s">
        <v>433</v>
      </c>
      <c r="E247" s="63">
        <f>+'30'!J247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20060765</v>
      </c>
      <c r="C248" s="19" t="s">
        <v>1453</v>
      </c>
      <c r="D248" s="10" t="s">
        <v>433</v>
      </c>
      <c r="E248" s="63">
        <f>+'30'!J248</f>
        <v>2</v>
      </c>
      <c r="F248" s="70"/>
      <c r="G248" s="46">
        <f t="shared" si="46"/>
        <v>2</v>
      </c>
      <c r="H248" s="77">
        <v>0</v>
      </c>
      <c r="I248" s="75">
        <v>0</v>
      </c>
      <c r="J248" s="46">
        <f t="shared" si="47"/>
        <v>2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20060979</v>
      </c>
      <c r="C249" s="19" t="s">
        <v>1454</v>
      </c>
      <c r="D249" s="10" t="s">
        <v>433</v>
      </c>
      <c r="E249" s="63">
        <f>+'30'!J249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1004070</v>
      </c>
      <c r="C250" s="19" t="s">
        <v>145</v>
      </c>
      <c r="D250" s="10" t="s">
        <v>433</v>
      </c>
      <c r="E250" s="63">
        <f>+'30'!J250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20</v>
      </c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8" ht="25.5" x14ac:dyDescent="0.55000000000000004">
      <c r="A251" s="10"/>
      <c r="B251" s="10">
        <v>20060978</v>
      </c>
      <c r="C251" s="19" t="s">
        <v>1458</v>
      </c>
      <c r="D251" s="10" t="s">
        <v>433</v>
      </c>
      <c r="E251" s="63">
        <f>+'30'!J251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0"/>
      <c r="C252" s="19"/>
      <c r="D252" s="10"/>
      <c r="E252" s="63">
        <f>+'30'!J252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6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46"/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46"/>
        <v>0</v>
      </c>
      <c r="H256" s="77">
        <v>0</v>
      </c>
      <c r="I256" s="75">
        <v>0</v>
      </c>
      <c r="J256" s="46">
        <f t="shared" si="47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6"/>
        <v>0</v>
      </c>
      <c r="Q256" s="89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46"/>
        <v>0</v>
      </c>
      <c r="H257" s="77">
        <v>0</v>
      </c>
      <c r="I257" s="75">
        <v>0</v>
      </c>
      <c r="J257" s="46">
        <f t="shared" si="47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6"/>
        <v>0</v>
      </c>
      <c r="Q257" s="89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ref="G258:G259" si="48">E258+F258</f>
        <v>0</v>
      </c>
      <c r="H258" s="77">
        <v>0</v>
      </c>
      <c r="I258" s="75">
        <v>0</v>
      </c>
      <c r="J258" s="46">
        <f t="shared" ref="J258:J259" si="49">+G258-H258-K258-I258</f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6"/>
        <v>0</v>
      </c>
      <c r="Q258" s="89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3">
        <f>+'30'!J259</f>
        <v>0</v>
      </c>
      <c r="F259" s="70"/>
      <c r="G259" s="46">
        <f t="shared" si="48"/>
        <v>0</v>
      </c>
      <c r="H259" s="77">
        <v>0</v>
      </c>
      <c r="I259" s="75">
        <v>0</v>
      </c>
      <c r="J259" s="46">
        <f t="shared" si="49"/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89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188.06000000000003</v>
      </c>
      <c r="S260" s="74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4" t="s">
        <v>202</v>
      </c>
      <c r="M262" s="94"/>
      <c r="N262" s="33">
        <f>SUM(M5:M261)</f>
        <v>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</v>
      </c>
      <c r="O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2" t="s">
        <v>271</v>
      </c>
      <c r="M273" s="2" t="s">
        <v>306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6" t="s">
        <v>242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O2" s="187" t="s">
        <v>0</v>
      </c>
      <c r="P2" s="187"/>
      <c r="Q2" s="187"/>
      <c r="R2" s="187"/>
      <c r="S2" s="187"/>
      <c r="T2" s="187"/>
      <c r="U2" s="187"/>
      <c r="V2" s="187"/>
      <c r="W2" s="187"/>
      <c r="X2" s="187"/>
      <c r="Y2" s="187"/>
    </row>
    <row r="3" spans="1:26" s="5" customFormat="1" ht="26.25" x14ac:dyDescent="0.55000000000000004">
      <c r="A3" s="188" t="s">
        <v>1</v>
      </c>
      <c r="B3" s="188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83" t="s">
        <v>10</v>
      </c>
      <c r="O3" s="188" t="s">
        <v>1</v>
      </c>
      <c r="P3" s="188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83" t="s">
        <v>10</v>
      </c>
    </row>
    <row r="4" spans="1:26" s="5" customFormat="1" ht="27" thickBot="1" x14ac:dyDescent="0.6">
      <c r="A4" s="188"/>
      <c r="B4" s="188"/>
      <c r="C4" s="190"/>
      <c r="D4" s="190"/>
      <c r="E4" s="190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83"/>
      <c r="O4" s="188"/>
      <c r="P4" s="188"/>
      <c r="Q4" s="190"/>
      <c r="R4" s="190"/>
      <c r="S4" s="190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8" t="s">
        <v>119</v>
      </c>
      <c r="Q107" s="199"/>
      <c r="R107" s="199"/>
      <c r="S107" s="199"/>
      <c r="T107" s="199"/>
      <c r="U107" s="199"/>
      <c r="V107" s="199"/>
      <c r="W107" s="20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3" t="s">
        <v>213</v>
      </c>
      <c r="N205" s="20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4" t="s">
        <v>202</v>
      </c>
      <c r="J207" s="20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2025-10-31T06:55:09Z</cp:lastPrinted>
  <dcterms:created xsi:type="dcterms:W3CDTF">2023-12-01T06:41:03Z</dcterms:created>
  <dcterms:modified xsi:type="dcterms:W3CDTF">2025-11-03T01:10:49Z</dcterms:modified>
</cp:coreProperties>
</file>