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พ.ย. 68\"/>
    </mc:Choice>
  </mc:AlternateContent>
  <xr:revisionPtr revIDLastSave="0" documentId="13_ncr:1_{74777237-6323-46B2-A897-EC886090F8BF}" xr6:coauthVersionLast="47" xr6:coauthVersionMax="47" xr10:uidLastSave="{00000000-0000-0000-0000-000000000000}"/>
  <bookViews>
    <workbookView xWindow="-120" yWindow="-120" windowWidth="29040" windowHeight="1584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'1'!$A$1:$S$270</definedName>
    <definedName name="_xlnm._FilterDatabase" localSheetId="13" hidden="1">'10'!$A$1:$S$267</definedName>
    <definedName name="_xlnm._FilterDatabase" localSheetId="14" hidden="1">'11'!$A$1:$S$267</definedName>
    <definedName name="_xlnm._FilterDatabase" localSheetId="15" hidden="1">'12'!$A$1:$S$267</definedName>
    <definedName name="_xlnm._FilterDatabase" localSheetId="16" hidden="1">'13'!$A$1:$S$267</definedName>
    <definedName name="_xlnm._FilterDatabase" localSheetId="17" hidden="1">'14'!$A$1:$S$267</definedName>
    <definedName name="_xlnm._FilterDatabase" localSheetId="18" hidden="1">'15'!$A$1:$S$267</definedName>
    <definedName name="_xlnm._FilterDatabase" localSheetId="19" hidden="1">'16'!$A$1:$S$267</definedName>
    <definedName name="_xlnm._FilterDatabase" localSheetId="20" hidden="1">'17'!$A$1:$S$267</definedName>
    <definedName name="_xlnm._FilterDatabase" localSheetId="21" hidden="1">'18'!$A$1:$S$267</definedName>
    <definedName name="_xlnm._FilterDatabase" localSheetId="22" hidden="1">'19'!$A$1:$S$267</definedName>
    <definedName name="_xlnm._FilterDatabase" localSheetId="5" hidden="1">'2'!$A$1:$S$267</definedName>
    <definedName name="_xlnm._FilterDatabase" localSheetId="23" hidden="1">'20'!$A$1:$S$267</definedName>
    <definedName name="_xlnm._FilterDatabase" localSheetId="24" hidden="1">'21'!$A$1:$S$267</definedName>
    <definedName name="_xlnm._FilterDatabase" localSheetId="25" hidden="1">'22'!$A$1:$S$267</definedName>
    <definedName name="_xlnm._FilterDatabase" localSheetId="26" hidden="1">'23'!$A$1:$S$267</definedName>
    <definedName name="_xlnm._FilterDatabase" localSheetId="27" hidden="1">'24'!$A$1:$S$267</definedName>
    <definedName name="_xlnm._FilterDatabase" localSheetId="28" hidden="1">'25'!$A$1:$S$267</definedName>
    <definedName name="_xlnm._FilterDatabase" localSheetId="29" hidden="1">'26'!$A$1:$S$267</definedName>
    <definedName name="_xlnm._FilterDatabase" localSheetId="30" hidden="1">'27'!$A$1:$S$267</definedName>
    <definedName name="_xlnm._FilterDatabase" localSheetId="31" hidden="1">'28'!$A$1:$S$267</definedName>
    <definedName name="_xlnm._FilterDatabase" localSheetId="32" hidden="1">'29'!$A$1:$S$267</definedName>
    <definedName name="_xlnm._FilterDatabase" localSheetId="6" hidden="1">'3'!$A$1:$S$267</definedName>
    <definedName name="_xlnm._FilterDatabase" localSheetId="33" hidden="1">'30'!$A$1:$S$267</definedName>
    <definedName name="_xlnm._FilterDatabase" localSheetId="35" hidden="1">'31'!$A$1:$Y$216</definedName>
    <definedName name="_xlnm._FilterDatabase" localSheetId="34" hidden="1">'31.'!$A$1:$S$267</definedName>
    <definedName name="_xlnm._FilterDatabase" localSheetId="7" hidden="1">'4'!$A$1:$S$267</definedName>
    <definedName name="_xlnm._FilterDatabase" localSheetId="8" hidden="1">'5'!$A$1:$S$267</definedName>
    <definedName name="_xlnm._FilterDatabase" localSheetId="9" hidden="1">'6'!$A$1:$S$267</definedName>
    <definedName name="_xlnm._FilterDatabase" localSheetId="10" hidden="1">'7'!$A$1:$S$267</definedName>
    <definedName name="_xlnm._FilterDatabase" localSheetId="11" hidden="1">'8'!$A$1:$S$267</definedName>
    <definedName name="_xlnm._FilterDatabase" localSheetId="12" hidden="1">'9'!$A$1:$S$267</definedName>
    <definedName name="_xlnm._FilterDatabase" localSheetId="0" hidden="1">'DATA POS'!$A$1:$J$536</definedName>
    <definedName name="_xlnm._FilterDatabase" localSheetId="3" hidden="1">ยกมา!$A$1:$S$270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106" l="1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2" i="106"/>
  <c r="E213" i="106"/>
  <c r="E214" i="106"/>
  <c r="E215" i="106"/>
  <c r="E216" i="106"/>
  <c r="E217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5" i="106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6" i="105"/>
  <c r="E7" i="105"/>
  <c r="E8" i="105"/>
  <c r="E9" i="105"/>
  <c r="E10" i="105"/>
  <c r="E11" i="105"/>
  <c r="E12" i="105"/>
  <c r="E13" i="105"/>
  <c r="E14" i="105"/>
  <c r="R251" i="104"/>
  <c r="R252" i="104"/>
  <c r="R253" i="104"/>
  <c r="R254" i="104"/>
  <c r="R255" i="104"/>
  <c r="R256" i="104"/>
  <c r="R257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R249" i="102"/>
  <c r="R250" i="102"/>
  <c r="R251" i="102"/>
  <c r="R252" i="102"/>
  <c r="R253" i="102"/>
  <c r="R254" i="102"/>
  <c r="R255" i="102"/>
  <c r="R256" i="102"/>
  <c r="R257" i="102"/>
  <c r="R258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Y24" i="8"/>
  <c r="W24" i="8"/>
  <c r="V24" i="8"/>
  <c r="U24" i="8"/>
  <c r="T24" i="8"/>
  <c r="S24" i="8"/>
  <c r="R24" i="8"/>
  <c r="N264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6" i="99"/>
  <c r="E7" i="99"/>
  <c r="E8" i="99"/>
  <c r="E9" i="99"/>
  <c r="E10" i="99"/>
  <c r="E11" i="99"/>
  <c r="E12" i="99"/>
  <c r="E13" i="99"/>
  <c r="E14" i="99"/>
  <c r="E15" i="99"/>
  <c r="E16" i="99"/>
  <c r="E5" i="99"/>
  <c r="E7" i="98"/>
  <c r="E8" i="98"/>
  <c r="E9" i="98"/>
  <c r="E10" i="98"/>
  <c r="E11" i="98"/>
  <c r="E12" i="98"/>
  <c r="E13" i="98"/>
  <c r="E14" i="98"/>
  <c r="E15" i="98"/>
  <c r="E5" i="98"/>
  <c r="R251" i="98"/>
  <c r="R252" i="98"/>
  <c r="R253" i="98"/>
  <c r="R254" i="98"/>
  <c r="R255" i="98"/>
  <c r="R256" i="98"/>
  <c r="R257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6" i="97"/>
  <c r="E7" i="97"/>
  <c r="E8" i="97"/>
  <c r="E9" i="97"/>
  <c r="E10" i="97"/>
  <c r="E11" i="97"/>
  <c r="E12" i="97"/>
  <c r="E13" i="97"/>
  <c r="E14" i="97"/>
  <c r="E15" i="97"/>
  <c r="E5" i="97"/>
  <c r="G240" i="96"/>
  <c r="J240" i="96" s="1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5" i="96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5" i="95"/>
  <c r="G6" i="94"/>
  <c r="G7" i="94"/>
  <c r="G8" i="94"/>
  <c r="G9" i="94"/>
  <c r="G10" i="94"/>
  <c r="G11" i="94"/>
  <c r="G12" i="94"/>
  <c r="G13" i="94"/>
  <c r="G14" i="94"/>
  <c r="G5" i="94"/>
  <c r="G15" i="94"/>
  <c r="G16" i="94"/>
  <c r="G17" i="94"/>
  <c r="G18" i="94"/>
  <c r="G19" i="94"/>
  <c r="G20" i="94"/>
  <c r="G21" i="94"/>
  <c r="G22" i="94"/>
  <c r="G23" i="94"/>
  <c r="G24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6" i="94"/>
  <c r="E7" i="94"/>
  <c r="E8" i="94"/>
  <c r="E9" i="94"/>
  <c r="E10" i="94"/>
  <c r="E11" i="94"/>
  <c r="E12" i="94"/>
  <c r="E13" i="94"/>
  <c r="E14" i="94"/>
  <c r="E15" i="94"/>
  <c r="E16" i="94"/>
  <c r="E5" i="94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5" i="93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6" i="92"/>
  <c r="E7" i="92"/>
  <c r="E8" i="92"/>
  <c r="E9" i="92"/>
  <c r="E10" i="92"/>
  <c r="E11" i="92"/>
  <c r="E12" i="92"/>
  <c r="E13" i="92"/>
  <c r="E14" i="92"/>
  <c r="E15" i="92"/>
  <c r="E5" i="92"/>
  <c r="R250" i="91"/>
  <c r="R251" i="91"/>
  <c r="R252" i="91"/>
  <c r="R253" i="91"/>
  <c r="R254" i="91"/>
  <c r="R255" i="91"/>
  <c r="R256" i="91"/>
  <c r="R257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6" i="87"/>
  <c r="E7" i="87"/>
  <c r="E8" i="87"/>
  <c r="E9" i="87"/>
  <c r="E10" i="87"/>
  <c r="E11" i="87"/>
  <c r="E12" i="87"/>
  <c r="E13" i="87"/>
  <c r="E5" i="87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6" i="86"/>
  <c r="E7" i="86"/>
  <c r="E8" i="86"/>
  <c r="E9" i="86"/>
  <c r="E10" i="86"/>
  <c r="E11" i="86"/>
  <c r="E12" i="86"/>
  <c r="E13" i="86"/>
  <c r="E14" i="86"/>
  <c r="E15" i="86"/>
  <c r="E16" i="86"/>
  <c r="E5" i="86"/>
  <c r="R250" i="85"/>
  <c r="R251" i="85"/>
  <c r="R252" i="85"/>
  <c r="R253" i="85"/>
  <c r="R254" i="85"/>
  <c r="R255" i="85"/>
  <c r="R256" i="85"/>
  <c r="R257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5" i="83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53" i="8"/>
  <c r="E254" i="8"/>
  <c r="E255" i="8"/>
  <c r="E256" i="8"/>
  <c r="E257" i="8"/>
  <c r="E258" i="8"/>
  <c r="E25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5" i="82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15" i="81"/>
  <c r="E16" i="81"/>
  <c r="E5" i="81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6" i="80"/>
  <c r="E7" i="80"/>
  <c r="E8" i="80"/>
  <c r="E9" i="80"/>
  <c r="E10" i="80"/>
  <c r="E11" i="80"/>
  <c r="E12" i="80"/>
  <c r="E13" i="80"/>
  <c r="E14" i="80"/>
  <c r="E15" i="80"/>
  <c r="E5" i="80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5" i="79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6" i="78"/>
  <c r="E7" i="78"/>
  <c r="E8" i="78"/>
  <c r="E9" i="78"/>
  <c r="E10" i="78"/>
  <c r="E11" i="78"/>
  <c r="E12" i="78"/>
  <c r="E13" i="78"/>
  <c r="E14" i="78"/>
  <c r="E15" i="78"/>
  <c r="E5" i="78"/>
  <c r="E20" i="77" l="1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5" i="77"/>
  <c r="G252" i="78"/>
  <c r="J252" i="78" s="1"/>
  <c r="G252" i="79"/>
  <c r="J252" i="79" s="1"/>
  <c r="G252" i="80"/>
  <c r="J252" i="80" s="1"/>
  <c r="G252" i="81"/>
  <c r="J252" i="81" s="1"/>
  <c r="G252" i="82"/>
  <c r="J252" i="82" s="1"/>
  <c r="G252" i="83"/>
  <c r="J252" i="83" s="1"/>
  <c r="G252" i="84"/>
  <c r="J252" i="84" s="1"/>
  <c r="G252" i="85"/>
  <c r="J252" i="85" s="1"/>
  <c r="G252" i="86"/>
  <c r="J252" i="86" s="1"/>
  <c r="G252" i="87"/>
  <c r="J252" i="87" s="1"/>
  <c r="G252" i="88"/>
  <c r="J252" i="88" s="1"/>
  <c r="G252" i="89"/>
  <c r="J252" i="89" s="1"/>
  <c r="G252" i="90"/>
  <c r="J252" i="90" s="1"/>
  <c r="G252" i="91"/>
  <c r="J252" i="91" s="1"/>
  <c r="G252" i="92"/>
  <c r="J252" i="92" s="1"/>
  <c r="G252" i="93"/>
  <c r="J252" i="93" s="1"/>
  <c r="G252" i="94"/>
  <c r="J252" i="94" s="1"/>
  <c r="G252" i="95"/>
  <c r="J252" i="95" s="1"/>
  <c r="G252" i="96"/>
  <c r="J252" i="96" s="1"/>
  <c r="G252" i="97"/>
  <c r="J252" i="97" s="1"/>
  <c r="G252" i="98"/>
  <c r="J252" i="98" s="1"/>
  <c r="G252" i="99"/>
  <c r="J252" i="99" s="1"/>
  <c r="G252" i="100"/>
  <c r="J252" i="100" s="1"/>
  <c r="G252" i="101"/>
  <c r="J252" i="101" s="1"/>
  <c r="G252" i="102"/>
  <c r="J252" i="102" s="1"/>
  <c r="G252" i="103"/>
  <c r="J252" i="103" s="1"/>
  <c r="G252" i="104"/>
  <c r="J252" i="104" s="1"/>
  <c r="G252" i="105"/>
  <c r="J252" i="105" s="1"/>
  <c r="G252" i="106"/>
  <c r="J252" i="106" s="1"/>
  <c r="G252" i="107"/>
  <c r="J252" i="107" s="1"/>
  <c r="G252" i="77"/>
  <c r="J252" i="77" s="1"/>
  <c r="F252" i="8"/>
  <c r="P235" i="107"/>
  <c r="P236" i="107"/>
  <c r="P237" i="107"/>
  <c r="P238" i="107"/>
  <c r="P239" i="107"/>
  <c r="P240" i="107"/>
  <c r="P241" i="107"/>
  <c r="P210" i="107"/>
  <c r="P220" i="107"/>
  <c r="P221" i="107"/>
  <c r="P192" i="107"/>
  <c r="P193" i="107"/>
  <c r="P194" i="107"/>
  <c r="P195" i="107"/>
  <c r="P196" i="107"/>
  <c r="P197" i="107"/>
  <c r="P198" i="107"/>
  <c r="P199" i="107"/>
  <c r="P200" i="107"/>
  <c r="P201" i="107"/>
  <c r="P172" i="107"/>
  <c r="P183" i="107"/>
  <c r="P123" i="107"/>
  <c r="P135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75" i="107"/>
  <c r="P76" i="107"/>
  <c r="P77" i="107"/>
  <c r="P78" i="107"/>
  <c r="P79" i="107"/>
  <c r="P80" i="107"/>
  <c r="P81" i="107"/>
  <c r="P82" i="107"/>
  <c r="P46" i="107"/>
  <c r="P47" i="107"/>
  <c r="P48" i="107"/>
  <c r="P49" i="107"/>
  <c r="P50" i="107"/>
  <c r="P51" i="107"/>
  <c r="P52" i="107"/>
  <c r="P53" i="107"/>
  <c r="P28" i="107"/>
  <c r="P29" i="107"/>
  <c r="P30" i="107"/>
  <c r="P31" i="107"/>
  <c r="P32" i="107"/>
  <c r="P33" i="107"/>
  <c r="P34" i="107"/>
  <c r="P35" i="107"/>
  <c r="P36" i="107"/>
  <c r="R251" i="103"/>
  <c r="R252" i="103"/>
  <c r="R253" i="103"/>
  <c r="R254" i="103"/>
  <c r="R255" i="103"/>
  <c r="R256" i="103"/>
  <c r="R257" i="103"/>
  <c r="P94" i="102"/>
  <c r="R251" i="99"/>
  <c r="R252" i="99"/>
  <c r="R253" i="99"/>
  <c r="R254" i="99"/>
  <c r="R255" i="99"/>
  <c r="R256" i="99"/>
  <c r="R257" i="99"/>
  <c r="R251" i="90"/>
  <c r="R252" i="90"/>
  <c r="R253" i="90"/>
  <c r="R254" i="90"/>
  <c r="R255" i="90"/>
  <c r="R256" i="90"/>
  <c r="R257" i="90"/>
  <c r="R258" i="90"/>
  <c r="R250" i="89"/>
  <c r="R251" i="89"/>
  <c r="R252" i="89"/>
  <c r="R253" i="89"/>
  <c r="R254" i="89"/>
  <c r="R255" i="89"/>
  <c r="R256" i="89"/>
  <c r="R257" i="89"/>
  <c r="R250" i="84"/>
  <c r="R251" i="84"/>
  <c r="R252" i="84"/>
  <c r="R253" i="84"/>
  <c r="R254" i="84"/>
  <c r="R255" i="84"/>
  <c r="R256" i="84"/>
  <c r="R257" i="84"/>
  <c r="M250" i="82"/>
  <c r="M251" i="82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R249" i="82"/>
  <c r="R250" i="82"/>
  <c r="R251" i="82"/>
  <c r="R252" i="82"/>
  <c r="R253" i="82"/>
  <c r="R254" i="82"/>
  <c r="R255" i="82"/>
  <c r="R256" i="82"/>
  <c r="R257" i="82"/>
  <c r="P250" i="82"/>
  <c r="P251" i="82"/>
  <c r="Y35" i="8"/>
  <c r="V35" i="8"/>
  <c r="U35" i="8"/>
  <c r="T35" i="8"/>
  <c r="P94" i="107"/>
  <c r="R251" i="107"/>
  <c r="R252" i="107"/>
  <c r="R253" i="107"/>
  <c r="R254" i="107"/>
  <c r="R255" i="107"/>
  <c r="R256" i="107"/>
  <c r="R257" i="107"/>
  <c r="R258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R252" i="106"/>
  <c r="R253" i="106"/>
  <c r="R254" i="106"/>
  <c r="R255" i="106"/>
  <c r="R256" i="106"/>
  <c r="R257" i="106"/>
  <c r="R258" i="106"/>
  <c r="M248" i="106"/>
  <c r="M249" i="106"/>
  <c r="M250" i="106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V29" i="8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0" i="10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R252" i="101"/>
  <c r="R253" i="101"/>
  <c r="R254" i="101"/>
  <c r="R255" i="101"/>
  <c r="R256" i="101"/>
  <c r="R257" i="10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Y27" i="8"/>
  <c r="V27" i="8"/>
  <c r="U27" i="8"/>
  <c r="T27" i="8"/>
  <c r="Y26" i="8"/>
  <c r="V26" i="8"/>
  <c r="U26" i="8"/>
  <c r="T2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P251" i="8" s="1"/>
  <c r="K252" i="8"/>
  <c r="P252" i="8" s="1"/>
  <c r="K253" i="8"/>
  <c r="P253" i="8" s="1"/>
  <c r="K254" i="8"/>
  <c r="P254" i="8" s="1"/>
  <c r="K255" i="8"/>
  <c r="P255" i="8" s="1"/>
  <c r="K256" i="8"/>
  <c r="P256" i="8" s="1"/>
  <c r="K257" i="8"/>
  <c r="P257" i="8" s="1"/>
  <c r="K25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G121" i="8" s="1"/>
  <c r="F122" i="8"/>
  <c r="G122" i="8" s="1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G139" i="8" s="1"/>
  <c r="F140" i="8"/>
  <c r="F141" i="8"/>
  <c r="G141" i="8" s="1"/>
  <c r="F142" i="8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G220" i="8" s="1"/>
  <c r="F221" i="8"/>
  <c r="G221" i="8" s="1"/>
  <c r="F222" i="8"/>
  <c r="F223" i="8"/>
  <c r="F224" i="8"/>
  <c r="F225" i="8"/>
  <c r="F226" i="8"/>
  <c r="F227" i="8"/>
  <c r="F228" i="8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F239" i="8"/>
  <c r="G239" i="8" s="1"/>
  <c r="F240" i="8"/>
  <c r="G240" i="8" s="1"/>
  <c r="F241" i="8"/>
  <c r="G241" i="8" s="1"/>
  <c r="F242" i="8"/>
  <c r="F243" i="8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M250" i="93"/>
  <c r="P250" i="93" s="1"/>
  <c r="M251" i="93"/>
  <c r="P251" i="93" s="1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0" i="92"/>
  <c r="P250" i="92" s="1"/>
  <c r="M251" i="92"/>
  <c r="P251" i="92" s="1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1" i="87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1" i="86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M251" i="84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M250" i="83"/>
  <c r="M251" i="83"/>
  <c r="P251" i="83" s="1"/>
  <c r="M252" i="83"/>
  <c r="M253" i="83"/>
  <c r="M254" i="83"/>
  <c r="M255" i="83"/>
  <c r="P255" i="83" s="1"/>
  <c r="M256" i="83"/>
  <c r="P256" i="83" s="1"/>
  <c r="M257" i="83"/>
  <c r="P257" i="83" s="1"/>
  <c r="M258" i="83"/>
  <c r="P252" i="83"/>
  <c r="P253" i="83"/>
  <c r="P254" i="83"/>
  <c r="M109" i="81"/>
  <c r="P109" i="81" s="1"/>
  <c r="M110" i="81"/>
  <c r="P110" i="81" s="1"/>
  <c r="M111" i="81"/>
  <c r="P111" i="81" s="1"/>
  <c r="M112" i="81"/>
  <c r="P112" i="81" s="1"/>
  <c r="M113" i="81"/>
  <c r="P113" i="81" s="1"/>
  <c r="M119" i="79"/>
  <c r="P119" i="79" s="1"/>
  <c r="M120" i="79"/>
  <c r="P120" i="79" s="1"/>
  <c r="M121" i="79"/>
  <c r="P121" i="79" s="1"/>
  <c r="M122" i="79"/>
  <c r="M123" i="79"/>
  <c r="P123" i="79" s="1"/>
  <c r="M124" i="79"/>
  <c r="P124" i="79" s="1"/>
  <c r="M125" i="79"/>
  <c r="P125" i="79" s="1"/>
  <c r="M126" i="79"/>
  <c r="P126" i="79" s="1"/>
  <c r="M127" i="79"/>
  <c r="P127" i="79" s="1"/>
  <c r="M128" i="79"/>
  <c r="P128" i="79" s="1"/>
  <c r="M30" i="78"/>
  <c r="P30" i="78" s="1"/>
  <c r="M30" i="79"/>
  <c r="P30" i="79" s="1"/>
  <c r="M30" i="80"/>
  <c r="P30" i="80" s="1"/>
  <c r="M30" i="81"/>
  <c r="P30" i="81" s="1"/>
  <c r="M30" i="82"/>
  <c r="P30" i="82" s="1"/>
  <c r="M30" i="83"/>
  <c r="P30" i="83" s="1"/>
  <c r="M30" i="84"/>
  <c r="P30" i="84" s="1"/>
  <c r="M30" i="85"/>
  <c r="P30" i="85" s="1"/>
  <c r="M30" i="86"/>
  <c r="P30" i="86" s="1"/>
  <c r="M30" i="87"/>
  <c r="P30" i="87" s="1"/>
  <c r="M30" i="88"/>
  <c r="P30" i="88" s="1"/>
  <c r="M30" i="89"/>
  <c r="P30" i="89" s="1"/>
  <c r="M30" i="90"/>
  <c r="P30" i="90" s="1"/>
  <c r="M30" i="91"/>
  <c r="P30" i="91" s="1"/>
  <c r="M30" i="92"/>
  <c r="P30" i="92" s="1"/>
  <c r="M30" i="93"/>
  <c r="P30" i="93" s="1"/>
  <c r="M30" i="94"/>
  <c r="P30" i="94" s="1"/>
  <c r="M30" i="95"/>
  <c r="P30" i="95" s="1"/>
  <c r="M30" i="96"/>
  <c r="M30" i="97"/>
  <c r="P30" i="97" s="1"/>
  <c r="M30" i="98"/>
  <c r="M30" i="99"/>
  <c r="P30" i="99" s="1"/>
  <c r="M30" i="100"/>
  <c r="P30" i="100" s="1"/>
  <c r="M30" i="101"/>
  <c r="P30" i="101" s="1"/>
  <c r="M30" i="102"/>
  <c r="P30" i="102" s="1"/>
  <c r="M30" i="103"/>
  <c r="P30" i="103" s="1"/>
  <c r="M30" i="104"/>
  <c r="P30" i="104" s="1"/>
  <c r="M30" i="105"/>
  <c r="P30" i="105" s="1"/>
  <c r="M30" i="106"/>
  <c r="P30" i="106" s="1"/>
  <c r="M30" i="107"/>
  <c r="M30" i="77"/>
  <c r="P30" i="77" s="1"/>
  <c r="G30" i="100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E30" i="107" s="1"/>
  <c r="G30" i="107" s="1"/>
  <c r="J30" i="107" s="1"/>
  <c r="G30" i="77"/>
  <c r="J30" i="77" s="1"/>
  <c r="G30" i="78" s="1"/>
  <c r="J30" i="78" s="1"/>
  <c r="G30" i="79" s="1"/>
  <c r="J30" i="79" s="1"/>
  <c r="G30" i="80" s="1"/>
  <c r="J30" i="80" s="1"/>
  <c r="G30" i="81" s="1"/>
  <c r="J30" i="81" s="1"/>
  <c r="G30" i="82" s="1"/>
  <c r="J30" i="82" s="1"/>
  <c r="G30" i="83" s="1"/>
  <c r="J30" i="83" s="1"/>
  <c r="G30" i="84" s="1"/>
  <c r="J30" i="84" s="1"/>
  <c r="G30" i="85" s="1"/>
  <c r="J30" i="85" s="1"/>
  <c r="G30" i="86" s="1"/>
  <c r="J30" i="86" s="1"/>
  <c r="G30" i="87" s="1"/>
  <c r="J30" i="87" s="1"/>
  <c r="G30" i="88" s="1"/>
  <c r="J30" i="88" s="1"/>
  <c r="G30" i="89" s="1"/>
  <c r="J30" i="89" s="1"/>
  <c r="G30" i="90" s="1"/>
  <c r="J30" i="90" s="1"/>
  <c r="G30" i="91" s="1"/>
  <c r="J30" i="91" s="1"/>
  <c r="G30" i="92" s="1"/>
  <c r="J30" i="92" s="1"/>
  <c r="G30" i="93" s="1"/>
  <c r="J30" i="93" s="1"/>
  <c r="G30" i="94" s="1"/>
  <c r="J30" i="94" s="1"/>
  <c r="G30" i="95" s="1"/>
  <c r="J30" i="95" s="1"/>
  <c r="G30" i="96" s="1"/>
  <c r="J30" i="96" s="1"/>
  <c r="G30" i="97" s="1"/>
  <c r="J30" i="97" s="1"/>
  <c r="G30" i="98" s="1"/>
  <c r="J30" i="98" s="1"/>
  <c r="G30" i="99" s="1"/>
  <c r="J30" i="99" s="1"/>
  <c r="G259" i="78"/>
  <c r="G254" i="77"/>
  <c r="J254" i="77" s="1"/>
  <c r="G254" i="78" s="1"/>
  <c r="J254" i="78" s="1"/>
  <c r="G255" i="77"/>
  <c r="J255" i="77" s="1"/>
  <c r="G255" i="78" s="1"/>
  <c r="J255" i="78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P257" i="80" s="1"/>
  <c r="G253" i="77"/>
  <c r="J253" i="77" s="1"/>
  <c r="G253" i="78" s="1"/>
  <c r="J253" i="78" s="1"/>
  <c r="G256" i="77"/>
  <c r="J256" i="77" s="1"/>
  <c r="G256" i="78" s="1"/>
  <c r="J256" i="78" s="1"/>
  <c r="G257" i="77"/>
  <c r="J257" i="77" s="1"/>
  <c r="G257" i="78" s="1"/>
  <c r="J257" i="78" s="1"/>
  <c r="G258" i="77"/>
  <c r="R256" i="79"/>
  <c r="R257" i="79"/>
  <c r="R250" i="79"/>
  <c r="R251" i="79"/>
  <c r="R252" i="79"/>
  <c r="R253" i="79"/>
  <c r="R254" i="79"/>
  <c r="R255" i="79"/>
  <c r="M249" i="79"/>
  <c r="M250" i="79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M250" i="77"/>
  <c r="M251" i="77"/>
  <c r="M252" i="77"/>
  <c r="P252" i="77" s="1"/>
  <c r="M253" i="77"/>
  <c r="P253" i="77" s="1"/>
  <c r="M254" i="77"/>
  <c r="P254" i="77" s="1"/>
  <c r="M255" i="77"/>
  <c r="P255" i="77" s="1"/>
  <c r="M256" i="77"/>
  <c r="M257" i="77"/>
  <c r="P257" i="77" s="1"/>
  <c r="M248" i="77"/>
  <c r="M249" i="77"/>
  <c r="K259" i="8"/>
  <c r="R252" i="78"/>
  <c r="R253" i="78"/>
  <c r="R254" i="78"/>
  <c r="R255" i="78"/>
  <c r="R256" i="78"/>
  <c r="R257" i="78"/>
  <c r="R258" i="78"/>
  <c r="M251" i="78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I259" i="8"/>
  <c r="R251" i="74"/>
  <c r="R252" i="74"/>
  <c r="R253" i="74"/>
  <c r="R254" i="74"/>
  <c r="R255" i="74"/>
  <c r="R256" i="74"/>
  <c r="R257" i="74"/>
  <c r="P250" i="74"/>
  <c r="P251" i="74"/>
  <c r="P253" i="74"/>
  <c r="P254" i="74"/>
  <c r="P255" i="74"/>
  <c r="P256" i="74"/>
  <c r="P257" i="74"/>
  <c r="M251" i="74"/>
  <c r="M252" i="74"/>
  <c r="P252" i="74" s="1"/>
  <c r="M253" i="74"/>
  <c r="M254" i="74"/>
  <c r="M255" i="74"/>
  <c r="M256" i="74"/>
  <c r="M257" i="74"/>
  <c r="J250" i="74"/>
  <c r="J252" i="74"/>
  <c r="J253" i="74"/>
  <c r="J254" i="74"/>
  <c r="J255" i="74"/>
  <c r="J256" i="74"/>
  <c r="J257" i="74"/>
  <c r="J258" i="74"/>
  <c r="G250" i="74"/>
  <c r="G251" i="74"/>
  <c r="J251" i="74" s="1"/>
  <c r="G252" i="74"/>
  <c r="G253" i="74"/>
  <c r="G254" i="74"/>
  <c r="G255" i="74"/>
  <c r="G256" i="74"/>
  <c r="G257" i="74"/>
  <c r="R250" i="77"/>
  <c r="R251" i="77"/>
  <c r="R252" i="77"/>
  <c r="R253" i="77"/>
  <c r="R254" i="77"/>
  <c r="R255" i="77"/>
  <c r="R256" i="77"/>
  <c r="R257" i="77"/>
  <c r="G248" i="77"/>
  <c r="J248" i="77" s="1"/>
  <c r="G248" i="78" s="1"/>
  <c r="J248" i="78" s="1"/>
  <c r="G249" i="77"/>
  <c r="J249" i="77" s="1"/>
  <c r="G249" i="78" s="1"/>
  <c r="J249" i="78" s="1"/>
  <c r="G246" i="74"/>
  <c r="G247" i="74"/>
  <c r="J247" i="74" s="1"/>
  <c r="G248" i="74"/>
  <c r="J248" i="74" s="1"/>
  <c r="G249" i="74"/>
  <c r="J249" i="74" s="1"/>
  <c r="G250" i="77"/>
  <c r="J250" i="77" s="1"/>
  <c r="G250" i="78" s="1"/>
  <c r="J250" i="78" s="1"/>
  <c r="G258" i="74"/>
  <c r="R246" i="74"/>
  <c r="R247" i="74"/>
  <c r="R248" i="74"/>
  <c r="R249" i="74"/>
  <c r="R250" i="74"/>
  <c r="R258" i="74"/>
  <c r="P247" i="74"/>
  <c r="M247" i="74"/>
  <c r="M248" i="74"/>
  <c r="P248" i="74" s="1"/>
  <c r="M249" i="74"/>
  <c r="P249" i="74" s="1"/>
  <c r="M250" i="74"/>
  <c r="M258" i="74"/>
  <c r="P258" i="74" s="1"/>
  <c r="Y34" i="8"/>
  <c r="Y33" i="8"/>
  <c r="Y32" i="8"/>
  <c r="Y31" i="8"/>
  <c r="Y30" i="8"/>
  <c r="Y29" i="8"/>
  <c r="Y28" i="8"/>
  <c r="Y25" i="8"/>
  <c r="Y23" i="8"/>
  <c r="V23" i="8"/>
  <c r="Y22" i="8"/>
  <c r="V22" i="8"/>
  <c r="Y21" i="8"/>
  <c r="V21" i="8"/>
  <c r="Y20" i="8"/>
  <c r="V20" i="8"/>
  <c r="U20" i="8"/>
  <c r="T20" i="8"/>
  <c r="H259" i="8"/>
  <c r="P94" i="106"/>
  <c r="P94" i="105"/>
  <c r="P94" i="104"/>
  <c r="P94" i="101"/>
  <c r="P94" i="100"/>
  <c r="P94" i="99"/>
  <c r="P94" i="98"/>
  <c r="P94" i="97"/>
  <c r="P94" i="96"/>
  <c r="P94" i="94"/>
  <c r="P94" i="93"/>
  <c r="P94" i="92"/>
  <c r="Y19" i="8"/>
  <c r="V19" i="8"/>
  <c r="U19" i="8"/>
  <c r="T19" i="8"/>
  <c r="Y18" i="8"/>
  <c r="V18" i="8"/>
  <c r="U18" i="8"/>
  <c r="T18" i="8"/>
  <c r="P94" i="91"/>
  <c r="P94" i="90"/>
  <c r="Y17" i="8"/>
  <c r="V17" i="8"/>
  <c r="U17" i="8"/>
  <c r="T17" i="8"/>
  <c r="P94" i="89"/>
  <c r="M37" i="91"/>
  <c r="P37" i="91" s="1"/>
  <c r="M37" i="92"/>
  <c r="P37" i="92" s="1"/>
  <c r="M37" i="93"/>
  <c r="P37" i="93" s="1"/>
  <c r="M37" i="94"/>
  <c r="P37" i="94" s="1"/>
  <c r="M37" i="95"/>
  <c r="P37" i="95" s="1"/>
  <c r="M37" i="96"/>
  <c r="P37" i="96" s="1"/>
  <c r="M37" i="97"/>
  <c r="P37" i="97" s="1"/>
  <c r="M37" i="98"/>
  <c r="P37" i="98" s="1"/>
  <c r="M37" i="99"/>
  <c r="P37" i="99" s="1"/>
  <c r="M37" i="100"/>
  <c r="M37" i="101"/>
  <c r="P37" i="101" s="1"/>
  <c r="M37" i="102"/>
  <c r="P37" i="102" s="1"/>
  <c r="M37" i="103"/>
  <c r="P37" i="103" s="1"/>
  <c r="M37" i="104"/>
  <c r="P37" i="104" s="1"/>
  <c r="M37" i="105"/>
  <c r="P37" i="105" s="1"/>
  <c r="M37" i="106"/>
  <c r="P37" i="106" s="1"/>
  <c r="M37" i="107"/>
  <c r="P37" i="107" s="1"/>
  <c r="M37" i="90"/>
  <c r="P37" i="90" s="1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P94" i="88"/>
  <c r="P94" i="87"/>
  <c r="P94" i="86"/>
  <c r="P94" i="85"/>
  <c r="G242" i="98" l="1"/>
  <c r="J242" i="98" s="1"/>
  <c r="G246" i="98"/>
  <c r="J246" i="98" s="1"/>
  <c r="G247" i="98"/>
  <c r="J247" i="98" s="1"/>
  <c r="G247" i="99" s="1"/>
  <c r="J247" i="99" s="1"/>
  <c r="G243" i="98"/>
  <c r="J243" i="98" s="1"/>
  <c r="G252" i="8"/>
  <c r="I252" i="8"/>
  <c r="G257" i="79"/>
  <c r="J257" i="79" s="1"/>
  <c r="G249" i="79"/>
  <c r="J249" i="79" s="1"/>
  <c r="G254" i="79"/>
  <c r="J254" i="79" s="1"/>
  <c r="G256" i="79"/>
  <c r="J256" i="79" s="1"/>
  <c r="G250" i="79"/>
  <c r="J250" i="79" s="1"/>
  <c r="G255" i="79"/>
  <c r="J255" i="79" s="1"/>
  <c r="G248" i="79"/>
  <c r="J248" i="79" s="1"/>
  <c r="G248" i="80" s="1"/>
  <c r="J248" i="80" s="1"/>
  <c r="G251" i="8"/>
  <c r="M252" i="8"/>
  <c r="M253" i="8"/>
  <c r="M30" i="8"/>
  <c r="M254" i="8"/>
  <c r="M256" i="8"/>
  <c r="M255" i="8"/>
  <c r="M257" i="8"/>
  <c r="P257" i="100"/>
  <c r="P37" i="100"/>
  <c r="G245" i="98"/>
  <c r="J245" i="98" s="1"/>
  <c r="G244" i="98"/>
  <c r="J244" i="98" s="1"/>
  <c r="G253" i="79"/>
  <c r="J253" i="79" s="1"/>
  <c r="P256" i="77"/>
  <c r="G251" i="77"/>
  <c r="J251" i="77" s="1"/>
  <c r="G251" i="78" s="1"/>
  <c r="J251" i="78" s="1"/>
  <c r="M258" i="77"/>
  <c r="P258" i="77" s="1"/>
  <c r="J258" i="77"/>
  <c r="G258" i="78" s="1"/>
  <c r="P94" i="84"/>
  <c r="R276" i="80"/>
  <c r="Q276" i="80"/>
  <c r="Q277" i="80" s="1"/>
  <c r="Q278" i="80" s="1"/>
  <c r="P276" i="80"/>
  <c r="N267" i="80"/>
  <c r="S8" i="8" s="1"/>
  <c r="N264" i="80"/>
  <c r="W8" i="8" s="1"/>
  <c r="M261" i="80"/>
  <c r="R276" i="81"/>
  <c r="R277" i="81" s="1"/>
  <c r="R278" i="81" s="1"/>
  <c r="Q276" i="81"/>
  <c r="Q277" i="81" s="1"/>
  <c r="Q278" i="81" s="1"/>
  <c r="Q279" i="81" s="1"/>
  <c r="P276" i="81"/>
  <c r="N267" i="81"/>
  <c r="S9" i="8" s="1"/>
  <c r="N264" i="81"/>
  <c r="W9" i="8" s="1"/>
  <c r="M261" i="81"/>
  <c r="R276" i="82"/>
  <c r="R277" i="82" s="1"/>
  <c r="R278" i="82" s="1"/>
  <c r="R279" i="82" s="1"/>
  <c r="Q276" i="82"/>
  <c r="Q277" i="82" s="1"/>
  <c r="Q278" i="82" s="1"/>
  <c r="P276" i="82"/>
  <c r="N267" i="82"/>
  <c r="S10" i="8" s="1"/>
  <c r="N264" i="82"/>
  <c r="W10" i="8" s="1"/>
  <c r="M261" i="82"/>
  <c r="R276" i="83"/>
  <c r="R277" i="83" s="1"/>
  <c r="R278" i="83" s="1"/>
  <c r="Q276" i="83"/>
  <c r="Q277" i="83" s="1"/>
  <c r="Q278" i="83" s="1"/>
  <c r="P276" i="83"/>
  <c r="N267" i="83"/>
  <c r="S11" i="8" s="1"/>
  <c r="N264" i="83"/>
  <c r="W11" i="8" s="1"/>
  <c r="M261" i="83"/>
  <c r="R276" i="84"/>
  <c r="R277" i="84" s="1"/>
  <c r="R278" i="84" s="1"/>
  <c r="Q276" i="84"/>
  <c r="Q277" i="84" s="1"/>
  <c r="Q278" i="84" s="1"/>
  <c r="P276" i="84"/>
  <c r="N267" i="84"/>
  <c r="S12" i="8" s="1"/>
  <c r="N264" i="84"/>
  <c r="W12" i="8" s="1"/>
  <c r="M261" i="84"/>
  <c r="R276" i="85"/>
  <c r="Q276" i="85"/>
  <c r="Q277" i="85" s="1"/>
  <c r="Q278" i="85" s="1"/>
  <c r="P276" i="85"/>
  <c r="N267" i="85"/>
  <c r="S13" i="8" s="1"/>
  <c r="N264" i="85"/>
  <c r="W13" i="8" s="1"/>
  <c r="M261" i="85"/>
  <c r="R276" i="86"/>
  <c r="R277" i="86" s="1"/>
  <c r="R278" i="86" s="1"/>
  <c r="Q276" i="86"/>
  <c r="P276" i="86"/>
  <c r="N267" i="86"/>
  <c r="S14" i="8" s="1"/>
  <c r="N264" i="86"/>
  <c r="W14" i="8" s="1"/>
  <c r="M261" i="86"/>
  <c r="R276" i="87"/>
  <c r="R277" i="87" s="1"/>
  <c r="R278" i="87" s="1"/>
  <c r="Q276" i="87"/>
  <c r="P276" i="87"/>
  <c r="N267" i="87"/>
  <c r="S15" i="8" s="1"/>
  <c r="N264" i="87"/>
  <c r="W15" i="8" s="1"/>
  <c r="M261" i="87"/>
  <c r="R276" i="88"/>
  <c r="Q276" i="88"/>
  <c r="P276" i="88"/>
  <c r="N267" i="88"/>
  <c r="S16" i="8" s="1"/>
  <c r="N264" i="88"/>
  <c r="W16" i="8" s="1"/>
  <c r="M261" i="88"/>
  <c r="R276" i="89"/>
  <c r="R277" i="89" s="1"/>
  <c r="R278" i="89" s="1"/>
  <c r="Q276" i="89"/>
  <c r="Q277" i="89" s="1"/>
  <c r="Q278" i="89" s="1"/>
  <c r="Q279" i="89" s="1"/>
  <c r="P276" i="89"/>
  <c r="N267" i="89"/>
  <c r="S17" i="8" s="1"/>
  <c r="N264" i="89"/>
  <c r="W17" i="8" s="1"/>
  <c r="M261" i="89"/>
  <c r="R276" i="90"/>
  <c r="R277" i="90" s="1"/>
  <c r="R278" i="90" s="1"/>
  <c r="R279" i="90" s="1"/>
  <c r="Q276" i="90"/>
  <c r="P276" i="90"/>
  <c r="N267" i="90"/>
  <c r="S18" i="8" s="1"/>
  <c r="N264" i="90"/>
  <c r="W18" i="8" s="1"/>
  <c r="M261" i="90"/>
  <c r="R276" i="91"/>
  <c r="R277" i="91" s="1"/>
  <c r="R278" i="91" s="1"/>
  <c r="Q276" i="91"/>
  <c r="Q277" i="91" s="1"/>
  <c r="Q278" i="91" s="1"/>
  <c r="P276" i="91"/>
  <c r="N267" i="91"/>
  <c r="S19" i="8" s="1"/>
  <c r="N264" i="91"/>
  <c r="W19" i="8" s="1"/>
  <c r="M261" i="91"/>
  <c r="R276" i="92"/>
  <c r="R277" i="92" s="1"/>
  <c r="R278" i="92" s="1"/>
  <c r="Q276" i="92"/>
  <c r="Q277" i="92" s="1"/>
  <c r="Q278" i="92" s="1"/>
  <c r="P276" i="92"/>
  <c r="N267" i="92"/>
  <c r="S20" i="8" s="1"/>
  <c r="N264" i="92"/>
  <c r="W20" i="8" s="1"/>
  <c r="M261" i="92"/>
  <c r="R276" i="93"/>
  <c r="R277" i="93" s="1"/>
  <c r="R278" i="93" s="1"/>
  <c r="Q276" i="93"/>
  <c r="Q277" i="93" s="1"/>
  <c r="Q278" i="93" s="1"/>
  <c r="P276" i="93"/>
  <c r="N267" i="93"/>
  <c r="S21" i="8" s="1"/>
  <c r="N264" i="93"/>
  <c r="W21" i="8" s="1"/>
  <c r="M261" i="93"/>
  <c r="R276" i="94"/>
  <c r="R277" i="94" s="1"/>
  <c r="R278" i="94" s="1"/>
  <c r="Q276" i="94"/>
  <c r="Q277" i="94" s="1"/>
  <c r="Q278" i="94" s="1"/>
  <c r="P276" i="94"/>
  <c r="N267" i="94"/>
  <c r="S22" i="8" s="1"/>
  <c r="N264" i="94"/>
  <c r="W22" i="8" s="1"/>
  <c r="M261" i="94"/>
  <c r="R276" i="95"/>
  <c r="R277" i="95" s="1"/>
  <c r="R278" i="95" s="1"/>
  <c r="Q276" i="95"/>
  <c r="P276" i="95"/>
  <c r="N267" i="95"/>
  <c r="S23" i="8" s="1"/>
  <c r="N264" i="95"/>
  <c r="W23" i="8" s="1"/>
  <c r="M261" i="95"/>
  <c r="R276" i="96"/>
  <c r="Q276" i="96"/>
  <c r="Q277" i="96" s="1"/>
  <c r="Q278" i="96" s="1"/>
  <c r="P276" i="96"/>
  <c r="N267" i="96"/>
  <c r="N264" i="96"/>
  <c r="M261" i="96"/>
  <c r="R276" i="97"/>
  <c r="R277" i="97" s="1"/>
  <c r="R278" i="97" s="1"/>
  <c r="Q276" i="97"/>
  <c r="Q277" i="97" s="1"/>
  <c r="Q278" i="97" s="1"/>
  <c r="Q279" i="97" s="1"/>
  <c r="P276" i="97"/>
  <c r="N267" i="97"/>
  <c r="S25" i="8" s="1"/>
  <c r="N264" i="97"/>
  <c r="W25" i="8" s="1"/>
  <c r="M261" i="97"/>
  <c r="Q277" i="98"/>
  <c r="Q278" i="98" s="1"/>
  <c r="R276" i="98"/>
  <c r="R277" i="98" s="1"/>
  <c r="R278" i="98" s="1"/>
  <c r="R279" i="98" s="1"/>
  <c r="Q276" i="98"/>
  <c r="P276" i="98"/>
  <c r="N267" i="98"/>
  <c r="S26" i="8" s="1"/>
  <c r="N264" i="98"/>
  <c r="W26" i="8" s="1"/>
  <c r="M261" i="98"/>
  <c r="R276" i="99"/>
  <c r="Q276" i="99"/>
  <c r="Q277" i="99" s="1"/>
  <c r="Q278" i="99" s="1"/>
  <c r="P276" i="99"/>
  <c r="N267" i="99"/>
  <c r="S27" i="8" s="1"/>
  <c r="W27" i="8"/>
  <c r="M261" i="99"/>
  <c r="Q277" i="100"/>
  <c r="Q278" i="100" s="1"/>
  <c r="R276" i="100"/>
  <c r="R277" i="100" s="1"/>
  <c r="R278" i="100" s="1"/>
  <c r="Q276" i="100"/>
  <c r="P276" i="100"/>
  <c r="N267" i="100"/>
  <c r="S28" i="8" s="1"/>
  <c r="N264" i="100"/>
  <c r="W28" i="8" s="1"/>
  <c r="M261" i="100"/>
  <c r="R276" i="101"/>
  <c r="R277" i="101" s="1"/>
  <c r="R278" i="101" s="1"/>
  <c r="Q276" i="101"/>
  <c r="P276" i="101"/>
  <c r="N267" i="101"/>
  <c r="S29" i="8" s="1"/>
  <c r="N264" i="101"/>
  <c r="W29" i="8" s="1"/>
  <c r="M261" i="101"/>
  <c r="R276" i="102"/>
  <c r="Q276" i="102"/>
  <c r="Q277" i="102" s="1"/>
  <c r="Q278" i="102" s="1"/>
  <c r="P276" i="102"/>
  <c r="N267" i="102"/>
  <c r="S30" i="8" s="1"/>
  <c r="N264" i="102"/>
  <c r="W30" i="8" s="1"/>
  <c r="M261" i="102"/>
  <c r="R276" i="103"/>
  <c r="R277" i="103" s="1"/>
  <c r="R278" i="103" s="1"/>
  <c r="Q276" i="103"/>
  <c r="Q277" i="103" s="1"/>
  <c r="Q278" i="103" s="1"/>
  <c r="P276" i="103"/>
  <c r="N267" i="103"/>
  <c r="S31" i="8" s="1"/>
  <c r="N264" i="103"/>
  <c r="W31" i="8" s="1"/>
  <c r="M261" i="103"/>
  <c r="R276" i="104"/>
  <c r="Q276" i="104"/>
  <c r="Q277" i="104" s="1"/>
  <c r="Q278" i="104" s="1"/>
  <c r="P276" i="104"/>
  <c r="N267" i="104"/>
  <c r="S32" i="8" s="1"/>
  <c r="N264" i="104"/>
  <c r="W32" i="8" s="1"/>
  <c r="M261" i="104"/>
  <c r="R276" i="105"/>
  <c r="R277" i="105" s="1"/>
  <c r="R278" i="105" s="1"/>
  <c r="Q276" i="105"/>
  <c r="Q277" i="105" s="1"/>
  <c r="Q278" i="105" s="1"/>
  <c r="Q279" i="105" s="1"/>
  <c r="P276" i="105"/>
  <c r="N267" i="105"/>
  <c r="S33" i="8" s="1"/>
  <c r="N264" i="105"/>
  <c r="W33" i="8" s="1"/>
  <c r="M261" i="105"/>
  <c r="R276" i="106"/>
  <c r="R277" i="106" s="1"/>
  <c r="R278" i="106" s="1"/>
  <c r="R279" i="106" s="1"/>
  <c r="Q276" i="106"/>
  <c r="Q277" i="106" s="1"/>
  <c r="Q278" i="106" s="1"/>
  <c r="P276" i="106"/>
  <c r="N267" i="106"/>
  <c r="S34" i="8" s="1"/>
  <c r="N264" i="106"/>
  <c r="W34" i="8" s="1"/>
  <c r="M261" i="106"/>
  <c r="R276" i="107"/>
  <c r="R277" i="107" s="1"/>
  <c r="R278" i="107" s="1"/>
  <c r="Q276" i="107"/>
  <c r="Q277" i="107" s="1"/>
  <c r="Q278" i="107" s="1"/>
  <c r="P276" i="107"/>
  <c r="N267" i="107"/>
  <c r="S35" i="8" s="1"/>
  <c r="N264" i="107"/>
  <c r="W35" i="8" s="1"/>
  <c r="M261" i="107"/>
  <c r="R276" i="79"/>
  <c r="R277" i="79" s="1"/>
  <c r="R278" i="79" s="1"/>
  <c r="Q276" i="79"/>
  <c r="Q277" i="79" s="1"/>
  <c r="Q278" i="79" s="1"/>
  <c r="P276" i="79"/>
  <c r="N267" i="79"/>
  <c r="S7" i="8" s="1"/>
  <c r="N264" i="79"/>
  <c r="W7" i="8" s="1"/>
  <c r="M261" i="79"/>
  <c r="R276" i="78"/>
  <c r="Q276" i="78"/>
  <c r="P276" i="78"/>
  <c r="N267" i="78"/>
  <c r="S6" i="8" s="1"/>
  <c r="N264" i="78"/>
  <c r="W6" i="8" s="1"/>
  <c r="M261" i="78"/>
  <c r="Y5" i="8"/>
  <c r="V5" i="8"/>
  <c r="U5" i="8"/>
  <c r="T5" i="8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J246" i="74"/>
  <c r="M156" i="87"/>
  <c r="P156" i="87" s="1"/>
  <c r="M156" i="88"/>
  <c r="P156" i="88" s="1"/>
  <c r="M156" i="89"/>
  <c r="P156" i="89" s="1"/>
  <c r="M156" i="90"/>
  <c r="P156" i="90" s="1"/>
  <c r="M156" i="91"/>
  <c r="P156" i="91" s="1"/>
  <c r="M156" i="92"/>
  <c r="P156" i="92" s="1"/>
  <c r="M156" i="93"/>
  <c r="P156" i="93" s="1"/>
  <c r="M156" i="94"/>
  <c r="P156" i="94" s="1"/>
  <c r="M156" i="95"/>
  <c r="P156" i="95" s="1"/>
  <c r="M156" i="96"/>
  <c r="P156" i="96" s="1"/>
  <c r="M156" i="97"/>
  <c r="P156" i="97" s="1"/>
  <c r="M156" i="98"/>
  <c r="P156" i="98" s="1"/>
  <c r="M156" i="99"/>
  <c r="P156" i="99" s="1"/>
  <c r="M156" i="100"/>
  <c r="M156" i="101"/>
  <c r="P156" i="101" s="1"/>
  <c r="M156" i="102"/>
  <c r="P156" i="102" s="1"/>
  <c r="M156" i="103"/>
  <c r="P156" i="103" s="1"/>
  <c r="M156" i="104"/>
  <c r="P156" i="104" s="1"/>
  <c r="M156" i="105"/>
  <c r="P156" i="105" s="1"/>
  <c r="M156" i="106"/>
  <c r="P156" i="106" s="1"/>
  <c r="M156" i="107"/>
  <c r="P156" i="107" s="1"/>
  <c r="M156" i="86"/>
  <c r="P156" i="86" s="1"/>
  <c r="T29" i="8"/>
  <c r="U29" i="8"/>
  <c r="T30" i="8"/>
  <c r="U30" i="8"/>
  <c r="V30" i="8"/>
  <c r="T31" i="8"/>
  <c r="U31" i="8"/>
  <c r="V31" i="8"/>
  <c r="T32" i="8"/>
  <c r="U32" i="8"/>
  <c r="V32" i="8"/>
  <c r="T33" i="8"/>
  <c r="U33" i="8"/>
  <c r="V33" i="8"/>
  <c r="T34" i="8"/>
  <c r="U34" i="8"/>
  <c r="V34" i="8"/>
  <c r="T21" i="8"/>
  <c r="U21" i="8"/>
  <c r="T22" i="8"/>
  <c r="U22" i="8"/>
  <c r="T23" i="8"/>
  <c r="U23" i="8"/>
  <c r="T25" i="8"/>
  <c r="U25" i="8"/>
  <c r="V25" i="8"/>
  <c r="T28" i="8"/>
  <c r="U28" i="8"/>
  <c r="V28" i="8"/>
  <c r="G239" i="74"/>
  <c r="J239" i="74" s="1"/>
  <c r="G239" i="77" s="1"/>
  <c r="J239" i="77" s="1"/>
  <c r="G238" i="74"/>
  <c r="J238" i="74" s="1"/>
  <c r="G237" i="74"/>
  <c r="J237" i="74" s="1"/>
  <c r="G237" i="77" s="1"/>
  <c r="J237" i="77" s="1"/>
  <c r="G236" i="74"/>
  <c r="J236" i="74" s="1"/>
  <c r="G236" i="77" s="1"/>
  <c r="J236" i="77" s="1"/>
  <c r="G235" i="74"/>
  <c r="J235" i="74" s="1"/>
  <c r="G235" i="77" s="1"/>
  <c r="J235" i="77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P94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8" i="95"/>
  <c r="P258" i="95" s="1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P94" i="83"/>
  <c r="P94" i="82"/>
  <c r="P94" i="81"/>
  <c r="P94" i="80"/>
  <c r="P94" i="79"/>
  <c r="P94" i="78"/>
  <c r="K5" i="8"/>
  <c r="G243" i="99" l="1"/>
  <c r="J243" i="99" s="1"/>
  <c r="E243" i="100" s="1"/>
  <c r="G243" i="100" s="1"/>
  <c r="J243" i="100" s="1"/>
  <c r="G243" i="101" s="1"/>
  <c r="J243" i="101" s="1"/>
  <c r="G243" i="102" s="1"/>
  <c r="J243" i="102" s="1"/>
  <c r="G246" i="99"/>
  <c r="J246" i="99" s="1"/>
  <c r="E246" i="100" s="1"/>
  <c r="G246" i="100" s="1"/>
  <c r="J246" i="100" s="1"/>
  <c r="G246" i="101" s="1"/>
  <c r="J246" i="101" s="1"/>
  <c r="G246" i="102" s="1"/>
  <c r="J246" i="102" s="1"/>
  <c r="G244" i="99"/>
  <c r="J244" i="99" s="1"/>
  <c r="E244" i="100" s="1"/>
  <c r="G244" i="100" s="1"/>
  <c r="J244" i="100" s="1"/>
  <c r="G244" i="101" s="1"/>
  <c r="J244" i="101" s="1"/>
  <c r="G245" i="99"/>
  <c r="J245" i="99" s="1"/>
  <c r="E245" i="100" s="1"/>
  <c r="G245" i="100" s="1"/>
  <c r="J245" i="100" s="1"/>
  <c r="G245" i="101" s="1"/>
  <c r="J245" i="101" s="1"/>
  <c r="E247" i="100"/>
  <c r="G247" i="100" s="1"/>
  <c r="J247" i="100" s="1"/>
  <c r="G247" i="101" s="1"/>
  <c r="J247" i="101" s="1"/>
  <c r="G242" i="99"/>
  <c r="J242" i="99" s="1"/>
  <c r="E242" i="100" s="1"/>
  <c r="G242" i="100" s="1"/>
  <c r="J242" i="100" s="1"/>
  <c r="G242" i="101" s="1"/>
  <c r="J242" i="101" s="1"/>
  <c r="G242" i="102" s="1"/>
  <c r="J242" i="102" s="1"/>
  <c r="G243" i="8"/>
  <c r="G242" i="8"/>
  <c r="G242" i="77"/>
  <c r="J242" i="77" s="1"/>
  <c r="G242" i="78" s="1"/>
  <c r="J242" i="78" s="1"/>
  <c r="G238" i="8"/>
  <c r="G256" i="80"/>
  <c r="J256" i="80" s="1"/>
  <c r="G249" i="80"/>
  <c r="J249" i="80" s="1"/>
  <c r="G255" i="80"/>
  <c r="J255" i="80" s="1"/>
  <c r="G253" i="80"/>
  <c r="J253" i="80" s="1"/>
  <c r="G239" i="78"/>
  <c r="J239" i="78" s="1"/>
  <c r="G248" i="81"/>
  <c r="J248" i="81" s="1"/>
  <c r="G254" i="80"/>
  <c r="J254" i="80" s="1"/>
  <c r="G237" i="78"/>
  <c r="J237" i="78" s="1"/>
  <c r="G235" i="78"/>
  <c r="J235" i="78" s="1"/>
  <c r="G236" i="78"/>
  <c r="J236" i="78" s="1"/>
  <c r="G250" i="80"/>
  <c r="J250" i="80" s="1"/>
  <c r="G257" i="80"/>
  <c r="J257" i="80" s="1"/>
  <c r="G251" i="79"/>
  <c r="J251" i="79" s="1"/>
  <c r="P156" i="100"/>
  <c r="P94" i="95"/>
  <c r="R279" i="93"/>
  <c r="Q279" i="106"/>
  <c r="R279" i="95"/>
  <c r="Q279" i="98"/>
  <c r="Q277" i="86"/>
  <c r="Q278" i="86" s="1"/>
  <c r="Q279" i="100"/>
  <c r="Q279" i="88"/>
  <c r="Q279" i="80"/>
  <c r="R277" i="99"/>
  <c r="R278" i="99" s="1"/>
  <c r="Q279" i="90"/>
  <c r="Q279" i="102"/>
  <c r="Q277" i="88"/>
  <c r="Q278" i="88" s="1"/>
  <c r="Q279" i="103"/>
  <c r="Q279" i="104"/>
  <c r="Q277" i="101"/>
  <c r="Q278" i="101" s="1"/>
  <c r="Q279" i="94"/>
  <c r="Q279" i="92"/>
  <c r="R279" i="91"/>
  <c r="Q277" i="90"/>
  <c r="Q278" i="90" s="1"/>
  <c r="Q279" i="84"/>
  <c r="G238" i="77"/>
  <c r="J238" i="77" s="1"/>
  <c r="G244" i="77"/>
  <c r="J244" i="77" s="1"/>
  <c r="G241" i="77"/>
  <c r="J241" i="77" s="1"/>
  <c r="G240" i="77"/>
  <c r="J240" i="77" s="1"/>
  <c r="J258" i="78"/>
  <c r="G231" i="77"/>
  <c r="J231" i="77" s="1"/>
  <c r="G229" i="77"/>
  <c r="J229" i="77" s="1"/>
  <c r="G245" i="77"/>
  <c r="J245" i="77" s="1"/>
  <c r="G246" i="77"/>
  <c r="J246" i="77" s="1"/>
  <c r="G243" i="77"/>
  <c r="J243" i="77" s="1"/>
  <c r="G230" i="77"/>
  <c r="J230" i="77" s="1"/>
  <c r="G234" i="77"/>
  <c r="J234" i="77" s="1"/>
  <c r="G233" i="77"/>
  <c r="J233" i="77" s="1"/>
  <c r="G232" i="77"/>
  <c r="J232" i="77" s="1"/>
  <c r="G247" i="77"/>
  <c r="J247" i="77" s="1"/>
  <c r="R277" i="104"/>
  <c r="R278" i="104" s="1"/>
  <c r="R277" i="102"/>
  <c r="R278" i="102" s="1"/>
  <c r="R277" i="85"/>
  <c r="R278" i="85" s="1"/>
  <c r="R279" i="103"/>
  <c r="R279" i="97"/>
  <c r="R279" i="83"/>
  <c r="Q279" i="82"/>
  <c r="Q279" i="79"/>
  <c r="Q279" i="96"/>
  <c r="R279" i="89"/>
  <c r="R279" i="107"/>
  <c r="R279" i="81"/>
  <c r="R279" i="87"/>
  <c r="R279" i="105"/>
  <c r="R279" i="101"/>
  <c r="R279" i="94"/>
  <c r="Q279" i="93"/>
  <c r="R279" i="86"/>
  <c r="Q279" i="85"/>
  <c r="R279" i="79"/>
  <c r="Q279" i="107"/>
  <c r="R279" i="100"/>
  <c r="Q279" i="99"/>
  <c r="R277" i="96"/>
  <c r="R278" i="96" s="1"/>
  <c r="Q277" i="95"/>
  <c r="Q278" i="95" s="1"/>
  <c r="R279" i="92"/>
  <c r="Q279" i="91"/>
  <c r="R277" i="88"/>
  <c r="R278" i="88" s="1"/>
  <c r="Q277" i="87"/>
  <c r="Q278" i="87" s="1"/>
  <c r="R279" i="84"/>
  <c r="Q279" i="83"/>
  <c r="R277" i="80"/>
  <c r="R278" i="80" s="1"/>
  <c r="Q277" i="78"/>
  <c r="Q278" i="78" s="1"/>
  <c r="R277" i="78"/>
  <c r="R278" i="78" s="1"/>
  <c r="G243" i="103" l="1"/>
  <c r="J243" i="103" s="1"/>
  <c r="G242" i="103"/>
  <c r="J242" i="103" s="1"/>
  <c r="G246" i="103"/>
  <c r="J246" i="103" s="1"/>
  <c r="G244" i="102"/>
  <c r="J244" i="102" s="1"/>
  <c r="G247" i="102"/>
  <c r="J247" i="102" s="1"/>
  <c r="G245" i="102"/>
  <c r="J245" i="102" s="1"/>
  <c r="G237" i="79"/>
  <c r="J237" i="79" s="1"/>
  <c r="G239" i="79"/>
  <c r="J239" i="79" s="1"/>
  <c r="G248" i="82"/>
  <c r="J248" i="82" s="1"/>
  <c r="G254" i="81"/>
  <c r="J254" i="81" s="1"/>
  <c r="G254" i="82" s="1"/>
  <c r="J254" i="82" s="1"/>
  <c r="G254" i="83" s="1"/>
  <c r="J254" i="83" s="1"/>
  <c r="G254" i="84" s="1"/>
  <c r="J254" i="84" s="1"/>
  <c r="G254" i="85" s="1"/>
  <c r="J254" i="85" s="1"/>
  <c r="G254" i="86" s="1"/>
  <c r="J254" i="86" s="1"/>
  <c r="G254" i="87" s="1"/>
  <c r="J254" i="87" s="1"/>
  <c r="G254" i="88" s="1"/>
  <c r="J254" i="88" s="1"/>
  <c r="G254" i="89" s="1"/>
  <c r="J254" i="89" s="1"/>
  <c r="G254" i="90" s="1"/>
  <c r="J254" i="90" s="1"/>
  <c r="G254" i="91" s="1"/>
  <c r="J254" i="91" s="1"/>
  <c r="G254" i="92" s="1"/>
  <c r="J254" i="92" s="1"/>
  <c r="G254" i="93" s="1"/>
  <c r="J254" i="93" s="1"/>
  <c r="G254" i="94" s="1"/>
  <c r="J254" i="94" s="1"/>
  <c r="G254" i="95" s="1"/>
  <c r="J254" i="95" s="1"/>
  <c r="G254" i="96" s="1"/>
  <c r="J254" i="96" s="1"/>
  <c r="G254" i="97" s="1"/>
  <c r="J254" i="97" s="1"/>
  <c r="G254" i="98" s="1"/>
  <c r="J254" i="98" s="1"/>
  <c r="G254" i="99" s="1"/>
  <c r="J254" i="99" s="1"/>
  <c r="E254" i="100" s="1"/>
  <c r="G254" i="100" s="1"/>
  <c r="J254" i="100" s="1"/>
  <c r="G254" i="101" s="1"/>
  <c r="J254" i="101" s="1"/>
  <c r="G254" i="102" s="1"/>
  <c r="J254" i="102" s="1"/>
  <c r="G254" i="103" s="1"/>
  <c r="J254" i="103" s="1"/>
  <c r="G254" i="104" s="1"/>
  <c r="J254" i="104" s="1"/>
  <c r="G254" i="105" s="1"/>
  <c r="J254" i="105" s="1"/>
  <c r="G254" i="106" s="1"/>
  <c r="J254" i="106" s="1"/>
  <c r="E254" i="107" s="1"/>
  <c r="G254" i="107" s="1"/>
  <c r="J254" i="107" s="1"/>
  <c r="G235" i="79"/>
  <c r="J235" i="79" s="1"/>
  <c r="G255" i="81"/>
  <c r="J255" i="81" s="1"/>
  <c r="G257" i="81"/>
  <c r="J257" i="81" s="1"/>
  <c r="G257" i="82" s="1"/>
  <c r="J257" i="82" s="1"/>
  <c r="G257" i="83" s="1"/>
  <c r="J257" i="83" s="1"/>
  <c r="G257" i="84" s="1"/>
  <c r="J257" i="84" s="1"/>
  <c r="G257" i="85" s="1"/>
  <c r="J257" i="85" s="1"/>
  <c r="G257" i="86" s="1"/>
  <c r="J257" i="86" s="1"/>
  <c r="G257" i="87" s="1"/>
  <c r="J257" i="87" s="1"/>
  <c r="G257" i="88" s="1"/>
  <c r="J257" i="88" s="1"/>
  <c r="G257" i="89" s="1"/>
  <c r="J257" i="89" s="1"/>
  <c r="G257" i="90" s="1"/>
  <c r="J257" i="90" s="1"/>
  <c r="G257" i="91" s="1"/>
  <c r="J257" i="91" s="1"/>
  <c r="G257" i="92" s="1"/>
  <c r="J257" i="92" s="1"/>
  <c r="G257" i="93" s="1"/>
  <c r="J257" i="93" s="1"/>
  <c r="G257" i="94" s="1"/>
  <c r="J257" i="94" s="1"/>
  <c r="G257" i="95" s="1"/>
  <c r="J257" i="95" s="1"/>
  <c r="G257" i="96" s="1"/>
  <c r="J257" i="96" s="1"/>
  <c r="G257" i="97" s="1"/>
  <c r="J257" i="97" s="1"/>
  <c r="G257" i="98" s="1"/>
  <c r="J257" i="98" s="1"/>
  <c r="G257" i="99" s="1"/>
  <c r="J257" i="99" s="1"/>
  <c r="E257" i="100" s="1"/>
  <c r="G257" i="100" s="1"/>
  <c r="J257" i="100" s="1"/>
  <c r="G257" i="101" s="1"/>
  <c r="J257" i="101" s="1"/>
  <c r="G257" i="102" s="1"/>
  <c r="J257" i="102" s="1"/>
  <c r="G257" i="103" s="1"/>
  <c r="J257" i="103" s="1"/>
  <c r="G257" i="104" s="1"/>
  <c r="J257" i="104" s="1"/>
  <c r="G257" i="105" s="1"/>
  <c r="J257" i="105" s="1"/>
  <c r="G257" i="106" s="1"/>
  <c r="J257" i="106" s="1"/>
  <c r="E257" i="107" s="1"/>
  <c r="G257" i="107" s="1"/>
  <c r="J257" i="107" s="1"/>
  <c r="G236" i="79"/>
  <c r="J236" i="79" s="1"/>
  <c r="G242" i="79"/>
  <c r="J242" i="79" s="1"/>
  <c r="G249" i="81"/>
  <c r="J249" i="81" s="1"/>
  <c r="G243" i="78"/>
  <c r="J243" i="78" s="1"/>
  <c r="G238" i="78"/>
  <c r="J238" i="78" s="1"/>
  <c r="G245" i="78"/>
  <c r="J245" i="78" s="1"/>
  <c r="G247" i="78"/>
  <c r="J247" i="78" s="1"/>
  <c r="G229" i="78"/>
  <c r="J229" i="78" s="1"/>
  <c r="G244" i="78"/>
  <c r="J244" i="78" s="1"/>
  <c r="G253" i="81"/>
  <c r="J253" i="81" s="1"/>
  <c r="G232" i="78"/>
  <c r="J232" i="78" s="1"/>
  <c r="G231" i="78"/>
  <c r="J231" i="78" s="1"/>
  <c r="G256" i="81"/>
  <c r="J256" i="81" s="1"/>
  <c r="G256" i="82" s="1"/>
  <c r="J256" i="82" s="1"/>
  <c r="G256" i="83" s="1"/>
  <c r="J256" i="83" s="1"/>
  <c r="G256" i="84" s="1"/>
  <c r="J256" i="84" s="1"/>
  <c r="G256" i="85" s="1"/>
  <c r="J256" i="85" s="1"/>
  <c r="G256" i="86" s="1"/>
  <c r="J256" i="86" s="1"/>
  <c r="G256" i="87" s="1"/>
  <c r="J256" i="87" s="1"/>
  <c r="G256" i="88" s="1"/>
  <c r="J256" i="88" s="1"/>
  <c r="G256" i="89" s="1"/>
  <c r="J256" i="89" s="1"/>
  <c r="G256" i="90" s="1"/>
  <c r="J256" i="90" s="1"/>
  <c r="G256" i="91" s="1"/>
  <c r="J256" i="91" s="1"/>
  <c r="G256" i="92" s="1"/>
  <c r="J256" i="92" s="1"/>
  <c r="G256" i="93" s="1"/>
  <c r="J256" i="93" s="1"/>
  <c r="G256" i="94" s="1"/>
  <c r="J256" i="94" s="1"/>
  <c r="G256" i="95" s="1"/>
  <c r="J256" i="95" s="1"/>
  <c r="G256" i="96" s="1"/>
  <c r="J256" i="96" s="1"/>
  <c r="G256" i="97" s="1"/>
  <c r="J256" i="97" s="1"/>
  <c r="G256" i="98" s="1"/>
  <c r="J256" i="98" s="1"/>
  <c r="G256" i="99" s="1"/>
  <c r="J256" i="99" s="1"/>
  <c r="E256" i="100" s="1"/>
  <c r="G256" i="100" s="1"/>
  <c r="J256" i="100" s="1"/>
  <c r="G256" i="101" s="1"/>
  <c r="J256" i="101" s="1"/>
  <c r="G256" i="102" s="1"/>
  <c r="J256" i="102" s="1"/>
  <c r="G256" i="103" s="1"/>
  <c r="J256" i="103" s="1"/>
  <c r="G256" i="104" s="1"/>
  <c r="J256" i="104" s="1"/>
  <c r="G256" i="105" s="1"/>
  <c r="J256" i="105" s="1"/>
  <c r="G256" i="106" s="1"/>
  <c r="J256" i="106" s="1"/>
  <c r="E256" i="107" s="1"/>
  <c r="G256" i="107" s="1"/>
  <c r="J256" i="107" s="1"/>
  <c r="G258" i="79"/>
  <c r="J258" i="79" s="1"/>
  <c r="G234" i="78"/>
  <c r="J234" i="78" s="1"/>
  <c r="G240" i="78"/>
  <c r="J240" i="78" s="1"/>
  <c r="G246" i="78"/>
  <c r="J246" i="78" s="1"/>
  <c r="G233" i="78"/>
  <c r="J233" i="78" s="1"/>
  <c r="G250" i="81"/>
  <c r="J250" i="81" s="1"/>
  <c r="G241" i="78"/>
  <c r="J241" i="78" s="1"/>
  <c r="G230" i="78"/>
  <c r="J230" i="78" s="1"/>
  <c r="G251" i="80"/>
  <c r="J251" i="80" s="1"/>
  <c r="Q279" i="86"/>
  <c r="Q279" i="101"/>
  <c r="R279" i="99"/>
  <c r="R279" i="104"/>
  <c r="R279" i="102"/>
  <c r="R279" i="85"/>
  <c r="R279" i="80"/>
  <c r="R279" i="96"/>
  <c r="R279" i="88"/>
  <c r="Q279" i="95"/>
  <c r="Q279" i="87"/>
  <c r="R279" i="78"/>
  <c r="Q279" i="78"/>
  <c r="M210" i="80"/>
  <c r="P210" i="80" s="1"/>
  <c r="M211" i="80"/>
  <c r="P211" i="80" s="1"/>
  <c r="M212" i="80"/>
  <c r="P212" i="80" s="1"/>
  <c r="M213" i="80"/>
  <c r="P213" i="80" s="1"/>
  <c r="M214" i="80"/>
  <c r="P214" i="80" s="1"/>
  <c r="K25" i="77"/>
  <c r="K26" i="77"/>
  <c r="K27" i="77"/>
  <c r="K29" i="77"/>
  <c r="K32" i="77"/>
  <c r="K34" i="77"/>
  <c r="K36" i="77"/>
  <c r="K37" i="77"/>
  <c r="K60" i="77"/>
  <c r="K61" i="77"/>
  <c r="K62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19" i="77"/>
  <c r="K121" i="77"/>
  <c r="K122" i="77"/>
  <c r="K123" i="77"/>
  <c r="K124" i="77"/>
  <c r="K126" i="77"/>
  <c r="K127" i="77"/>
  <c r="K128" i="77"/>
  <c r="K129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220" i="77"/>
  <c r="K221" i="77"/>
  <c r="K222" i="77"/>
  <c r="K223" i="77"/>
  <c r="K224" i="77"/>
  <c r="K225" i="77"/>
  <c r="K226" i="77"/>
  <c r="K227" i="77"/>
  <c r="K228" i="77"/>
  <c r="R276" i="76"/>
  <c r="Q276" i="76"/>
  <c r="P276" i="76"/>
  <c r="R275" i="77"/>
  <c r="R276" i="77" s="1"/>
  <c r="Q275" i="77"/>
  <c r="P275" i="77"/>
  <c r="R275" i="74"/>
  <c r="R276" i="74" s="1"/>
  <c r="Q275" i="74"/>
  <c r="Q276" i="74" s="1"/>
  <c r="P275" i="74"/>
  <c r="G247" i="103" l="1"/>
  <c r="J247" i="103" s="1"/>
  <c r="G244" i="103"/>
  <c r="J244" i="103" s="1"/>
  <c r="G246" i="104"/>
  <c r="J246" i="104" s="1"/>
  <c r="G242" i="104"/>
  <c r="J242" i="104" s="1"/>
  <c r="G243" i="104"/>
  <c r="J243" i="104" s="1"/>
  <c r="G245" i="103"/>
  <c r="J245" i="103" s="1"/>
  <c r="G245" i="79"/>
  <c r="J245" i="79" s="1"/>
  <c r="G238" i="79"/>
  <c r="J238" i="79" s="1"/>
  <c r="G240" i="79"/>
  <c r="J240" i="79" s="1"/>
  <c r="G243" i="79"/>
  <c r="J243" i="79" s="1"/>
  <c r="G235" i="80"/>
  <c r="J235" i="80" s="1"/>
  <c r="G233" i="79"/>
  <c r="J233" i="79" s="1"/>
  <c r="G234" i="79"/>
  <c r="J234" i="79" s="1"/>
  <c r="G253" i="82"/>
  <c r="J253" i="82" s="1"/>
  <c r="G253" i="83" s="1"/>
  <c r="J253" i="83" s="1"/>
  <c r="G253" i="84" s="1"/>
  <c r="J253" i="84" s="1"/>
  <c r="G253" i="85" s="1"/>
  <c r="J253" i="85" s="1"/>
  <c r="G253" i="86" s="1"/>
  <c r="J253" i="86" s="1"/>
  <c r="G253" i="87" s="1"/>
  <c r="J253" i="87" s="1"/>
  <c r="G253" i="88" s="1"/>
  <c r="J253" i="88" s="1"/>
  <c r="G253" i="89" s="1"/>
  <c r="J253" i="89" s="1"/>
  <c r="G253" i="90" s="1"/>
  <c r="J253" i="90" s="1"/>
  <c r="G253" i="91" s="1"/>
  <c r="J253" i="91" s="1"/>
  <c r="G253" i="92" s="1"/>
  <c r="J253" i="92" s="1"/>
  <c r="G253" i="93" s="1"/>
  <c r="J253" i="93" s="1"/>
  <c r="G253" i="94" s="1"/>
  <c r="J253" i="94" s="1"/>
  <c r="G253" i="95" s="1"/>
  <c r="J253" i="95" s="1"/>
  <c r="G253" i="96" s="1"/>
  <c r="J253" i="96" s="1"/>
  <c r="G253" i="97" s="1"/>
  <c r="J253" i="97" s="1"/>
  <c r="G253" i="98" s="1"/>
  <c r="J253" i="98" s="1"/>
  <c r="G253" i="99" s="1"/>
  <c r="J253" i="99" s="1"/>
  <c r="E253" i="100" s="1"/>
  <c r="G253" i="100" s="1"/>
  <c r="J253" i="100" s="1"/>
  <c r="G253" i="101" s="1"/>
  <c r="J253" i="101" s="1"/>
  <c r="G253" i="102" s="1"/>
  <c r="J253" i="102" s="1"/>
  <c r="G253" i="103" s="1"/>
  <c r="J253" i="103" s="1"/>
  <c r="G253" i="104" s="1"/>
  <c r="J253" i="104" s="1"/>
  <c r="G253" i="105" s="1"/>
  <c r="J253" i="105" s="1"/>
  <c r="G253" i="106" s="1"/>
  <c r="J253" i="106" s="1"/>
  <c r="E253" i="107" s="1"/>
  <c r="G253" i="107" s="1"/>
  <c r="J253" i="107" s="1"/>
  <c r="G250" i="82"/>
  <c r="J250" i="82" s="1"/>
  <c r="G258" i="80"/>
  <c r="J258" i="80" s="1"/>
  <c r="G258" i="81" s="1"/>
  <c r="J258" i="81" s="1"/>
  <c r="G248" i="83"/>
  <c r="J248" i="83" s="1"/>
  <c r="G255" i="82"/>
  <c r="J255" i="82" s="1"/>
  <c r="G255" i="83" s="1"/>
  <c r="J255" i="83" s="1"/>
  <c r="G255" i="84" s="1"/>
  <c r="J255" i="84" s="1"/>
  <c r="G255" i="85" s="1"/>
  <c r="J255" i="85" s="1"/>
  <c r="G255" i="86" s="1"/>
  <c r="J255" i="86" s="1"/>
  <c r="G255" i="87" s="1"/>
  <c r="J255" i="87" s="1"/>
  <c r="G255" i="88" s="1"/>
  <c r="J255" i="88" s="1"/>
  <c r="G255" i="89" s="1"/>
  <c r="J255" i="89" s="1"/>
  <c r="G255" i="90" s="1"/>
  <c r="J255" i="90" s="1"/>
  <c r="G255" i="91" s="1"/>
  <c r="J255" i="91" s="1"/>
  <c r="G255" i="92" s="1"/>
  <c r="J255" i="92" s="1"/>
  <c r="G255" i="93" s="1"/>
  <c r="J255" i="93" s="1"/>
  <c r="G255" i="94" s="1"/>
  <c r="J255" i="94" s="1"/>
  <c r="G255" i="95" s="1"/>
  <c r="J255" i="95" s="1"/>
  <c r="G255" i="96" s="1"/>
  <c r="J255" i="96" s="1"/>
  <c r="G255" i="97" s="1"/>
  <c r="J255" i="97" s="1"/>
  <c r="G255" i="98" s="1"/>
  <c r="J255" i="98" s="1"/>
  <c r="G255" i="99" s="1"/>
  <c r="J255" i="99" s="1"/>
  <c r="E255" i="100" s="1"/>
  <c r="G255" i="100" s="1"/>
  <c r="J255" i="100" s="1"/>
  <c r="G255" i="101" s="1"/>
  <c r="J255" i="101" s="1"/>
  <c r="G255" i="102" s="1"/>
  <c r="J255" i="102" s="1"/>
  <c r="G255" i="103" s="1"/>
  <c r="J255" i="103" s="1"/>
  <c r="G255" i="104" s="1"/>
  <c r="J255" i="104" s="1"/>
  <c r="G255" i="105" s="1"/>
  <c r="J255" i="105" s="1"/>
  <c r="G255" i="106" s="1"/>
  <c r="J255" i="106" s="1"/>
  <c r="E255" i="107" s="1"/>
  <c r="G255" i="107" s="1"/>
  <c r="J255" i="107" s="1"/>
  <c r="G242" i="80"/>
  <c r="J242" i="80" s="1"/>
  <c r="G239" i="80"/>
  <c r="J239" i="80" s="1"/>
  <c r="G247" i="79"/>
  <c r="J247" i="79" s="1"/>
  <c r="G247" i="80" s="1"/>
  <c r="J247" i="80" s="1"/>
  <c r="G246" i="79"/>
  <c r="J246" i="79" s="1"/>
  <c r="G244" i="79"/>
  <c r="J244" i="79" s="1"/>
  <c r="G229" i="79"/>
  <c r="J229" i="79" s="1"/>
  <c r="G236" i="80"/>
  <c r="J236" i="80" s="1"/>
  <c r="G237" i="80"/>
  <c r="J237" i="80" s="1"/>
  <c r="G232" i="79"/>
  <c r="J232" i="79" s="1"/>
  <c r="J256" i="8"/>
  <c r="G249" i="82"/>
  <c r="J249" i="82" s="1"/>
  <c r="J257" i="8"/>
  <c r="G241" i="79"/>
  <c r="J241" i="79" s="1"/>
  <c r="G231" i="79"/>
  <c r="J231" i="79" s="1"/>
  <c r="J254" i="8"/>
  <c r="G230" i="79"/>
  <c r="J230" i="79" s="1"/>
  <c r="G251" i="81"/>
  <c r="J251" i="81" s="1"/>
  <c r="R258" i="77"/>
  <c r="Q277" i="76"/>
  <c r="Q278" i="76" s="1"/>
  <c r="R277" i="76"/>
  <c r="R278" i="76" s="1"/>
  <c r="R277" i="77"/>
  <c r="R278" i="77" s="1"/>
  <c r="Q276" i="77"/>
  <c r="Q277" i="77" s="1"/>
  <c r="Q277" i="74"/>
  <c r="Q278" i="74" s="1"/>
  <c r="R277" i="74"/>
  <c r="R278" i="74" s="1"/>
  <c r="J255" i="8" l="1"/>
  <c r="J253" i="8"/>
  <c r="G245" i="104"/>
  <c r="J245" i="104" s="1"/>
  <c r="G242" i="105"/>
  <c r="J242" i="105" s="1"/>
  <c r="G246" i="105"/>
  <c r="J246" i="105" s="1"/>
  <c r="G244" i="104"/>
  <c r="J244" i="104" s="1"/>
  <c r="G247" i="104"/>
  <c r="J247" i="104" s="1"/>
  <c r="G243" i="105"/>
  <c r="J243" i="105" s="1"/>
  <c r="G243" i="106" s="1"/>
  <c r="J243" i="106" s="1"/>
  <c r="E243" i="107" s="1"/>
  <c r="G243" i="107" s="1"/>
  <c r="J243" i="107" s="1"/>
  <c r="G231" i="80"/>
  <c r="J231" i="80" s="1"/>
  <c r="G242" i="81"/>
  <c r="J242" i="81" s="1"/>
  <c r="G232" i="80"/>
  <c r="J232" i="80" s="1"/>
  <c r="G240" i="80"/>
  <c r="J240" i="80" s="1"/>
  <c r="G236" i="81"/>
  <c r="J236" i="81" s="1"/>
  <c r="G238" i="80"/>
  <c r="J238" i="80" s="1"/>
  <c r="G247" i="81"/>
  <c r="J247" i="81" s="1"/>
  <c r="G229" i="80"/>
  <c r="J229" i="80" s="1"/>
  <c r="G234" i="80"/>
  <c r="J234" i="80" s="1"/>
  <c r="G241" i="80"/>
  <c r="J241" i="80" s="1"/>
  <c r="G246" i="80"/>
  <c r="J246" i="80" s="1"/>
  <c r="G246" i="81" s="1"/>
  <c r="J246" i="81" s="1"/>
  <c r="G246" i="82" s="1"/>
  <c r="J246" i="82" s="1"/>
  <c r="G233" i="80"/>
  <c r="J233" i="80" s="1"/>
  <c r="G249" i="83"/>
  <c r="J249" i="83" s="1"/>
  <c r="G243" i="80"/>
  <c r="J243" i="80" s="1"/>
  <c r="G248" i="84"/>
  <c r="J248" i="84" s="1"/>
  <c r="G237" i="81"/>
  <c r="J237" i="81" s="1"/>
  <c r="G244" i="80"/>
  <c r="J244" i="80" s="1"/>
  <c r="G239" i="81"/>
  <c r="J239" i="81" s="1"/>
  <c r="G250" i="83"/>
  <c r="J250" i="83" s="1"/>
  <c r="G235" i="81"/>
  <c r="J235" i="81" s="1"/>
  <c r="G245" i="80"/>
  <c r="J245" i="80" s="1"/>
  <c r="G230" i="80"/>
  <c r="J230" i="80" s="1"/>
  <c r="G251" i="82"/>
  <c r="J251" i="82" s="1"/>
  <c r="G258" i="82"/>
  <c r="Q278" i="77"/>
  <c r="R279" i="76"/>
  <c r="Q279" i="76"/>
  <c r="M94" i="103"/>
  <c r="M94" i="8" s="1"/>
  <c r="P249" i="8"/>
  <c r="P250" i="8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P251" i="77"/>
  <c r="P250" i="77"/>
  <c r="R249" i="77"/>
  <c r="P249" i="77"/>
  <c r="R259" i="78"/>
  <c r="M259" i="78"/>
  <c r="R251" i="78"/>
  <c r="R250" i="78"/>
  <c r="M250" i="78"/>
  <c r="P250" i="78" s="1"/>
  <c r="R249" i="78"/>
  <c r="M249" i="78"/>
  <c r="P249" i="78" s="1"/>
  <c r="R259" i="79"/>
  <c r="M259" i="79"/>
  <c r="P259" i="79" s="1"/>
  <c r="R258" i="79"/>
  <c r="P258" i="79"/>
  <c r="R249" i="79"/>
  <c r="R259" i="80"/>
  <c r="M259" i="80"/>
  <c r="P259" i="80" s="1"/>
  <c r="R258" i="80"/>
  <c r="M258" i="80"/>
  <c r="P258" i="80" s="1"/>
  <c r="R251" i="80"/>
  <c r="M251" i="80"/>
  <c r="P251" i="80" s="1"/>
  <c r="R250" i="80"/>
  <c r="M250" i="80"/>
  <c r="P250" i="80" s="1"/>
  <c r="R249" i="80"/>
  <c r="M249" i="80"/>
  <c r="P249" i="80" s="1"/>
  <c r="R259" i="81"/>
  <c r="M259" i="81"/>
  <c r="P259" i="81" s="1"/>
  <c r="R258" i="81"/>
  <c r="M258" i="81"/>
  <c r="P258" i="81" s="1"/>
  <c r="R251" i="81"/>
  <c r="R250" i="81"/>
  <c r="M250" i="81"/>
  <c r="P250" i="81" s="1"/>
  <c r="R249" i="81"/>
  <c r="M249" i="81"/>
  <c r="P249" i="81" s="1"/>
  <c r="R259" i="82"/>
  <c r="M259" i="82"/>
  <c r="P259" i="82" s="1"/>
  <c r="R258" i="82"/>
  <c r="M258" i="82"/>
  <c r="P258" i="82" s="1"/>
  <c r="M249" i="82"/>
  <c r="P249" i="82" s="1"/>
  <c r="R259" i="83"/>
  <c r="M259" i="83"/>
  <c r="P259" i="83" s="1"/>
  <c r="R258" i="83"/>
  <c r="P258" i="83"/>
  <c r="R251" i="83"/>
  <c r="R250" i="83"/>
  <c r="P250" i="83"/>
  <c r="R249" i="83"/>
  <c r="M249" i="83"/>
  <c r="P249" i="83" s="1"/>
  <c r="R259" i="84"/>
  <c r="M259" i="84"/>
  <c r="P259" i="84" s="1"/>
  <c r="R258" i="84"/>
  <c r="P258" i="84"/>
  <c r="P251" i="84"/>
  <c r="M250" i="84"/>
  <c r="P250" i="84" s="1"/>
  <c r="R249" i="84"/>
  <c r="M249" i="84"/>
  <c r="P249" i="84" s="1"/>
  <c r="R259" i="85"/>
  <c r="M259" i="85"/>
  <c r="R258" i="85"/>
  <c r="M258" i="85"/>
  <c r="M251" i="85"/>
  <c r="M250" i="85"/>
  <c r="P250" i="85" s="1"/>
  <c r="R249" i="85"/>
  <c r="M249" i="85"/>
  <c r="P249" i="85" s="1"/>
  <c r="R259" i="86"/>
  <c r="M259" i="86"/>
  <c r="P259" i="86" s="1"/>
  <c r="R258" i="86"/>
  <c r="M258" i="86"/>
  <c r="P258" i="86" s="1"/>
  <c r="R251" i="86"/>
  <c r="P251" i="86"/>
  <c r="R250" i="86"/>
  <c r="M250" i="86"/>
  <c r="P250" i="86" s="1"/>
  <c r="R249" i="86"/>
  <c r="M249" i="86"/>
  <c r="P249" i="86" s="1"/>
  <c r="R259" i="87"/>
  <c r="M259" i="87"/>
  <c r="P259" i="87" s="1"/>
  <c r="R258" i="87"/>
  <c r="M258" i="87"/>
  <c r="P258" i="87" s="1"/>
  <c r="R251" i="87"/>
  <c r="P251" i="87"/>
  <c r="R250" i="87"/>
  <c r="M250" i="87"/>
  <c r="P250" i="87" s="1"/>
  <c r="R249" i="87"/>
  <c r="M249" i="87"/>
  <c r="P249" i="87" s="1"/>
  <c r="R259" i="88"/>
  <c r="M259" i="88"/>
  <c r="P259" i="88" s="1"/>
  <c r="R258" i="88"/>
  <c r="M258" i="88"/>
  <c r="P258" i="88" s="1"/>
  <c r="R251" i="88"/>
  <c r="R250" i="88"/>
  <c r="M250" i="88"/>
  <c r="P250" i="88" s="1"/>
  <c r="R249" i="88"/>
  <c r="M249" i="88"/>
  <c r="P249" i="88" s="1"/>
  <c r="R259" i="89"/>
  <c r="M259" i="89"/>
  <c r="P259" i="89" s="1"/>
  <c r="R258" i="89"/>
  <c r="M258" i="89"/>
  <c r="P258" i="89" s="1"/>
  <c r="M250" i="89"/>
  <c r="P250" i="89" s="1"/>
  <c r="R249" i="89"/>
  <c r="M249" i="89"/>
  <c r="P249" i="89" s="1"/>
  <c r="R259" i="90"/>
  <c r="M259" i="90"/>
  <c r="P259" i="90" s="1"/>
  <c r="M258" i="90"/>
  <c r="P258" i="90" s="1"/>
  <c r="M251" i="90"/>
  <c r="P251" i="90" s="1"/>
  <c r="R250" i="90"/>
  <c r="M250" i="90"/>
  <c r="P250" i="90" s="1"/>
  <c r="R249" i="90"/>
  <c r="M249" i="90"/>
  <c r="P249" i="90" s="1"/>
  <c r="R259" i="91"/>
  <c r="M259" i="91"/>
  <c r="P259" i="91" s="1"/>
  <c r="R258" i="91"/>
  <c r="M258" i="91"/>
  <c r="P258" i="91" s="1"/>
  <c r="R249" i="91"/>
  <c r="M249" i="91"/>
  <c r="P249" i="91" s="1"/>
  <c r="R259" i="92"/>
  <c r="M259" i="92"/>
  <c r="P259" i="92" s="1"/>
  <c r="R258" i="92"/>
  <c r="M258" i="92"/>
  <c r="P258" i="92" s="1"/>
  <c r="R251" i="92"/>
  <c r="R250" i="92"/>
  <c r="R249" i="92"/>
  <c r="M249" i="92"/>
  <c r="P249" i="92" s="1"/>
  <c r="R259" i="93"/>
  <c r="M259" i="93"/>
  <c r="P259" i="93" s="1"/>
  <c r="R258" i="93"/>
  <c r="M258" i="93"/>
  <c r="P258" i="93" s="1"/>
  <c r="R251" i="93"/>
  <c r="R250" i="93"/>
  <c r="R249" i="93"/>
  <c r="M249" i="93"/>
  <c r="P249" i="93" s="1"/>
  <c r="R259" i="94"/>
  <c r="M259" i="94"/>
  <c r="P259" i="94" s="1"/>
  <c r="R258" i="94"/>
  <c r="P258" i="94"/>
  <c r="R251" i="94"/>
  <c r="R250" i="94"/>
  <c r="M250" i="94"/>
  <c r="P250" i="94" s="1"/>
  <c r="R249" i="94"/>
  <c r="M249" i="94"/>
  <c r="P249" i="94" s="1"/>
  <c r="R259" i="95"/>
  <c r="R258" i="95"/>
  <c r="R251" i="95"/>
  <c r="R250" i="95"/>
  <c r="R249" i="95"/>
  <c r="R259" i="96"/>
  <c r="M259" i="96"/>
  <c r="P259" i="96" s="1"/>
  <c r="R258" i="96"/>
  <c r="M258" i="96"/>
  <c r="P258" i="96" s="1"/>
  <c r="R251" i="96"/>
  <c r="R250" i="96"/>
  <c r="M250" i="96"/>
  <c r="P250" i="96" s="1"/>
  <c r="R249" i="96"/>
  <c r="M249" i="96"/>
  <c r="P249" i="96" s="1"/>
  <c r="R259" i="97"/>
  <c r="M259" i="97"/>
  <c r="P259" i="97" s="1"/>
  <c r="R258" i="97"/>
  <c r="M258" i="97"/>
  <c r="P258" i="97" s="1"/>
  <c r="R251" i="97"/>
  <c r="R250" i="97"/>
  <c r="M250" i="97"/>
  <c r="P250" i="97" s="1"/>
  <c r="R249" i="97"/>
  <c r="M249" i="97"/>
  <c r="P249" i="97" s="1"/>
  <c r="R259" i="98"/>
  <c r="M259" i="98"/>
  <c r="P259" i="98" s="1"/>
  <c r="R258" i="98"/>
  <c r="M258" i="98"/>
  <c r="P258" i="98" s="1"/>
  <c r="M251" i="98"/>
  <c r="P251" i="98" s="1"/>
  <c r="R250" i="98"/>
  <c r="M250" i="98"/>
  <c r="P250" i="98" s="1"/>
  <c r="R249" i="98"/>
  <c r="M249" i="98"/>
  <c r="P249" i="98" s="1"/>
  <c r="R259" i="99"/>
  <c r="M259" i="99"/>
  <c r="P259" i="99" s="1"/>
  <c r="R258" i="99"/>
  <c r="M258" i="99"/>
  <c r="P258" i="99" s="1"/>
  <c r="M251" i="99"/>
  <c r="P251" i="99" s="1"/>
  <c r="R250" i="99"/>
  <c r="M250" i="99"/>
  <c r="P250" i="99" s="1"/>
  <c r="R249" i="99"/>
  <c r="M249" i="99"/>
  <c r="P249" i="99" s="1"/>
  <c r="R259" i="100"/>
  <c r="M259" i="100"/>
  <c r="R258" i="100"/>
  <c r="M258" i="100"/>
  <c r="R251" i="100"/>
  <c r="R250" i="100"/>
  <c r="M250" i="100"/>
  <c r="P250" i="100" s="1"/>
  <c r="R249" i="100"/>
  <c r="M249" i="100"/>
  <c r="P249" i="100" s="1"/>
  <c r="R259" i="101"/>
  <c r="M259" i="101"/>
  <c r="P259" i="101" s="1"/>
  <c r="R258" i="101"/>
  <c r="M258" i="101"/>
  <c r="P258" i="101" s="1"/>
  <c r="R251" i="101"/>
  <c r="R250" i="101"/>
  <c r="P250" i="101"/>
  <c r="R249" i="101"/>
  <c r="M249" i="101"/>
  <c r="P249" i="101" s="1"/>
  <c r="R259" i="102"/>
  <c r="M259" i="102"/>
  <c r="P259" i="102" s="1"/>
  <c r="M258" i="102"/>
  <c r="P258" i="102" s="1"/>
  <c r="M250" i="102"/>
  <c r="P250" i="102" s="1"/>
  <c r="M249" i="102"/>
  <c r="P249" i="102" s="1"/>
  <c r="R259" i="103"/>
  <c r="M259" i="103"/>
  <c r="P259" i="103" s="1"/>
  <c r="R258" i="103"/>
  <c r="M258" i="103"/>
  <c r="P258" i="103" s="1"/>
  <c r="R250" i="103"/>
  <c r="R249" i="103"/>
  <c r="M249" i="103"/>
  <c r="P249" i="103" s="1"/>
  <c r="R259" i="104"/>
  <c r="M259" i="104"/>
  <c r="P259" i="104" s="1"/>
  <c r="R258" i="104"/>
  <c r="M258" i="104"/>
  <c r="P258" i="104" s="1"/>
  <c r="M251" i="104"/>
  <c r="R250" i="104"/>
  <c r="M250" i="104"/>
  <c r="P250" i="104" s="1"/>
  <c r="R249" i="104"/>
  <c r="M249" i="104"/>
  <c r="P249" i="104" s="1"/>
  <c r="R259" i="105"/>
  <c r="M259" i="105"/>
  <c r="P259" i="105" s="1"/>
  <c r="R258" i="105"/>
  <c r="M258" i="105"/>
  <c r="P258" i="105" s="1"/>
  <c r="R251" i="105"/>
  <c r="R250" i="105"/>
  <c r="M250" i="105"/>
  <c r="P250" i="105" s="1"/>
  <c r="R249" i="105"/>
  <c r="M249" i="105"/>
  <c r="P249" i="105" s="1"/>
  <c r="R259" i="106"/>
  <c r="M259" i="106"/>
  <c r="P259" i="106" s="1"/>
  <c r="R251" i="106"/>
  <c r="R250" i="106"/>
  <c r="P250" i="106"/>
  <c r="R249" i="106"/>
  <c r="P249" i="106"/>
  <c r="R259" i="107"/>
  <c r="M259" i="107"/>
  <c r="P259" i="107" s="1"/>
  <c r="R250" i="107"/>
  <c r="M250" i="107"/>
  <c r="P250" i="107" s="1"/>
  <c r="R249" i="107"/>
  <c r="M249" i="107"/>
  <c r="P249" i="107" s="1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J258" i="82" l="1"/>
  <c r="G258" i="83" s="1"/>
  <c r="G244" i="105"/>
  <c r="J244" i="105" s="1"/>
  <c r="G242" i="106"/>
  <c r="J242" i="106" s="1"/>
  <c r="E242" i="107" s="1"/>
  <c r="G242" i="107" s="1"/>
  <c r="J242" i="107" s="1"/>
  <c r="G246" i="106"/>
  <c r="J246" i="106" s="1"/>
  <c r="E246" i="107" s="1"/>
  <c r="G246" i="107" s="1"/>
  <c r="J246" i="107" s="1"/>
  <c r="G247" i="105"/>
  <c r="J247" i="105" s="1"/>
  <c r="G245" i="105"/>
  <c r="J245" i="105" s="1"/>
  <c r="G236" i="82"/>
  <c r="J236" i="82" s="1"/>
  <c r="G233" i="81"/>
  <c r="J233" i="81" s="1"/>
  <c r="G244" i="81"/>
  <c r="J244" i="81" s="1"/>
  <c r="G241" i="81"/>
  <c r="J241" i="81" s="1"/>
  <c r="G232" i="81"/>
  <c r="J232" i="81" s="1"/>
  <c r="G234" i="81"/>
  <c r="J234" i="81" s="1"/>
  <c r="G250" i="84"/>
  <c r="J250" i="84" s="1"/>
  <c r="G243" i="81"/>
  <c r="J243" i="81" s="1"/>
  <c r="G229" i="81"/>
  <c r="J229" i="81" s="1"/>
  <c r="G247" i="82"/>
  <c r="J247" i="82" s="1"/>
  <c r="G238" i="81"/>
  <c r="J238" i="81" s="1"/>
  <c r="G246" i="83"/>
  <c r="J246" i="83" s="1"/>
  <c r="G249" i="84"/>
  <c r="J249" i="84" s="1"/>
  <c r="G245" i="81"/>
  <c r="J245" i="81" s="1"/>
  <c r="G239" i="82"/>
  <c r="J239" i="82" s="1"/>
  <c r="G248" i="85"/>
  <c r="J248" i="85" s="1"/>
  <c r="G248" i="86" s="1"/>
  <c r="J248" i="86" s="1"/>
  <c r="G242" i="82"/>
  <c r="J242" i="82" s="1"/>
  <c r="G235" i="82"/>
  <c r="J235" i="82" s="1"/>
  <c r="G237" i="82"/>
  <c r="J237" i="82" s="1"/>
  <c r="J252" i="8"/>
  <c r="G240" i="81"/>
  <c r="J240" i="81" s="1"/>
  <c r="G231" i="81"/>
  <c r="J231" i="81" s="1"/>
  <c r="G230" i="81"/>
  <c r="J230" i="81" s="1"/>
  <c r="G251" i="83"/>
  <c r="J251" i="83" s="1"/>
  <c r="G251" i="84" s="1"/>
  <c r="J251" i="84" s="1"/>
  <c r="G251" i="85" s="1"/>
  <c r="J251" i="85" s="1"/>
  <c r="G251" i="86" s="1"/>
  <c r="J251" i="86" s="1"/>
  <c r="G174" i="8"/>
  <c r="P251" i="104"/>
  <c r="M251" i="8"/>
  <c r="M240" i="8"/>
  <c r="P259" i="100"/>
  <c r="M259" i="8"/>
  <c r="M243" i="8"/>
  <c r="M249" i="8"/>
  <c r="P246" i="100"/>
  <c r="M246" i="8"/>
  <c r="P88" i="100"/>
  <c r="M88" i="8"/>
  <c r="M237" i="8"/>
  <c r="P102" i="100"/>
  <c r="M102" i="8"/>
  <c r="M244" i="8"/>
  <c r="M250" i="8"/>
  <c r="M174" i="8"/>
  <c r="M247" i="8"/>
  <c r="M236" i="8"/>
  <c r="M241" i="8"/>
  <c r="P245" i="100"/>
  <c r="M245" i="8"/>
  <c r="P235" i="100"/>
  <c r="M235" i="8"/>
  <c r="M239" i="8"/>
  <c r="P258" i="100"/>
  <c r="M258" i="8"/>
  <c r="P87" i="100"/>
  <c r="M87" i="8"/>
  <c r="M242" i="8"/>
  <c r="M238" i="8"/>
  <c r="P259" i="78"/>
  <c r="P251" i="78"/>
  <c r="P251" i="85"/>
  <c r="P87" i="85"/>
  <c r="P258" i="85"/>
  <c r="P88" i="85"/>
  <c r="P259" i="85"/>
  <c r="P102" i="85"/>
  <c r="P249" i="79"/>
  <c r="P250" i="79"/>
  <c r="G88" i="77"/>
  <c r="J88" i="77" s="1"/>
  <c r="P94" i="103"/>
  <c r="P174" i="84"/>
  <c r="P102" i="84"/>
  <c r="P88" i="84"/>
  <c r="G247" i="106" l="1"/>
  <c r="J247" i="106" s="1"/>
  <c r="E247" i="107" s="1"/>
  <c r="G247" i="107" s="1"/>
  <c r="J247" i="107" s="1"/>
  <c r="G244" i="106"/>
  <c r="J244" i="106" s="1"/>
  <c r="E244" i="107" s="1"/>
  <c r="G244" i="107" s="1"/>
  <c r="J244" i="107" s="1"/>
  <c r="G245" i="106"/>
  <c r="J245" i="106" s="1"/>
  <c r="E245" i="107" s="1"/>
  <c r="G245" i="107" s="1"/>
  <c r="J245" i="107" s="1"/>
  <c r="G234" i="82"/>
  <c r="J234" i="82" s="1"/>
  <c r="G240" i="82"/>
  <c r="J240" i="82" s="1"/>
  <c r="G232" i="82"/>
  <c r="J232" i="82" s="1"/>
  <c r="G241" i="82"/>
  <c r="J241" i="82" s="1"/>
  <c r="G249" i="85"/>
  <c r="J249" i="85" s="1"/>
  <c r="G249" i="86" s="1"/>
  <c r="J249" i="86" s="1"/>
  <c r="G237" i="83"/>
  <c r="J237" i="83" s="1"/>
  <c r="G244" i="82"/>
  <c r="J244" i="82" s="1"/>
  <c r="G229" i="82"/>
  <c r="J229" i="82" s="1"/>
  <c r="G233" i="82"/>
  <c r="J233" i="82" s="1"/>
  <c r="G243" i="82"/>
  <c r="J243" i="82" s="1"/>
  <c r="G236" i="83"/>
  <c r="J236" i="83" s="1"/>
  <c r="G235" i="83"/>
  <c r="J235" i="83" s="1"/>
  <c r="G239" i="83"/>
  <c r="J239" i="83" s="1"/>
  <c r="G242" i="83"/>
  <c r="J242" i="83" s="1"/>
  <c r="G245" i="82"/>
  <c r="J245" i="82" s="1"/>
  <c r="G238" i="82"/>
  <c r="J238" i="82" s="1"/>
  <c r="G248" i="87"/>
  <c r="J248" i="87" s="1"/>
  <c r="G247" i="83"/>
  <c r="J247" i="83" s="1"/>
  <c r="G247" i="84" s="1"/>
  <c r="J247" i="84" s="1"/>
  <c r="G231" i="82"/>
  <c r="J231" i="82" s="1"/>
  <c r="G246" i="84"/>
  <c r="J246" i="84" s="1"/>
  <c r="G250" i="85"/>
  <c r="J250" i="85" s="1"/>
  <c r="G230" i="82"/>
  <c r="J230" i="82" s="1"/>
  <c r="G251" i="87"/>
  <c r="J251" i="87" s="1"/>
  <c r="J258" i="83"/>
  <c r="N266" i="77"/>
  <c r="S5" i="8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3" i="77"/>
  <c r="W5" i="8" s="1"/>
  <c r="M260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M220" i="107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M200" i="107"/>
  <c r="M199" i="107"/>
  <c r="M198" i="107"/>
  <c r="M197" i="107"/>
  <c r="M196" i="107"/>
  <c r="M195" i="107"/>
  <c r="M194" i="107"/>
  <c r="M193" i="107"/>
  <c r="M192" i="107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M122" i="107"/>
  <c r="P122" i="107" s="1"/>
  <c r="M121" i="107"/>
  <c r="P121" i="107" s="1"/>
  <c r="M120" i="107"/>
  <c r="P120" i="107" s="1"/>
  <c r="M119" i="107"/>
  <c r="P119" i="107" s="1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M80" i="107"/>
  <c r="M79" i="107"/>
  <c r="M78" i="107"/>
  <c r="M77" i="107"/>
  <c r="M75" i="107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M52" i="107"/>
  <c r="M51" i="107"/>
  <c r="M50" i="107"/>
  <c r="M49" i="107"/>
  <c r="M48" i="107"/>
  <c r="M47" i="107"/>
  <c r="M46" i="107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6" i="107"/>
  <c r="M35" i="107"/>
  <c r="M34" i="107"/>
  <c r="M33" i="107"/>
  <c r="M32" i="107"/>
  <c r="M31" i="107"/>
  <c r="M29" i="107"/>
  <c r="M28" i="107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M188" i="100"/>
  <c r="M187" i="100"/>
  <c r="M105" i="100"/>
  <c r="M104" i="100"/>
  <c r="M103" i="100"/>
  <c r="M82" i="100"/>
  <c r="P82" i="100" s="1"/>
  <c r="M173" i="100"/>
  <c r="P173" i="100" s="1"/>
  <c r="M248" i="100"/>
  <c r="P248" i="100" s="1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M191" i="100"/>
  <c r="M190" i="100"/>
  <c r="M186" i="100"/>
  <c r="M185" i="100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M18" i="100"/>
  <c r="M17" i="100"/>
  <c r="M16" i="100"/>
  <c r="M15" i="100"/>
  <c r="M14" i="100"/>
  <c r="M13" i="100"/>
  <c r="M12" i="100"/>
  <c r="M11" i="100"/>
  <c r="M10" i="100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P30" i="98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P30" i="96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M104" i="85"/>
  <c r="M103" i="85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M226" i="85"/>
  <c r="M225" i="85"/>
  <c r="M224" i="85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P82" i="84" s="1"/>
  <c r="M173" i="84"/>
  <c r="M248" i="84"/>
  <c r="P248" i="84" s="1"/>
  <c r="M234" i="84"/>
  <c r="P234" i="84" s="1"/>
  <c r="M233" i="84"/>
  <c r="M232" i="84"/>
  <c r="M231" i="84"/>
  <c r="M230" i="84"/>
  <c r="M229" i="84"/>
  <c r="M228" i="84"/>
  <c r="M227" i="84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P198" i="84" s="1"/>
  <c r="M197" i="84"/>
  <c r="P197" i="84" s="1"/>
  <c r="M196" i="84"/>
  <c r="P196" i="84" s="1"/>
  <c r="M195" i="84"/>
  <c r="M194" i="84"/>
  <c r="M193" i="84"/>
  <c r="M192" i="84"/>
  <c r="M191" i="84"/>
  <c r="M190" i="84"/>
  <c r="M186" i="84"/>
  <c r="M185" i="84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M129" i="84"/>
  <c r="M128" i="84"/>
  <c r="M127" i="84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M52" i="84"/>
  <c r="M51" i="84"/>
  <c r="M50" i="84"/>
  <c r="M49" i="84"/>
  <c r="M48" i="84"/>
  <c r="M47" i="84"/>
  <c r="M46" i="84"/>
  <c r="M45" i="84"/>
  <c r="M44" i="84"/>
  <c r="M43" i="84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M70" i="82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M233" i="79"/>
  <c r="M232" i="79"/>
  <c r="M231" i="79"/>
  <c r="M230" i="79"/>
  <c r="M229" i="79"/>
  <c r="M228" i="79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M188" i="78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M171" i="78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M136" i="78"/>
  <c r="M135" i="78"/>
  <c r="M134" i="78"/>
  <c r="M133" i="78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M63" i="78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M36" i="78"/>
  <c r="M35" i="78"/>
  <c r="M34" i="78"/>
  <c r="P34" i="78" s="1"/>
  <c r="M33" i="78"/>
  <c r="P33" i="78" s="1"/>
  <c r="M32" i="78"/>
  <c r="P32" i="78" s="1"/>
  <c r="M31" i="78"/>
  <c r="P31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G142" i="8" l="1"/>
  <c r="G140" i="8"/>
  <c r="G236" i="84"/>
  <c r="J236" i="84" s="1"/>
  <c r="G250" i="86"/>
  <c r="J250" i="86" s="1"/>
  <c r="G248" i="88"/>
  <c r="J248" i="88" s="1"/>
  <c r="G248" i="89" s="1"/>
  <c r="J248" i="89" s="1"/>
  <c r="G248" i="90" s="1"/>
  <c r="J248" i="90" s="1"/>
  <c r="G248" i="91" s="1"/>
  <c r="J248" i="91" s="1"/>
  <c r="G248" i="92" s="1"/>
  <c r="J248" i="92" s="1"/>
  <c r="G248" i="93" s="1"/>
  <c r="J248" i="93" s="1"/>
  <c r="G248" i="94" s="1"/>
  <c r="J248" i="94" s="1"/>
  <c r="G248" i="95" s="1"/>
  <c r="J248" i="95" s="1"/>
  <c r="G248" i="97" s="1"/>
  <c r="J248" i="97" s="1"/>
  <c r="G248" i="98" s="1"/>
  <c r="J248" i="98" s="1"/>
  <c r="G248" i="99" s="1"/>
  <c r="J248" i="99" s="1"/>
  <c r="E248" i="100" s="1"/>
  <c r="G248" i="100" s="1"/>
  <c r="J248" i="100" s="1"/>
  <c r="G248" i="101" s="1"/>
  <c r="J248" i="101" s="1"/>
  <c r="G248" i="102" s="1"/>
  <c r="J248" i="102" s="1"/>
  <c r="G248" i="103" s="1"/>
  <c r="J248" i="103" s="1"/>
  <c r="G248" i="104" s="1"/>
  <c r="J248" i="104" s="1"/>
  <c r="G248" i="105" s="1"/>
  <c r="J248" i="105" s="1"/>
  <c r="G248" i="106" s="1"/>
  <c r="J248" i="106" s="1"/>
  <c r="E248" i="107" s="1"/>
  <c r="G248" i="107" s="1"/>
  <c r="J248" i="107" s="1"/>
  <c r="G238" i="83"/>
  <c r="J238" i="83" s="1"/>
  <c r="G246" i="85"/>
  <c r="J246" i="85" s="1"/>
  <c r="G246" i="86" s="1"/>
  <c r="J246" i="86" s="1"/>
  <c r="G242" i="84"/>
  <c r="J242" i="84" s="1"/>
  <c r="G232" i="83"/>
  <c r="J232" i="83" s="1"/>
  <c r="G231" i="83"/>
  <c r="J231" i="83" s="1"/>
  <c r="G229" i="83"/>
  <c r="J229" i="83" s="1"/>
  <c r="G244" i="83"/>
  <c r="J244" i="83" s="1"/>
  <c r="G235" i="84"/>
  <c r="J235" i="84" s="1"/>
  <c r="G237" i="84"/>
  <c r="J237" i="84" s="1"/>
  <c r="G234" i="83"/>
  <c r="J234" i="83" s="1"/>
  <c r="G245" i="83"/>
  <c r="J245" i="83" s="1"/>
  <c r="G258" i="84"/>
  <c r="J258" i="84" s="1"/>
  <c r="G239" i="84"/>
  <c r="J239" i="84" s="1"/>
  <c r="G243" i="83"/>
  <c r="J243" i="83" s="1"/>
  <c r="G249" i="87"/>
  <c r="J249" i="87" s="1"/>
  <c r="G240" i="83"/>
  <c r="J240" i="83" s="1"/>
  <c r="G233" i="83"/>
  <c r="J233" i="83" s="1"/>
  <c r="G241" i="83"/>
  <c r="J241" i="83" s="1"/>
  <c r="G230" i="83"/>
  <c r="J230" i="83" s="1"/>
  <c r="G251" i="88"/>
  <c r="J251" i="88" s="1"/>
  <c r="G251" i="89" s="1"/>
  <c r="J251" i="89" s="1"/>
  <c r="G251" i="90" s="1"/>
  <c r="J251" i="90" s="1"/>
  <c r="G251" i="91" s="1"/>
  <c r="J251" i="91" s="1"/>
  <c r="G251" i="92" s="1"/>
  <c r="J251" i="92" s="1"/>
  <c r="G251" i="93" s="1"/>
  <c r="J251" i="93" s="1"/>
  <c r="G251" i="94" s="1"/>
  <c r="J251" i="94" s="1"/>
  <c r="G251" i="95" s="1"/>
  <c r="J251" i="95" s="1"/>
  <c r="G251" i="96" s="1"/>
  <c r="J251" i="96" s="1"/>
  <c r="G251" i="97" s="1"/>
  <c r="J251" i="97" s="1"/>
  <c r="G251" i="98" s="1"/>
  <c r="J251" i="98" s="1"/>
  <c r="G251" i="99" s="1"/>
  <c r="J251" i="99" s="1"/>
  <c r="E251" i="100" s="1"/>
  <c r="G251" i="100" s="1"/>
  <c r="J251" i="100" s="1"/>
  <c r="G251" i="101" s="1"/>
  <c r="J251" i="101" s="1"/>
  <c r="G251" i="102" s="1"/>
  <c r="J251" i="102" s="1"/>
  <c r="G251" i="103" s="1"/>
  <c r="J251" i="103" s="1"/>
  <c r="G251" i="104" s="1"/>
  <c r="J251" i="104" s="1"/>
  <c r="G251" i="105" s="1"/>
  <c r="J251" i="105" s="1"/>
  <c r="G251" i="106" s="1"/>
  <c r="J251" i="106" s="1"/>
  <c r="E251" i="107" s="1"/>
  <c r="G251" i="107" s="1"/>
  <c r="J251" i="107" s="1"/>
  <c r="G227" i="8"/>
  <c r="G226" i="8"/>
  <c r="G225" i="8"/>
  <c r="G224" i="8"/>
  <c r="G223" i="8"/>
  <c r="G228" i="8"/>
  <c r="G222" i="8"/>
  <c r="G219" i="8"/>
  <c r="G211" i="8"/>
  <c r="G218" i="8"/>
  <c r="G210" i="8"/>
  <c r="G217" i="8"/>
  <c r="G209" i="8"/>
  <c r="G212" i="8"/>
  <c r="G216" i="8"/>
  <c r="G208" i="8"/>
  <c r="G215" i="8"/>
  <c r="G206" i="8"/>
  <c r="G214" i="8"/>
  <c r="G213" i="8"/>
  <c r="G203" i="8"/>
  <c r="G202" i="8"/>
  <c r="G194" i="8"/>
  <c r="G201" i="8"/>
  <c r="G193" i="8"/>
  <c r="G200" i="8"/>
  <c r="G192" i="8"/>
  <c r="G199" i="8"/>
  <c r="G195" i="8"/>
  <c r="G198" i="8"/>
  <c r="G205" i="8"/>
  <c r="G197" i="8"/>
  <c r="G204" i="8"/>
  <c r="G196" i="8"/>
  <c r="G183" i="8"/>
  <c r="G175" i="8"/>
  <c r="G182" i="8"/>
  <c r="G184" i="8"/>
  <c r="G181" i="8"/>
  <c r="G176" i="8"/>
  <c r="G191" i="8"/>
  <c r="G180" i="8"/>
  <c r="G190" i="8"/>
  <c r="G179" i="8"/>
  <c r="G186" i="8"/>
  <c r="G178" i="8"/>
  <c r="G173" i="8"/>
  <c r="G185" i="8"/>
  <c r="G177" i="8"/>
  <c r="G134" i="8"/>
  <c r="G126" i="8"/>
  <c r="G133" i="8"/>
  <c r="G125" i="8"/>
  <c r="G132" i="8"/>
  <c r="G124" i="8"/>
  <c r="G131" i="8"/>
  <c r="G123" i="8"/>
  <c r="G138" i="8"/>
  <c r="G130" i="8"/>
  <c r="G137" i="8"/>
  <c r="G129" i="8"/>
  <c r="G136" i="8"/>
  <c r="G128" i="8"/>
  <c r="G135" i="8"/>
  <c r="G127" i="8"/>
  <c r="G118" i="8"/>
  <c r="G110" i="8"/>
  <c r="G117" i="8"/>
  <c r="G109" i="8"/>
  <c r="G116" i="8"/>
  <c r="G108" i="8"/>
  <c r="G115" i="8"/>
  <c r="G114" i="8"/>
  <c r="G113" i="8"/>
  <c r="G120" i="8"/>
  <c r="G112" i="8"/>
  <c r="G119" i="8"/>
  <c r="G111" i="8"/>
  <c r="G79" i="8"/>
  <c r="G84" i="8"/>
  <c r="G78" i="8"/>
  <c r="G83" i="8"/>
  <c r="G82" i="8"/>
  <c r="G81" i="8"/>
  <c r="G80" i="8"/>
  <c r="G69" i="8"/>
  <c r="G77" i="8"/>
  <c r="G68" i="8"/>
  <c r="G75" i="8"/>
  <c r="G67" i="8"/>
  <c r="G70" i="8"/>
  <c r="G74" i="8"/>
  <c r="G66" i="8"/>
  <c r="G73" i="8"/>
  <c r="G65" i="8"/>
  <c r="G72" i="8"/>
  <c r="G71" i="8"/>
  <c r="G61" i="8"/>
  <c r="G53" i="8"/>
  <c r="G60" i="8"/>
  <c r="G52" i="8"/>
  <c r="G59" i="8"/>
  <c r="G51" i="8"/>
  <c r="G54" i="8"/>
  <c r="G58" i="8"/>
  <c r="G50" i="8"/>
  <c r="G62" i="8"/>
  <c r="G57" i="8"/>
  <c r="G64" i="8"/>
  <c r="G56" i="8"/>
  <c r="G63" i="8"/>
  <c r="G55" i="8"/>
  <c r="G46" i="8"/>
  <c r="G38" i="8"/>
  <c r="G45" i="8"/>
  <c r="G37" i="8"/>
  <c r="G44" i="8"/>
  <c r="G36" i="8"/>
  <c r="G43" i="8"/>
  <c r="G42" i="8"/>
  <c r="G49" i="8"/>
  <c r="G41" i="8"/>
  <c r="G48" i="8"/>
  <c r="G40" i="8"/>
  <c r="G47" i="8"/>
  <c r="G39" i="8"/>
  <c r="G30" i="8"/>
  <c r="J30" i="8"/>
  <c r="G29" i="8"/>
  <c r="G28" i="8"/>
  <c r="G35" i="8"/>
  <c r="G27" i="8"/>
  <c r="G34" i="8"/>
  <c r="G33" i="8"/>
  <c r="G32" i="8"/>
  <c r="G31" i="8"/>
  <c r="P13" i="100"/>
  <c r="P54" i="100"/>
  <c r="P62" i="100"/>
  <c r="P90" i="100"/>
  <c r="P99" i="100"/>
  <c r="P143" i="100"/>
  <c r="P151" i="100"/>
  <c r="P160" i="100"/>
  <c r="P168" i="100"/>
  <c r="P186" i="100"/>
  <c r="M186" i="8"/>
  <c r="P230" i="100"/>
  <c r="P103" i="100"/>
  <c r="M103" i="8"/>
  <c r="P11" i="100"/>
  <c r="P60" i="100"/>
  <c r="P158" i="100"/>
  <c r="M207" i="8"/>
  <c r="P53" i="100"/>
  <c r="P89" i="100"/>
  <c r="P142" i="100"/>
  <c r="P159" i="100"/>
  <c r="P185" i="100"/>
  <c r="P14" i="100"/>
  <c r="P55" i="100"/>
  <c r="P63" i="100"/>
  <c r="P91" i="100"/>
  <c r="P100" i="100"/>
  <c r="P144" i="100"/>
  <c r="P152" i="100"/>
  <c r="P161" i="100"/>
  <c r="P169" i="100"/>
  <c r="P190" i="100"/>
  <c r="M190" i="8"/>
  <c r="P231" i="100"/>
  <c r="P104" i="100"/>
  <c r="M104" i="8"/>
  <c r="P19" i="100"/>
  <c r="P52" i="100"/>
  <c r="P86" i="100"/>
  <c r="P141" i="100"/>
  <c r="P166" i="100"/>
  <c r="M173" i="8"/>
  <c r="P12" i="100"/>
  <c r="P98" i="100"/>
  <c r="P150" i="100"/>
  <c r="M82" i="8"/>
  <c r="P15" i="100"/>
  <c r="P56" i="100"/>
  <c r="P92" i="100"/>
  <c r="P101" i="100"/>
  <c r="P137" i="100"/>
  <c r="P145" i="100"/>
  <c r="P153" i="100"/>
  <c r="P162" i="100"/>
  <c r="P170" i="100"/>
  <c r="P191" i="100"/>
  <c r="P224" i="100"/>
  <c r="P232" i="100"/>
  <c r="P105" i="100"/>
  <c r="M105" i="8"/>
  <c r="P61" i="100"/>
  <c r="P16" i="100"/>
  <c r="P57" i="100"/>
  <c r="P93" i="100"/>
  <c r="P106" i="100"/>
  <c r="P138" i="100"/>
  <c r="P146" i="100"/>
  <c r="P154" i="100"/>
  <c r="P163" i="100"/>
  <c r="P171" i="100"/>
  <c r="P192" i="100"/>
  <c r="P225" i="100"/>
  <c r="P233" i="100"/>
  <c r="P187" i="100"/>
  <c r="M187" i="8"/>
  <c r="P97" i="100"/>
  <c r="P149" i="100"/>
  <c r="P228" i="100"/>
  <c r="P167" i="100"/>
  <c r="P229" i="100"/>
  <c r="P17" i="100"/>
  <c r="P58" i="100"/>
  <c r="P95" i="100"/>
  <c r="P107" i="100"/>
  <c r="P139" i="100"/>
  <c r="P147" i="100"/>
  <c r="P155" i="100"/>
  <c r="P164" i="100"/>
  <c r="P172" i="100"/>
  <c r="P226" i="100"/>
  <c r="P234" i="100"/>
  <c r="P188" i="100"/>
  <c r="M188" i="8"/>
  <c r="P10" i="100"/>
  <c r="P18" i="100"/>
  <c r="P59" i="100"/>
  <c r="P85" i="100"/>
  <c r="P96" i="100"/>
  <c r="P140" i="100"/>
  <c r="P148" i="100"/>
  <c r="P157" i="100"/>
  <c r="P165" i="100"/>
  <c r="P227" i="100"/>
  <c r="M248" i="8"/>
  <c r="P189" i="100"/>
  <c r="M189" i="8"/>
  <c r="G247" i="85"/>
  <c r="J247" i="85" s="1"/>
  <c r="N262" i="107"/>
  <c r="P146" i="85"/>
  <c r="P105" i="85"/>
  <c r="P95" i="85"/>
  <c r="P147" i="85"/>
  <c r="P163" i="85"/>
  <c r="P225" i="85"/>
  <c r="P106" i="85"/>
  <c r="P162" i="85"/>
  <c r="P96" i="85"/>
  <c r="P140" i="85"/>
  <c r="P148" i="85"/>
  <c r="P164" i="85"/>
  <c r="P226" i="85"/>
  <c r="P97" i="85"/>
  <c r="P141" i="85"/>
  <c r="P149" i="85"/>
  <c r="P165" i="85"/>
  <c r="P227" i="85"/>
  <c r="P89" i="85"/>
  <c r="P98" i="85"/>
  <c r="P142" i="85"/>
  <c r="P150" i="85"/>
  <c r="P166" i="85"/>
  <c r="P93" i="85"/>
  <c r="P170" i="85"/>
  <c r="P90" i="85"/>
  <c r="P99" i="85"/>
  <c r="P143" i="85"/>
  <c r="P151" i="85"/>
  <c r="P167" i="85"/>
  <c r="P91" i="85"/>
  <c r="P100" i="85"/>
  <c r="P144" i="85"/>
  <c r="P160" i="85"/>
  <c r="P168" i="85"/>
  <c r="P103" i="85"/>
  <c r="P224" i="85"/>
  <c r="P92" i="85"/>
  <c r="P101" i="85"/>
  <c r="P145" i="85"/>
  <c r="P161" i="85"/>
  <c r="P169" i="85"/>
  <c r="P104" i="85"/>
  <c r="P159" i="85"/>
  <c r="P156" i="84"/>
  <c r="P157" i="84"/>
  <c r="P152" i="84"/>
  <c r="P153" i="84"/>
  <c r="P154" i="84"/>
  <c r="P155" i="84"/>
  <c r="P69" i="84"/>
  <c r="P138" i="83"/>
  <c r="P71" i="82"/>
  <c r="P70" i="82"/>
  <c r="P187" i="81"/>
  <c r="P231" i="79"/>
  <c r="P232" i="79"/>
  <c r="P233" i="79"/>
  <c r="P228" i="79"/>
  <c r="P234" i="79"/>
  <c r="P229" i="79"/>
  <c r="P230" i="79"/>
  <c r="P122" i="79"/>
  <c r="P188" i="78"/>
  <c r="P189" i="78"/>
  <c r="P190" i="78"/>
  <c r="P171" i="78"/>
  <c r="P172" i="78"/>
  <c r="P133" i="78"/>
  <c r="P134" i="78"/>
  <c r="P135" i="78"/>
  <c r="P136" i="78"/>
  <c r="P137" i="78"/>
  <c r="P121" i="78"/>
  <c r="P86" i="78"/>
  <c r="P63" i="78"/>
  <c r="P64" i="78"/>
  <c r="P35" i="78"/>
  <c r="P36" i="78"/>
  <c r="P37" i="78"/>
  <c r="P207" i="77"/>
  <c r="N262" i="106"/>
  <c r="N262" i="105"/>
  <c r="N262" i="104"/>
  <c r="N262" i="103"/>
  <c r="N262" i="102"/>
  <c r="N262" i="101"/>
  <c r="N262" i="100"/>
  <c r="N262" i="99"/>
  <c r="R27" i="8" s="1"/>
  <c r="N262" i="98"/>
  <c r="R26" i="8" s="1"/>
  <c r="N262" i="97"/>
  <c r="N262" i="96"/>
  <c r="P5" i="95"/>
  <c r="N262" i="95"/>
  <c r="N268" i="95" s="1"/>
  <c r="N262" i="94"/>
  <c r="N262" i="93"/>
  <c r="N262" i="92"/>
  <c r="N262" i="91"/>
  <c r="N262" i="90"/>
  <c r="N262" i="89"/>
  <c r="N262" i="88"/>
  <c r="N262" i="87"/>
  <c r="N262" i="86"/>
  <c r="N262" i="85"/>
  <c r="P171" i="84"/>
  <c r="P43" i="84"/>
  <c r="P51" i="84"/>
  <c r="P96" i="84"/>
  <c r="P108" i="84"/>
  <c r="P148" i="84"/>
  <c r="P164" i="84"/>
  <c r="P172" i="84"/>
  <c r="P193" i="84"/>
  <c r="P201" i="84"/>
  <c r="P210" i="84"/>
  <c r="P188" i="84"/>
  <c r="P107" i="84"/>
  <c r="P163" i="84"/>
  <c r="P192" i="84"/>
  <c r="P209" i="84"/>
  <c r="P187" i="84"/>
  <c r="P44" i="84"/>
  <c r="P52" i="84"/>
  <c r="P97" i="84"/>
  <c r="P149" i="84"/>
  <c r="P165" i="84"/>
  <c r="P175" i="84"/>
  <c r="P194" i="84"/>
  <c r="P202" i="84"/>
  <c r="P211" i="84"/>
  <c r="P227" i="84"/>
  <c r="P189" i="84"/>
  <c r="P50" i="84"/>
  <c r="P95" i="84"/>
  <c r="P200" i="84"/>
  <c r="P233" i="84"/>
  <c r="P45" i="84"/>
  <c r="P89" i="84"/>
  <c r="P98" i="84"/>
  <c r="P142" i="84"/>
  <c r="P150" i="84"/>
  <c r="P158" i="84"/>
  <c r="P166" i="84"/>
  <c r="P176" i="84"/>
  <c r="P195" i="84"/>
  <c r="P203" i="84"/>
  <c r="P228" i="84"/>
  <c r="P173" i="84"/>
  <c r="P207" i="84"/>
  <c r="P147" i="84"/>
  <c r="P46" i="84"/>
  <c r="P90" i="84"/>
  <c r="P99" i="84"/>
  <c r="P127" i="84"/>
  <c r="P143" i="84"/>
  <c r="P151" i="84"/>
  <c r="P159" i="84"/>
  <c r="P167" i="84"/>
  <c r="P177" i="84"/>
  <c r="P185" i="84"/>
  <c r="P204" i="84"/>
  <c r="P229" i="84"/>
  <c r="P76" i="84"/>
  <c r="P47" i="84"/>
  <c r="P91" i="84"/>
  <c r="P100" i="84"/>
  <c r="P128" i="84"/>
  <c r="P144" i="84"/>
  <c r="P160" i="84"/>
  <c r="P168" i="84"/>
  <c r="P178" i="84"/>
  <c r="P186" i="84"/>
  <c r="P205" i="84"/>
  <c r="P230" i="84"/>
  <c r="P103" i="84"/>
  <c r="P48" i="84"/>
  <c r="P92" i="84"/>
  <c r="P101" i="84"/>
  <c r="P129" i="84"/>
  <c r="P145" i="84"/>
  <c r="P161" i="84"/>
  <c r="P169" i="84"/>
  <c r="P190" i="84"/>
  <c r="P206" i="84"/>
  <c r="P231" i="84"/>
  <c r="P104" i="84"/>
  <c r="P93" i="84"/>
  <c r="P106" i="84"/>
  <c r="P130" i="84"/>
  <c r="P146" i="84"/>
  <c r="P162" i="84"/>
  <c r="P170" i="84"/>
  <c r="P191" i="84"/>
  <c r="P199" i="84"/>
  <c r="P208" i="84"/>
  <c r="P232" i="84"/>
  <c r="P105" i="84"/>
  <c r="P53" i="84"/>
  <c r="P49" i="84"/>
  <c r="N262" i="84"/>
  <c r="N262" i="83"/>
  <c r="N262" i="82"/>
  <c r="N262" i="81"/>
  <c r="N262" i="80"/>
  <c r="N262" i="79"/>
  <c r="N262" i="78"/>
  <c r="G87" i="77"/>
  <c r="J87" i="77" s="1"/>
  <c r="J259" i="78"/>
  <c r="G174" i="77"/>
  <c r="J174" i="77" s="1"/>
  <c r="G102" i="77"/>
  <c r="J102" i="77" s="1"/>
  <c r="N268" i="107" l="1"/>
  <c r="N270" i="107" s="1"/>
  <c r="R35" i="8"/>
  <c r="X35" i="8" s="1"/>
  <c r="Z35" i="8" s="1"/>
  <c r="G240" i="84"/>
  <c r="J240" i="84" s="1"/>
  <c r="G240" i="85" s="1"/>
  <c r="J240" i="85" s="1"/>
  <c r="G237" i="85"/>
  <c r="J237" i="85" s="1"/>
  <c r="G242" i="85"/>
  <c r="J242" i="85" s="1"/>
  <c r="G249" i="88"/>
  <c r="J249" i="88" s="1"/>
  <c r="G249" i="89" s="1"/>
  <c r="J249" i="89" s="1"/>
  <c r="G249" i="90" s="1"/>
  <c r="J249" i="90" s="1"/>
  <c r="G249" i="91" s="1"/>
  <c r="J249" i="91" s="1"/>
  <c r="G249" i="92" s="1"/>
  <c r="J249" i="92" s="1"/>
  <c r="G249" i="93" s="1"/>
  <c r="J249" i="93" s="1"/>
  <c r="G249" i="94" s="1"/>
  <c r="J249" i="94" s="1"/>
  <c r="G249" i="95" s="1"/>
  <c r="J249" i="95" s="1"/>
  <c r="G249" i="97" s="1"/>
  <c r="J249" i="97" s="1"/>
  <c r="G249" i="98" s="1"/>
  <c r="J249" i="98" s="1"/>
  <c r="G249" i="99" s="1"/>
  <c r="J249" i="99" s="1"/>
  <c r="E249" i="100" s="1"/>
  <c r="G249" i="100" s="1"/>
  <c r="J249" i="100" s="1"/>
  <c r="G249" i="101" s="1"/>
  <c r="J249" i="101" s="1"/>
  <c r="G249" i="102" s="1"/>
  <c r="J249" i="102" s="1"/>
  <c r="G249" i="103" s="1"/>
  <c r="J249" i="103" s="1"/>
  <c r="G249" i="104" s="1"/>
  <c r="J249" i="104" s="1"/>
  <c r="G249" i="105" s="1"/>
  <c r="J249" i="105" s="1"/>
  <c r="G249" i="106" s="1"/>
  <c r="J249" i="106" s="1"/>
  <c r="E249" i="107" s="1"/>
  <c r="G249" i="107" s="1"/>
  <c r="J249" i="107" s="1"/>
  <c r="G239" i="85"/>
  <c r="J239" i="85" s="1"/>
  <c r="G244" i="84"/>
  <c r="J244" i="84" s="1"/>
  <c r="G258" i="85"/>
  <c r="J258" i="85" s="1"/>
  <c r="G229" i="84"/>
  <c r="J229" i="84" s="1"/>
  <c r="G243" i="84"/>
  <c r="J243" i="84" s="1"/>
  <c r="G245" i="84"/>
  <c r="J245" i="84" s="1"/>
  <c r="G241" i="84"/>
  <c r="J241" i="84" s="1"/>
  <c r="G233" i="84"/>
  <c r="J233" i="84" s="1"/>
  <c r="G232" i="84"/>
  <c r="J232" i="84" s="1"/>
  <c r="G234" i="84"/>
  <c r="J234" i="84" s="1"/>
  <c r="G231" i="84"/>
  <c r="J231" i="84" s="1"/>
  <c r="G235" i="85"/>
  <c r="J235" i="85" s="1"/>
  <c r="G246" i="87"/>
  <c r="J246" i="87" s="1"/>
  <c r="G250" i="87"/>
  <c r="J250" i="87" s="1"/>
  <c r="G238" i="84"/>
  <c r="J238" i="84" s="1"/>
  <c r="G236" i="85"/>
  <c r="J236" i="85" s="1"/>
  <c r="G247" i="86"/>
  <c r="J247" i="86" s="1"/>
  <c r="J248" i="8"/>
  <c r="G230" i="84"/>
  <c r="J230" i="84" s="1"/>
  <c r="J251" i="8"/>
  <c r="N268" i="106"/>
  <c r="N270" i="106" s="1"/>
  <c r="R34" i="8"/>
  <c r="X34" i="8" s="1"/>
  <c r="Z34" i="8" s="1"/>
  <c r="N268" i="105"/>
  <c r="N270" i="105" s="1"/>
  <c r="R33" i="8"/>
  <c r="X33" i="8" s="1"/>
  <c r="Z33" i="8" s="1"/>
  <c r="N268" i="104"/>
  <c r="N270" i="104" s="1"/>
  <c r="R32" i="8"/>
  <c r="X32" i="8" s="1"/>
  <c r="Z32" i="8" s="1"/>
  <c r="N268" i="103"/>
  <c r="N271" i="103" s="1"/>
  <c r="R31" i="8"/>
  <c r="X31" i="8" s="1"/>
  <c r="Z31" i="8" s="1"/>
  <c r="N268" i="102"/>
  <c r="N270" i="102" s="1"/>
  <c r="R30" i="8"/>
  <c r="X30" i="8" s="1"/>
  <c r="Z30" i="8" s="1"/>
  <c r="N268" i="101"/>
  <c r="N270" i="101" s="1"/>
  <c r="R29" i="8"/>
  <c r="X29" i="8" s="1"/>
  <c r="Z29" i="8" s="1"/>
  <c r="N268" i="100"/>
  <c r="N271" i="100" s="1"/>
  <c r="R28" i="8"/>
  <c r="X28" i="8" s="1"/>
  <c r="Z28" i="8" s="1"/>
  <c r="N268" i="99"/>
  <c r="N270" i="99" s="1"/>
  <c r="X27" i="8"/>
  <c r="Z27" i="8" s="1"/>
  <c r="N268" i="98"/>
  <c r="N271" i="98" s="1"/>
  <c r="X26" i="8"/>
  <c r="Z26" i="8" s="1"/>
  <c r="N268" i="97"/>
  <c r="N270" i="97" s="1"/>
  <c r="R25" i="8"/>
  <c r="X25" i="8" s="1"/>
  <c r="Z25" i="8" s="1"/>
  <c r="N268" i="96"/>
  <c r="X24" i="8"/>
  <c r="Z24" i="8" s="1"/>
  <c r="N270" i="95"/>
  <c r="R23" i="8"/>
  <c r="X23" i="8" s="1"/>
  <c r="Z23" i="8" s="1"/>
  <c r="AC23" i="8" s="1"/>
  <c r="N268" i="94"/>
  <c r="N270" i="94" s="1"/>
  <c r="R22" i="8"/>
  <c r="X22" i="8" s="1"/>
  <c r="Z22" i="8" s="1"/>
  <c r="AC22" i="8" s="1"/>
  <c r="N268" i="93"/>
  <c r="N270" i="93" s="1"/>
  <c r="R21" i="8"/>
  <c r="X21" i="8" s="1"/>
  <c r="Z21" i="8" s="1"/>
  <c r="AC21" i="8" s="1"/>
  <c r="N268" i="92"/>
  <c r="N270" i="92" s="1"/>
  <c r="R20" i="8"/>
  <c r="X20" i="8" s="1"/>
  <c r="Z20" i="8" s="1"/>
  <c r="AC20" i="8" s="1"/>
  <c r="N268" i="91"/>
  <c r="N271" i="91" s="1"/>
  <c r="R19" i="8"/>
  <c r="X19" i="8" s="1"/>
  <c r="Z19" i="8" s="1"/>
  <c r="AC19" i="8" s="1"/>
  <c r="N268" i="90"/>
  <c r="N270" i="90" s="1"/>
  <c r="R18" i="8"/>
  <c r="X18" i="8" s="1"/>
  <c r="Z18" i="8" s="1"/>
  <c r="AC18" i="8" s="1"/>
  <c r="N268" i="89"/>
  <c r="N270" i="89" s="1"/>
  <c r="R17" i="8"/>
  <c r="X17" i="8" s="1"/>
  <c r="Z17" i="8" s="1"/>
  <c r="AC17" i="8" s="1"/>
  <c r="N268" i="88"/>
  <c r="N270" i="88" s="1"/>
  <c r="R16" i="8"/>
  <c r="X16" i="8" s="1"/>
  <c r="Z16" i="8" s="1"/>
  <c r="AC16" i="8" s="1"/>
  <c r="N268" i="87"/>
  <c r="N271" i="87" s="1"/>
  <c r="R15" i="8"/>
  <c r="X15" i="8" s="1"/>
  <c r="Z15" i="8" s="1"/>
  <c r="N268" i="86"/>
  <c r="N270" i="86" s="1"/>
  <c r="R14" i="8"/>
  <c r="N268" i="85"/>
  <c r="N271" i="85" s="1"/>
  <c r="R13" i="8"/>
  <c r="N268" i="84"/>
  <c r="R12" i="8"/>
  <c r="N268" i="83"/>
  <c r="N271" i="83" s="1"/>
  <c r="R11" i="8"/>
  <c r="N268" i="82"/>
  <c r="N270" i="82" s="1"/>
  <c r="R10" i="8"/>
  <c r="N268" i="81"/>
  <c r="N270" i="81" s="1"/>
  <c r="R9" i="8"/>
  <c r="N268" i="80"/>
  <c r="N270" i="80" s="1"/>
  <c r="R8" i="8"/>
  <c r="N268" i="79"/>
  <c r="N270" i="79" s="1"/>
  <c r="R7" i="8"/>
  <c r="N268" i="78"/>
  <c r="N271" i="78" s="1"/>
  <c r="R6" i="8"/>
  <c r="G88" i="78"/>
  <c r="J88" i="78" s="1"/>
  <c r="G186" i="77"/>
  <c r="J186" i="77" s="1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1" i="107" l="1"/>
  <c r="G240" i="86"/>
  <c r="J240" i="86" s="1"/>
  <c r="G238" i="85"/>
  <c r="J238" i="85" s="1"/>
  <c r="G232" i="85"/>
  <c r="J232" i="85" s="1"/>
  <c r="G250" i="88"/>
  <c r="J250" i="88" s="1"/>
  <c r="G250" i="89" s="1"/>
  <c r="J250" i="89" s="1"/>
  <c r="G250" i="90" s="1"/>
  <c r="J250" i="90" s="1"/>
  <c r="G250" i="91" s="1"/>
  <c r="J250" i="91" s="1"/>
  <c r="G250" i="92" s="1"/>
  <c r="J250" i="92" s="1"/>
  <c r="G250" i="93" s="1"/>
  <c r="J250" i="93" s="1"/>
  <c r="G250" i="94" s="1"/>
  <c r="J250" i="94" s="1"/>
  <c r="G250" i="95" s="1"/>
  <c r="J250" i="95" s="1"/>
  <c r="G250" i="96" s="1"/>
  <c r="J250" i="96" s="1"/>
  <c r="G250" i="97" s="1"/>
  <c r="J250" i="97" s="1"/>
  <c r="G250" i="98" s="1"/>
  <c r="J250" i="98" s="1"/>
  <c r="G250" i="99" s="1"/>
  <c r="J250" i="99" s="1"/>
  <c r="E250" i="100" s="1"/>
  <c r="G250" i="100" s="1"/>
  <c r="J250" i="100" s="1"/>
  <c r="G250" i="101" s="1"/>
  <c r="J250" i="101" s="1"/>
  <c r="G250" i="102" s="1"/>
  <c r="J250" i="102" s="1"/>
  <c r="G250" i="103" s="1"/>
  <c r="J250" i="103" s="1"/>
  <c r="G250" i="104" s="1"/>
  <c r="J250" i="104" s="1"/>
  <c r="G250" i="105" s="1"/>
  <c r="J250" i="105" s="1"/>
  <c r="G250" i="106" s="1"/>
  <c r="J250" i="106" s="1"/>
  <c r="E250" i="107" s="1"/>
  <c r="G250" i="107" s="1"/>
  <c r="J250" i="107" s="1"/>
  <c r="G244" i="85"/>
  <c r="J244" i="85" s="1"/>
  <c r="G234" i="85"/>
  <c r="J234" i="85" s="1"/>
  <c r="G239" i="86"/>
  <c r="J239" i="86" s="1"/>
  <c r="G229" i="85"/>
  <c r="J229" i="85" s="1"/>
  <c r="G245" i="85"/>
  <c r="J245" i="85" s="1"/>
  <c r="G236" i="86"/>
  <c r="J236" i="86" s="1"/>
  <c r="G235" i="86"/>
  <c r="J235" i="86" s="1"/>
  <c r="G247" i="87"/>
  <c r="J247" i="87" s="1"/>
  <c r="G247" i="88" s="1"/>
  <c r="J247" i="88" s="1"/>
  <c r="G243" i="85"/>
  <c r="J243" i="85" s="1"/>
  <c r="G237" i="86"/>
  <c r="J237" i="86" s="1"/>
  <c r="G241" i="85"/>
  <c r="J241" i="85" s="1"/>
  <c r="G246" i="88"/>
  <c r="J246" i="88" s="1"/>
  <c r="G242" i="86"/>
  <c r="J242" i="86" s="1"/>
  <c r="G258" i="86"/>
  <c r="J258" i="86" s="1"/>
  <c r="G231" i="85"/>
  <c r="J231" i="85" s="1"/>
  <c r="J249" i="8"/>
  <c r="G233" i="85"/>
  <c r="J233" i="85" s="1"/>
  <c r="G230" i="85"/>
  <c r="J230" i="85" s="1"/>
  <c r="P135" i="77"/>
  <c r="M135" i="8"/>
  <c r="P136" i="77"/>
  <c r="M136" i="8"/>
  <c r="P134" i="77"/>
  <c r="M134" i="8"/>
  <c r="N271" i="96"/>
  <c r="N270" i="96"/>
  <c r="N271" i="106"/>
  <c r="N271" i="105"/>
  <c r="N271" i="104"/>
  <c r="N270" i="103"/>
  <c r="N271" i="102"/>
  <c r="N271" i="101"/>
  <c r="N270" i="100"/>
  <c r="N271" i="99"/>
  <c r="N270" i="98"/>
  <c r="N271" i="97"/>
  <c r="N271" i="95"/>
  <c r="N271" i="94"/>
  <c r="N271" i="93"/>
  <c r="N271" i="92"/>
  <c r="N270" i="91"/>
  <c r="N271" i="90"/>
  <c r="N271" i="89"/>
  <c r="N271" i="88"/>
  <c r="N270" i="87"/>
  <c r="N271" i="86"/>
  <c r="N270" i="85"/>
  <c r="N271" i="84"/>
  <c r="N270" i="83"/>
  <c r="N271" i="82"/>
  <c r="N271" i="81"/>
  <c r="N271" i="80"/>
  <c r="N271" i="79"/>
  <c r="N270" i="78"/>
  <c r="G186" i="78"/>
  <c r="J186" i="78" s="1"/>
  <c r="G235" i="87" l="1"/>
  <c r="J235" i="87" s="1"/>
  <c r="G244" i="86"/>
  <c r="J244" i="86" s="1"/>
  <c r="G242" i="87"/>
  <c r="J242" i="87" s="1"/>
  <c r="G233" i="86"/>
  <c r="J233" i="86" s="1"/>
  <c r="G229" i="86"/>
  <c r="J229" i="86" s="1"/>
  <c r="G236" i="87"/>
  <c r="J236" i="87" s="1"/>
  <c r="G238" i="86"/>
  <c r="J238" i="86" s="1"/>
  <c r="G246" i="89"/>
  <c r="J246" i="89" s="1"/>
  <c r="G245" i="86"/>
  <c r="J245" i="86" s="1"/>
  <c r="G237" i="87"/>
  <c r="J237" i="87" s="1"/>
  <c r="G243" i="86"/>
  <c r="J243" i="86" s="1"/>
  <c r="G258" i="87"/>
  <c r="J258" i="87" s="1"/>
  <c r="G239" i="87"/>
  <c r="J239" i="87" s="1"/>
  <c r="G234" i="86"/>
  <c r="J234" i="86" s="1"/>
  <c r="G232" i="86"/>
  <c r="J232" i="86" s="1"/>
  <c r="G231" i="86"/>
  <c r="J231" i="86" s="1"/>
  <c r="G247" i="89"/>
  <c r="J247" i="89" s="1"/>
  <c r="G241" i="86"/>
  <c r="J241" i="86" s="1"/>
  <c r="J250" i="8"/>
  <c r="G240" i="87"/>
  <c r="J240" i="87" s="1"/>
  <c r="G230" i="86"/>
  <c r="J230" i="86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P176" i="77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R89" i="77"/>
  <c r="M89" i="77"/>
  <c r="M89" i="8" s="1"/>
  <c r="R124" i="77"/>
  <c r="M124" i="77"/>
  <c r="M124" i="8" s="1"/>
  <c r="R76" i="77"/>
  <c r="M76" i="77"/>
  <c r="M76" i="8" s="1"/>
  <c r="R248" i="77"/>
  <c r="P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R209" i="77"/>
  <c r="M209" i="77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R132" i="77"/>
  <c r="M132" i="77"/>
  <c r="R131" i="77"/>
  <c r="M131" i="77"/>
  <c r="R130" i="77"/>
  <c r="M130" i="77"/>
  <c r="M129" i="77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R84" i="77"/>
  <c r="M84" i="77"/>
  <c r="R83" i="77"/>
  <c r="M83" i="77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M37" i="8" s="1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R29" i="77"/>
  <c r="M29" i="77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0" i="74"/>
  <c r="R60" i="74"/>
  <c r="R63" i="74"/>
  <c r="M63" i="74"/>
  <c r="P63" i="74" s="1"/>
  <c r="M169" i="74"/>
  <c r="P169" i="74" s="1"/>
  <c r="R169" i="74"/>
  <c r="G238" i="87" l="1"/>
  <c r="J238" i="87" s="1"/>
  <c r="G243" i="87"/>
  <c r="J243" i="87" s="1"/>
  <c r="G258" i="88"/>
  <c r="J258" i="88" s="1"/>
  <c r="G236" i="88"/>
  <c r="J236" i="88" s="1"/>
  <c r="G231" i="87"/>
  <c r="J231" i="87" s="1"/>
  <c r="G237" i="88"/>
  <c r="J237" i="88" s="1"/>
  <c r="G229" i="87"/>
  <c r="J229" i="87" s="1"/>
  <c r="G242" i="88"/>
  <c r="J242" i="88" s="1"/>
  <c r="G240" i="88"/>
  <c r="J240" i="88" s="1"/>
  <c r="G234" i="87"/>
  <c r="J234" i="87" s="1"/>
  <c r="G244" i="87"/>
  <c r="J244" i="87" s="1"/>
  <c r="G247" i="90"/>
  <c r="J247" i="90" s="1"/>
  <c r="G235" i="88"/>
  <c r="J235" i="88" s="1"/>
  <c r="P129" i="77"/>
  <c r="M129" i="8"/>
  <c r="P194" i="77"/>
  <c r="M194" i="8"/>
  <c r="P223" i="77"/>
  <c r="M223" i="8"/>
  <c r="P33" i="77"/>
  <c r="M33" i="8"/>
  <c r="P42" i="77"/>
  <c r="M42" i="8"/>
  <c r="P85" i="77"/>
  <c r="M85" i="8"/>
  <c r="P115" i="77"/>
  <c r="M115" i="8"/>
  <c r="P193" i="77"/>
  <c r="M193" i="8"/>
  <c r="P197" i="77"/>
  <c r="M197" i="8"/>
  <c r="P201" i="77"/>
  <c r="M201" i="8"/>
  <c r="P222" i="77"/>
  <c r="M222" i="8"/>
  <c r="M230" i="8"/>
  <c r="P230" i="77"/>
  <c r="P234" i="77"/>
  <c r="M234" i="8"/>
  <c r="P86" i="77"/>
  <c r="M86" i="8"/>
  <c r="P29" i="77"/>
  <c r="M29" i="8"/>
  <c r="P47" i="77"/>
  <c r="M47" i="8"/>
  <c r="M67" i="8"/>
  <c r="P67" i="77"/>
  <c r="M71" i="8"/>
  <c r="P71" i="77"/>
  <c r="G246" i="90"/>
  <c r="J246" i="90" s="1"/>
  <c r="G239" i="88"/>
  <c r="J239" i="88" s="1"/>
  <c r="P116" i="77"/>
  <c r="M116" i="8"/>
  <c r="M64" i="8"/>
  <c r="P64" i="77"/>
  <c r="M68" i="8"/>
  <c r="P68" i="77"/>
  <c r="P34" i="77"/>
  <c r="M34" i="8"/>
  <c r="P43" i="77"/>
  <c r="M43" i="8"/>
  <c r="P231" i="77"/>
  <c r="M231" i="8"/>
  <c r="M31" i="8"/>
  <c r="P31" i="77"/>
  <c r="P44" i="77"/>
  <c r="M44" i="8"/>
  <c r="P83" i="77"/>
  <c r="M83" i="8"/>
  <c r="P117" i="77"/>
  <c r="M117" i="8"/>
  <c r="M191" i="8"/>
  <c r="P191" i="77"/>
  <c r="P195" i="77"/>
  <c r="M195" i="8"/>
  <c r="P199" i="77"/>
  <c r="M199" i="8"/>
  <c r="P203" i="77"/>
  <c r="M203" i="8"/>
  <c r="P220" i="77"/>
  <c r="M220" i="8"/>
  <c r="P224" i="77"/>
  <c r="M224" i="8"/>
  <c r="P232" i="77"/>
  <c r="M232" i="8"/>
  <c r="P198" i="77"/>
  <c r="M198" i="8"/>
  <c r="P219" i="77"/>
  <c r="M219" i="8"/>
  <c r="P35" i="77"/>
  <c r="M35" i="8"/>
  <c r="P49" i="77"/>
  <c r="M49" i="8"/>
  <c r="M69" i="8"/>
  <c r="P69" i="77"/>
  <c r="P113" i="77"/>
  <c r="M113" i="8"/>
  <c r="P39" i="77"/>
  <c r="M39" i="8"/>
  <c r="P202" i="77"/>
  <c r="M202" i="8"/>
  <c r="P48" i="77"/>
  <c r="M48" i="8"/>
  <c r="P40" i="77"/>
  <c r="M40" i="8"/>
  <c r="M65" i="8"/>
  <c r="P65" i="77"/>
  <c r="P32" i="77"/>
  <c r="M32" i="8"/>
  <c r="P36" i="77"/>
  <c r="M36" i="8"/>
  <c r="P41" i="77"/>
  <c r="M41" i="8"/>
  <c r="P45" i="77"/>
  <c r="M45" i="8"/>
  <c r="P84" i="77"/>
  <c r="M84" i="8"/>
  <c r="P118" i="77"/>
  <c r="M118" i="8"/>
  <c r="P192" i="77"/>
  <c r="M192" i="8"/>
  <c r="P196" i="77"/>
  <c r="M196" i="8"/>
  <c r="P200" i="77"/>
  <c r="M200" i="8"/>
  <c r="P221" i="77"/>
  <c r="M221" i="8"/>
  <c r="P229" i="77"/>
  <c r="M229" i="8"/>
  <c r="P233" i="77"/>
  <c r="M233" i="8"/>
  <c r="P137" i="77"/>
  <c r="M137" i="8"/>
  <c r="G241" i="87"/>
  <c r="J241" i="87" s="1"/>
  <c r="G232" i="87"/>
  <c r="J232" i="87" s="1"/>
  <c r="G245" i="87"/>
  <c r="J245" i="87" s="1"/>
  <c r="G233" i="87"/>
  <c r="J233" i="87" s="1"/>
  <c r="P38" i="77"/>
  <c r="M38" i="8"/>
  <c r="P46" i="77"/>
  <c r="M46" i="8"/>
  <c r="M66" i="8"/>
  <c r="P66" i="77"/>
  <c r="M70" i="8"/>
  <c r="P70" i="77"/>
  <c r="P114" i="77"/>
  <c r="M114" i="8"/>
  <c r="G230" i="87"/>
  <c r="J230" i="87" s="1"/>
  <c r="P218" i="77"/>
  <c r="M218" i="8"/>
  <c r="M214" i="8"/>
  <c r="P210" i="77"/>
  <c r="M210" i="8"/>
  <c r="M211" i="8"/>
  <c r="M215" i="8"/>
  <c r="M212" i="8"/>
  <c r="M216" i="8"/>
  <c r="P209" i="77"/>
  <c r="M209" i="8"/>
  <c r="M213" i="8"/>
  <c r="M217" i="8"/>
  <c r="M184" i="8"/>
  <c r="M175" i="8"/>
  <c r="M181" i="8"/>
  <c r="M185" i="8"/>
  <c r="M177" i="8"/>
  <c r="M176" i="8"/>
  <c r="M182" i="8"/>
  <c r="M178" i="8"/>
  <c r="M180" i="8"/>
  <c r="M179" i="8"/>
  <c r="M183" i="8"/>
  <c r="P133" i="77"/>
  <c r="M133" i="8"/>
  <c r="P130" i="77"/>
  <c r="M130" i="8"/>
  <c r="P131" i="77"/>
  <c r="M131" i="8"/>
  <c r="P132" i="77"/>
  <c r="M132" i="8"/>
  <c r="M111" i="8"/>
  <c r="M112" i="8"/>
  <c r="M109" i="8"/>
  <c r="M110" i="8"/>
  <c r="M80" i="8"/>
  <c r="M81" i="8"/>
  <c r="M78" i="8"/>
  <c r="M79" i="8"/>
  <c r="P50" i="77"/>
  <c r="M50" i="8"/>
  <c r="P9" i="77"/>
  <c r="M9" i="8"/>
  <c r="P13" i="77"/>
  <c r="M13" i="8"/>
  <c r="P17" i="77"/>
  <c r="M17" i="8"/>
  <c r="P21" i="77"/>
  <c r="M21" i="8"/>
  <c r="P6" i="77"/>
  <c r="M6" i="8"/>
  <c r="P10" i="77"/>
  <c r="M10" i="8"/>
  <c r="P14" i="77"/>
  <c r="M14" i="8"/>
  <c r="P18" i="77"/>
  <c r="M18" i="8"/>
  <c r="P22" i="77"/>
  <c r="M22" i="8"/>
  <c r="P7" i="77"/>
  <c r="M7" i="8"/>
  <c r="P11" i="77"/>
  <c r="M11" i="8"/>
  <c r="P15" i="77"/>
  <c r="M15" i="8"/>
  <c r="P19" i="77"/>
  <c r="M19" i="8"/>
  <c r="P23" i="77"/>
  <c r="M23" i="8"/>
  <c r="P8" i="77"/>
  <c r="M8" i="8"/>
  <c r="P12" i="77"/>
  <c r="M12" i="8"/>
  <c r="P16" i="77"/>
  <c r="M16" i="8"/>
  <c r="P20" i="77"/>
  <c r="M20" i="8"/>
  <c r="P24" i="77"/>
  <c r="M24" i="8"/>
  <c r="N261" i="77"/>
  <c r="R5" i="8" s="1"/>
  <c r="P125" i="77"/>
  <c r="P28" i="77"/>
  <c r="P93" i="77"/>
  <c r="P99" i="77"/>
  <c r="P63" i="77"/>
  <c r="P141" i="77"/>
  <c r="P145" i="77"/>
  <c r="P149" i="77"/>
  <c r="P153" i="77"/>
  <c r="P165" i="77"/>
  <c r="P169" i="77"/>
  <c r="P26" i="77"/>
  <c r="P91" i="77"/>
  <c r="P96" i="77"/>
  <c r="P107" i="77"/>
  <c r="P120" i="77"/>
  <c r="P227" i="77"/>
  <c r="P101" i="77"/>
  <c r="P138" i="77"/>
  <c r="P142" i="77"/>
  <c r="P146" i="77"/>
  <c r="P150" i="77"/>
  <c r="P166" i="77"/>
  <c r="P170" i="77"/>
  <c r="P27" i="77"/>
  <c r="P92" i="77"/>
  <c r="P97" i="77"/>
  <c r="P121" i="77"/>
  <c r="P126" i="77"/>
  <c r="P208" i="77"/>
  <c r="P228" i="77"/>
  <c r="P90" i="77"/>
  <c r="P60" i="77"/>
  <c r="P61" i="77"/>
  <c r="P139" i="77"/>
  <c r="P143" i="77"/>
  <c r="P147" i="77"/>
  <c r="P151" i="77"/>
  <c r="P163" i="77"/>
  <c r="P167" i="77"/>
  <c r="P171" i="77"/>
  <c r="P98" i="77"/>
  <c r="P122" i="77"/>
  <c r="P127" i="77"/>
  <c r="P225" i="77"/>
  <c r="P124" i="77"/>
  <c r="P62" i="77"/>
  <c r="P164" i="77"/>
  <c r="P168" i="77"/>
  <c r="P172" i="77"/>
  <c r="P140" i="77"/>
  <c r="P144" i="77"/>
  <c r="P148" i="77"/>
  <c r="P152" i="77"/>
  <c r="P25" i="77"/>
  <c r="P37" i="77"/>
  <c r="P95" i="77"/>
  <c r="P106" i="77"/>
  <c r="P119" i="77"/>
  <c r="P123" i="77"/>
  <c r="P128" i="77"/>
  <c r="P226" i="77"/>
  <c r="P89" i="77"/>
  <c r="P100" i="77"/>
  <c r="P206" i="77"/>
  <c r="P204" i="77"/>
  <c r="P205" i="77"/>
  <c r="P108" i="77"/>
  <c r="P75" i="77"/>
  <c r="P77" i="77"/>
  <c r="P72" i="77"/>
  <c r="P76" i="77"/>
  <c r="P73" i="77"/>
  <c r="P74" i="77"/>
  <c r="P51" i="77"/>
  <c r="P55" i="77"/>
  <c r="P59" i="77"/>
  <c r="P52" i="77"/>
  <c r="P56" i="77"/>
  <c r="P53" i="77"/>
  <c r="P57" i="77"/>
  <c r="P54" i="77"/>
  <c r="P58" i="77"/>
  <c r="G178" i="78"/>
  <c r="J178" i="78" s="1"/>
  <c r="G129" i="78"/>
  <c r="J129" i="78" s="1"/>
  <c r="G114" i="78"/>
  <c r="J114" i="78" s="1"/>
  <c r="G109" i="78"/>
  <c r="J109" i="78" s="1"/>
  <c r="G94" i="78"/>
  <c r="J94" i="78" s="1"/>
  <c r="G75" i="78"/>
  <c r="J75" i="78" s="1"/>
  <c r="G60" i="78"/>
  <c r="J60" i="78" s="1"/>
  <c r="G45" i="78"/>
  <c r="J45" i="78" s="1"/>
  <c r="G63" i="78"/>
  <c r="J63" i="78" s="1"/>
  <c r="R260" i="105"/>
  <c r="R260" i="102"/>
  <c r="R260" i="98"/>
  <c r="R260" i="92"/>
  <c r="R260" i="90"/>
  <c r="R260" i="89"/>
  <c r="R260" i="97"/>
  <c r="R260" i="104"/>
  <c r="R260" i="91"/>
  <c r="R260" i="96"/>
  <c r="R260" i="95"/>
  <c r="R260" i="103"/>
  <c r="R260" i="94"/>
  <c r="R260" i="101"/>
  <c r="R260" i="93"/>
  <c r="R260" i="100"/>
  <c r="R260" i="107"/>
  <c r="R260" i="99"/>
  <c r="R260" i="106"/>
  <c r="R260" i="88"/>
  <c r="R260" i="87"/>
  <c r="R260" i="86"/>
  <c r="R260" i="85"/>
  <c r="R260" i="84"/>
  <c r="R260" i="83"/>
  <c r="R260" i="82"/>
  <c r="R260" i="81"/>
  <c r="R260" i="80"/>
  <c r="R260" i="79"/>
  <c r="R260" i="78"/>
  <c r="P162" i="77"/>
  <c r="P157" i="77"/>
  <c r="P161" i="77"/>
  <c r="P155" i="77"/>
  <c r="P159" i="77"/>
  <c r="P154" i="77"/>
  <c r="P158" i="77"/>
  <c r="P156" i="77"/>
  <c r="P160" i="77"/>
  <c r="M5" i="8"/>
  <c r="AB18" i="8"/>
  <c r="AB20" i="8"/>
  <c r="AB22" i="8"/>
  <c r="AB19" i="8"/>
  <c r="AB31" i="8"/>
  <c r="G35" i="78"/>
  <c r="J35" i="78" s="1"/>
  <c r="G169" i="77"/>
  <c r="J169" i="77" s="1"/>
  <c r="AB5" i="8"/>
  <c r="AB35" i="8"/>
  <c r="R259" i="77"/>
  <c r="P8" i="8"/>
  <c r="P259" i="8" s="1"/>
  <c r="R35" i="74"/>
  <c r="G247" i="91" l="1"/>
  <c r="J247" i="91" s="1"/>
  <c r="G239" i="89"/>
  <c r="J239" i="89" s="1"/>
  <c r="G244" i="88"/>
  <c r="J244" i="88" s="1"/>
  <c r="G246" i="91"/>
  <c r="J246" i="91" s="1"/>
  <c r="G234" i="88"/>
  <c r="J234" i="88" s="1"/>
  <c r="G231" i="88"/>
  <c r="J231" i="88" s="1"/>
  <c r="G245" i="88"/>
  <c r="J245" i="88" s="1"/>
  <c r="G236" i="89"/>
  <c r="J236" i="89" s="1"/>
  <c r="G232" i="88"/>
  <c r="J232" i="88" s="1"/>
  <c r="G258" i="89"/>
  <c r="J258" i="89" s="1"/>
  <c r="G241" i="88"/>
  <c r="J241" i="88" s="1"/>
  <c r="G235" i="89"/>
  <c r="J235" i="89" s="1"/>
  <c r="G237" i="89"/>
  <c r="J237" i="89" s="1"/>
  <c r="G238" i="88"/>
  <c r="J238" i="88" s="1"/>
  <c r="G229" i="88"/>
  <c r="J229" i="88" s="1"/>
  <c r="G240" i="89"/>
  <c r="J240" i="89" s="1"/>
  <c r="G243" i="88"/>
  <c r="J243" i="88" s="1"/>
  <c r="G233" i="88"/>
  <c r="J233" i="88" s="1"/>
  <c r="G242" i="89"/>
  <c r="J242" i="89" s="1"/>
  <c r="G230" i="88"/>
  <c r="J230" i="88" s="1"/>
  <c r="G35" i="79"/>
  <c r="G178" i="79"/>
  <c r="J178" i="79" s="1"/>
  <c r="G94" i="79"/>
  <c r="J94" i="79" s="1"/>
  <c r="G75" i="79"/>
  <c r="J75" i="79" s="1"/>
  <c r="G45" i="79"/>
  <c r="J45" i="79" s="1"/>
  <c r="G60" i="79"/>
  <c r="J60" i="79" s="1"/>
  <c r="G169" i="78"/>
  <c r="J169" i="78" s="1"/>
  <c r="M260" i="8"/>
  <c r="N267" i="77"/>
  <c r="G129" i="79"/>
  <c r="J129" i="79" s="1"/>
  <c r="G63" i="79"/>
  <c r="J63" i="79" s="1"/>
  <c r="G109" i="79"/>
  <c r="J109" i="79" s="1"/>
  <c r="G114" i="79"/>
  <c r="J114" i="79" s="1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45" i="89" l="1"/>
  <c r="J245" i="89" s="1"/>
  <c r="G237" i="90"/>
  <c r="J237" i="90" s="1"/>
  <c r="G233" i="89"/>
  <c r="J233" i="89" s="1"/>
  <c r="G243" i="89"/>
  <c r="J243" i="89" s="1"/>
  <c r="G258" i="90"/>
  <c r="J258" i="90" s="1"/>
  <c r="G236" i="90"/>
  <c r="J236" i="90" s="1"/>
  <c r="G235" i="90"/>
  <c r="J235" i="90" s="1"/>
  <c r="G241" i="89"/>
  <c r="J241" i="89" s="1"/>
  <c r="G244" i="89"/>
  <c r="J244" i="89" s="1"/>
  <c r="G231" i="89"/>
  <c r="J231" i="89" s="1"/>
  <c r="G234" i="89"/>
  <c r="J234" i="89" s="1"/>
  <c r="G229" i="89"/>
  <c r="J229" i="89" s="1"/>
  <c r="G239" i="90"/>
  <c r="J239" i="90" s="1"/>
  <c r="G247" i="92"/>
  <c r="J247" i="92" s="1"/>
  <c r="G232" i="89"/>
  <c r="J232" i="89" s="1"/>
  <c r="G246" i="92"/>
  <c r="J246" i="92" s="1"/>
  <c r="G242" i="90"/>
  <c r="J242" i="90" s="1"/>
  <c r="G240" i="90"/>
  <c r="J240" i="90" s="1"/>
  <c r="G238" i="89"/>
  <c r="J238" i="89" s="1"/>
  <c r="G230" i="89"/>
  <c r="J230" i="89" s="1"/>
  <c r="G12" i="8"/>
  <c r="G12" i="77"/>
  <c r="J12" i="77" s="1"/>
  <c r="G178" i="80"/>
  <c r="J178" i="80" s="1"/>
  <c r="G75" i="80"/>
  <c r="J75" i="80" s="1"/>
  <c r="G94" i="80"/>
  <c r="J94" i="80" s="1"/>
  <c r="G60" i="80"/>
  <c r="J60" i="80" s="1"/>
  <c r="G45" i="80"/>
  <c r="J45" i="80" s="1"/>
  <c r="G63" i="80"/>
  <c r="J63" i="80" s="1"/>
  <c r="X6" i="8"/>
  <c r="Z6" i="8" s="1"/>
  <c r="X7" i="8"/>
  <c r="Z7" i="8" s="1"/>
  <c r="G169" i="79"/>
  <c r="J169" i="79" s="1"/>
  <c r="N269" i="77"/>
  <c r="AB9" i="8"/>
  <c r="N270" i="77"/>
  <c r="J35" i="79"/>
  <c r="G129" i="80"/>
  <c r="J129" i="80" s="1"/>
  <c r="G114" i="80"/>
  <c r="J114" i="80" s="1"/>
  <c r="G109" i="80"/>
  <c r="J109" i="80" s="1"/>
  <c r="M229" i="74"/>
  <c r="P229" i="74" s="1"/>
  <c r="R229" i="74"/>
  <c r="G238" i="90" l="1"/>
  <c r="J238" i="90" s="1"/>
  <c r="G231" i="90"/>
  <c r="J231" i="90" s="1"/>
  <c r="G236" i="91"/>
  <c r="J236" i="91" s="1"/>
  <c r="G243" i="90"/>
  <c r="J243" i="90" s="1"/>
  <c r="G233" i="90"/>
  <c r="J233" i="90" s="1"/>
  <c r="G237" i="91"/>
  <c r="J237" i="91" s="1"/>
  <c r="G235" i="91"/>
  <c r="J235" i="91" s="1"/>
  <c r="G234" i="90"/>
  <c r="J234" i="90" s="1"/>
  <c r="G247" i="93"/>
  <c r="J247" i="93" s="1"/>
  <c r="G240" i="91"/>
  <c r="J240" i="91" s="1"/>
  <c r="G258" i="91"/>
  <c r="J258" i="91" s="1"/>
  <c r="G246" i="93"/>
  <c r="J246" i="93" s="1"/>
  <c r="G232" i="90"/>
  <c r="J232" i="90" s="1"/>
  <c r="G239" i="91"/>
  <c r="J239" i="91" s="1"/>
  <c r="G229" i="90"/>
  <c r="J229" i="90" s="1"/>
  <c r="G244" i="90"/>
  <c r="J244" i="90" s="1"/>
  <c r="G245" i="90"/>
  <c r="J245" i="90" s="1"/>
  <c r="G242" i="91"/>
  <c r="J242" i="91" s="1"/>
  <c r="G241" i="90"/>
  <c r="J241" i="90" s="1"/>
  <c r="G94" i="81"/>
  <c r="J94" i="81" s="1"/>
  <c r="G94" i="82" s="1"/>
  <c r="J94" i="82" s="1"/>
  <c r="G230" i="90"/>
  <c r="J230" i="90" s="1"/>
  <c r="G178" i="81"/>
  <c r="J178" i="81" s="1"/>
  <c r="G178" i="82" s="1"/>
  <c r="J178" i="82" s="1"/>
  <c r="G75" i="81"/>
  <c r="J75" i="81" s="1"/>
  <c r="G75" i="82" s="1"/>
  <c r="J75" i="82" s="1"/>
  <c r="G60" i="81"/>
  <c r="J60" i="81" s="1"/>
  <c r="G60" i="82" s="1"/>
  <c r="J60" i="82" s="1"/>
  <c r="G45" i="81"/>
  <c r="J45" i="81" s="1"/>
  <c r="G45" i="82" s="1"/>
  <c r="J45" i="82" s="1"/>
  <c r="G35" i="80"/>
  <c r="J35" i="80" s="1"/>
  <c r="G129" i="81"/>
  <c r="J129" i="81" s="1"/>
  <c r="G109" i="81"/>
  <c r="J109" i="81" s="1"/>
  <c r="G12" i="78"/>
  <c r="J12" i="78" s="1"/>
  <c r="X11" i="8"/>
  <c r="Z11" i="8" s="1"/>
  <c r="X14" i="8"/>
  <c r="Z14" i="8" s="1"/>
  <c r="X12" i="8"/>
  <c r="Z12" i="8" s="1"/>
  <c r="X8" i="8"/>
  <c r="Z8" i="8" s="1"/>
  <c r="G114" i="81"/>
  <c r="J114" i="81" s="1"/>
  <c r="AB6" i="8"/>
  <c r="AB11" i="8"/>
  <c r="AB7" i="8"/>
  <c r="AB12" i="8"/>
  <c r="G63" i="81"/>
  <c r="J63" i="81" s="1"/>
  <c r="G169" i="80"/>
  <c r="J169" i="80" s="1"/>
  <c r="G246" i="94" l="1"/>
  <c r="J246" i="94" s="1"/>
  <c r="G241" i="91"/>
  <c r="J241" i="91" s="1"/>
  <c r="G245" i="91"/>
  <c r="J245" i="91" s="1"/>
  <c r="G233" i="91"/>
  <c r="J233" i="91" s="1"/>
  <c r="G237" i="92"/>
  <c r="J237" i="92" s="1"/>
  <c r="G244" i="91"/>
  <c r="J244" i="91" s="1"/>
  <c r="G243" i="91"/>
  <c r="J243" i="91" s="1"/>
  <c r="G242" i="92"/>
  <c r="J242" i="92" s="1"/>
  <c r="G229" i="91"/>
  <c r="J229" i="91" s="1"/>
  <c r="G239" i="92"/>
  <c r="J239" i="92" s="1"/>
  <c r="G247" i="94"/>
  <c r="J247" i="94" s="1"/>
  <c r="G234" i="91"/>
  <c r="J234" i="91" s="1"/>
  <c r="G231" i="91"/>
  <c r="J231" i="91" s="1"/>
  <c r="G236" i="92"/>
  <c r="J236" i="92" s="1"/>
  <c r="G258" i="92"/>
  <c r="J258" i="92" s="1"/>
  <c r="G232" i="91"/>
  <c r="J232" i="91" s="1"/>
  <c r="G240" i="92"/>
  <c r="J240" i="92" s="1"/>
  <c r="G235" i="92"/>
  <c r="J235" i="92" s="1"/>
  <c r="G238" i="91"/>
  <c r="J238" i="91" s="1"/>
  <c r="G230" i="91"/>
  <c r="J230" i="91" s="1"/>
  <c r="G35" i="81"/>
  <c r="J35" i="81" s="1"/>
  <c r="G129" i="82"/>
  <c r="J129" i="82" s="1"/>
  <c r="X13" i="8"/>
  <c r="Z13" i="8" s="1"/>
  <c r="X9" i="8"/>
  <c r="Z9" i="8" s="1"/>
  <c r="X10" i="8"/>
  <c r="Z10" i="8" s="1"/>
  <c r="G114" i="82"/>
  <c r="J114" i="82" s="1"/>
  <c r="G63" i="82"/>
  <c r="J63" i="82" s="1"/>
  <c r="AB36" i="8"/>
  <c r="G169" i="81"/>
  <c r="J169" i="81" s="1"/>
  <c r="G94" i="83"/>
  <c r="J94" i="83" s="1"/>
  <c r="G75" i="83"/>
  <c r="J75" i="83" s="1"/>
  <c r="G178" i="83"/>
  <c r="J178" i="83" s="1"/>
  <c r="G45" i="83"/>
  <c r="J45" i="83" s="1"/>
  <c r="G60" i="83"/>
  <c r="J60" i="83" s="1"/>
  <c r="G109" i="82"/>
  <c r="J109" i="82" s="1"/>
  <c r="G12" i="79"/>
  <c r="J12" i="79" s="1"/>
  <c r="R214" i="74"/>
  <c r="M214" i="74"/>
  <c r="P214" i="74" s="1"/>
  <c r="R133" i="74"/>
  <c r="M133" i="74"/>
  <c r="P133" i="74" s="1"/>
  <c r="G247" i="95" l="1"/>
  <c r="J247" i="95" s="1"/>
  <c r="G245" i="92"/>
  <c r="J245" i="92" s="1"/>
  <c r="G242" i="93"/>
  <c r="J242" i="93" s="1"/>
  <c r="G237" i="93"/>
  <c r="J237" i="93" s="1"/>
  <c r="G236" i="93"/>
  <c r="J236" i="93" s="1"/>
  <c r="G243" i="92"/>
  <c r="J243" i="92" s="1"/>
  <c r="G232" i="92"/>
  <c r="J232" i="92" s="1"/>
  <c r="G235" i="93"/>
  <c r="J235" i="93" s="1"/>
  <c r="G240" i="93"/>
  <c r="J240" i="93" s="1"/>
  <c r="G244" i="92"/>
  <c r="J244" i="92" s="1"/>
  <c r="G258" i="93"/>
  <c r="J258" i="93" s="1"/>
  <c r="G246" i="95"/>
  <c r="J246" i="95" s="1"/>
  <c r="G239" i="93"/>
  <c r="J239" i="93" s="1"/>
  <c r="G241" i="92"/>
  <c r="J241" i="92" s="1"/>
  <c r="G231" i="92"/>
  <c r="J231" i="92" s="1"/>
  <c r="G229" i="92"/>
  <c r="J229" i="92" s="1"/>
  <c r="G238" i="92"/>
  <c r="J238" i="92" s="1"/>
  <c r="G234" i="92"/>
  <c r="J234" i="92" s="1"/>
  <c r="G233" i="92"/>
  <c r="J233" i="92" s="1"/>
  <c r="G230" i="92"/>
  <c r="J230" i="92" s="1"/>
  <c r="G35" i="82"/>
  <c r="J35" i="82" s="1"/>
  <c r="G35" i="83" s="1"/>
  <c r="J35" i="83" s="1"/>
  <c r="G129" i="83"/>
  <c r="J129" i="83" s="1"/>
  <c r="G63" i="83"/>
  <c r="J63" i="83" s="1"/>
  <c r="G60" i="84"/>
  <c r="J60" i="84" s="1"/>
  <c r="G12" i="80"/>
  <c r="J12" i="80" s="1"/>
  <c r="G94" i="84"/>
  <c r="J94" i="84" s="1"/>
  <c r="G178" i="84"/>
  <c r="J178" i="84" s="1"/>
  <c r="G169" i="82"/>
  <c r="J169" i="82" s="1"/>
  <c r="G75" i="84"/>
  <c r="J75" i="84" s="1"/>
  <c r="G109" i="83"/>
  <c r="J109" i="83" s="1"/>
  <c r="G45" i="84"/>
  <c r="J45" i="84" s="1"/>
  <c r="G114" i="83"/>
  <c r="J114" i="83" s="1"/>
  <c r="G241" i="93" l="1"/>
  <c r="J241" i="93" s="1"/>
  <c r="J246" i="8"/>
  <c r="G239" i="94"/>
  <c r="J239" i="94" s="1"/>
  <c r="G243" i="93"/>
  <c r="J243" i="93" s="1"/>
  <c r="G258" i="94"/>
  <c r="J258" i="94" s="1"/>
  <c r="G258" i="95" s="1"/>
  <c r="J258" i="95" s="1"/>
  <c r="G234" i="93"/>
  <c r="J234" i="93" s="1"/>
  <c r="G242" i="94"/>
  <c r="J242" i="94" s="1"/>
  <c r="G244" i="93"/>
  <c r="J244" i="93" s="1"/>
  <c r="G237" i="94"/>
  <c r="J237" i="94" s="1"/>
  <c r="G238" i="93"/>
  <c r="J238" i="93" s="1"/>
  <c r="G240" i="94"/>
  <c r="J240" i="94" s="1"/>
  <c r="G240" i="95" s="1"/>
  <c r="J240" i="95" s="1"/>
  <c r="G229" i="93"/>
  <c r="J229" i="93" s="1"/>
  <c r="G235" i="94"/>
  <c r="J235" i="94" s="1"/>
  <c r="G235" i="95" s="1"/>
  <c r="J235" i="95" s="1"/>
  <c r="G245" i="93"/>
  <c r="J245" i="93" s="1"/>
  <c r="G231" i="93"/>
  <c r="J231" i="93" s="1"/>
  <c r="J247" i="8"/>
  <c r="G233" i="93"/>
  <c r="J233" i="93" s="1"/>
  <c r="G236" i="94"/>
  <c r="J236" i="94" s="1"/>
  <c r="G232" i="93"/>
  <c r="J232" i="93" s="1"/>
  <c r="G230" i="93"/>
  <c r="J230" i="93" s="1"/>
  <c r="G169" i="83"/>
  <c r="J169" i="83" s="1"/>
  <c r="G45" i="85"/>
  <c r="J45" i="85" s="1"/>
  <c r="G60" i="85"/>
  <c r="J60" i="85" s="1"/>
  <c r="G94" i="85"/>
  <c r="J94" i="85" s="1"/>
  <c r="G178" i="85"/>
  <c r="J178" i="85" s="1"/>
  <c r="G75" i="85"/>
  <c r="J75" i="85" s="1"/>
  <c r="G114" i="84"/>
  <c r="J114" i="84" s="1"/>
  <c r="G35" i="84"/>
  <c r="J35" i="84" s="1"/>
  <c r="G63" i="84"/>
  <c r="J63" i="84" s="1"/>
  <c r="G129" i="84"/>
  <c r="J129" i="84" s="1"/>
  <c r="G109" i="84"/>
  <c r="J10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238" i="94" l="1"/>
  <c r="J238" i="94" s="1"/>
  <c r="G238" i="95" s="1"/>
  <c r="J238" i="95" s="1"/>
  <c r="G232" i="94"/>
  <c r="J232" i="94" s="1"/>
  <c r="G232" i="95" s="1"/>
  <c r="J232" i="95" s="1"/>
  <c r="G232" i="96" s="1"/>
  <c r="J232" i="96" s="1"/>
  <c r="G239" i="95"/>
  <c r="J239" i="95" s="1"/>
  <c r="G244" i="94"/>
  <c r="J244" i="94" s="1"/>
  <c r="G244" i="95" s="1"/>
  <c r="J244" i="95" s="1"/>
  <c r="G235" i="96"/>
  <c r="J235" i="96" s="1"/>
  <c r="G258" i="96"/>
  <c r="J258" i="96" s="1"/>
  <c r="G237" i="95"/>
  <c r="J237" i="95" s="1"/>
  <c r="G229" i="94"/>
  <c r="J229" i="94" s="1"/>
  <c r="G234" i="94"/>
  <c r="J234" i="94" s="1"/>
  <c r="G234" i="95" s="1"/>
  <c r="J234" i="95" s="1"/>
  <c r="G234" i="96" s="1"/>
  <c r="J234" i="96" s="1"/>
  <c r="G231" i="94"/>
  <c r="J231" i="94" s="1"/>
  <c r="G169" i="84"/>
  <c r="J169" i="84" s="1"/>
  <c r="G169" i="85" s="1"/>
  <c r="J169" i="85" s="1"/>
  <c r="G233" i="94"/>
  <c r="J233" i="94" s="1"/>
  <c r="G233" i="95" s="1"/>
  <c r="J233" i="95" s="1"/>
  <c r="G245" i="94"/>
  <c r="J245" i="94" s="1"/>
  <c r="G245" i="95" s="1"/>
  <c r="J245" i="95" s="1"/>
  <c r="G240" i="97"/>
  <c r="J240" i="97" s="1"/>
  <c r="G236" i="95"/>
  <c r="J236" i="95" s="1"/>
  <c r="G242" i="95"/>
  <c r="J242" i="95" s="1"/>
  <c r="G243" i="94"/>
  <c r="J243" i="94" s="1"/>
  <c r="G243" i="95" s="1"/>
  <c r="J243" i="95" s="1"/>
  <c r="G241" i="94"/>
  <c r="J241" i="94" s="1"/>
  <c r="G241" i="95" s="1"/>
  <c r="J241" i="95" s="1"/>
  <c r="G230" i="94"/>
  <c r="J230" i="94" s="1"/>
  <c r="G230" i="95" s="1"/>
  <c r="J230" i="95" s="1"/>
  <c r="G178" i="86"/>
  <c r="J178" i="86" s="1"/>
  <c r="G114" i="85"/>
  <c r="J114" i="85" s="1"/>
  <c r="G94" i="86"/>
  <c r="J94" i="86" s="1"/>
  <c r="G60" i="86"/>
  <c r="J60" i="86" s="1"/>
  <c r="G35" i="85"/>
  <c r="J35" i="85" s="1"/>
  <c r="G129" i="85"/>
  <c r="J129" i="85" s="1"/>
  <c r="G63" i="85"/>
  <c r="J63" i="85" s="1"/>
  <c r="G75" i="86"/>
  <c r="J75" i="86" s="1"/>
  <c r="G109" i="85"/>
  <c r="J109" i="85" s="1"/>
  <c r="G45" i="86"/>
  <c r="J45" i="86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8" i="96" l="1"/>
  <c r="J238" i="96" s="1"/>
  <c r="J245" i="8"/>
  <c r="G236" i="96"/>
  <c r="J236" i="96" s="1"/>
  <c r="G237" i="96"/>
  <c r="J237" i="96" s="1"/>
  <c r="G233" i="96"/>
  <c r="J233" i="96" s="1"/>
  <c r="J244" i="8"/>
  <c r="G240" i="98"/>
  <c r="J240" i="98" s="1"/>
  <c r="G231" i="95"/>
  <c r="J231" i="95" s="1"/>
  <c r="G239" i="96"/>
  <c r="J239" i="96" s="1"/>
  <c r="G234" i="97"/>
  <c r="J234" i="97" s="1"/>
  <c r="G229" i="95"/>
  <c r="J229" i="95" s="1"/>
  <c r="J243" i="8"/>
  <c r="G258" i="97"/>
  <c r="J258" i="97" s="1"/>
  <c r="J242" i="8"/>
  <c r="G235" i="97"/>
  <c r="J235" i="97" s="1"/>
  <c r="G232" i="97"/>
  <c r="J232" i="97" s="1"/>
  <c r="G230" i="96"/>
  <c r="J230" i="96" s="1"/>
  <c r="G178" i="87"/>
  <c r="J178" i="87" s="1"/>
  <c r="G94" i="87"/>
  <c r="J94" i="87" s="1"/>
  <c r="G75" i="87"/>
  <c r="J75" i="87" s="1"/>
  <c r="G60" i="87"/>
  <c r="J60" i="87" s="1"/>
  <c r="G35" i="86"/>
  <c r="J35" i="86" s="1"/>
  <c r="G114" i="86"/>
  <c r="J114" i="86" s="1"/>
  <c r="G45" i="87"/>
  <c r="J45" i="87" s="1"/>
  <c r="G109" i="86"/>
  <c r="J109" i="86" s="1"/>
  <c r="G63" i="86"/>
  <c r="J63" i="86" s="1"/>
  <c r="G169" i="86"/>
  <c r="J169" i="86" s="1"/>
  <c r="G129" i="86"/>
  <c r="J129" i="86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1" i="96" l="1"/>
  <c r="J231" i="96" s="1"/>
  <c r="G239" i="97"/>
  <c r="J239" i="97" s="1"/>
  <c r="G232" i="98"/>
  <c r="J232" i="98" s="1"/>
  <c r="G258" i="98"/>
  <c r="J258" i="98" s="1"/>
  <c r="G235" i="98"/>
  <c r="J235" i="98" s="1"/>
  <c r="G240" i="99"/>
  <c r="J240" i="99" s="1"/>
  <c r="E240" i="100" s="1"/>
  <c r="G240" i="100" s="1"/>
  <c r="J240" i="100" s="1"/>
  <c r="G240" i="101" s="1"/>
  <c r="J240" i="101" s="1"/>
  <c r="G238" i="97"/>
  <c r="J238" i="97" s="1"/>
  <c r="G236" i="97"/>
  <c r="J236" i="97" s="1"/>
  <c r="G237" i="97"/>
  <c r="J237" i="97" s="1"/>
  <c r="G233" i="97"/>
  <c r="J233" i="97" s="1"/>
  <c r="G229" i="96"/>
  <c r="J229" i="96" s="1"/>
  <c r="G94" i="88"/>
  <c r="J94" i="88" s="1"/>
  <c r="G94" i="89" s="1"/>
  <c r="J94" i="89" s="1"/>
  <c r="G241" i="97"/>
  <c r="J241" i="97" s="1"/>
  <c r="G234" i="98"/>
  <c r="J234" i="98" s="1"/>
  <c r="G230" i="97"/>
  <c r="J230" i="97" s="1"/>
  <c r="G178" i="88"/>
  <c r="J178" i="88" s="1"/>
  <c r="G178" i="89" s="1"/>
  <c r="J178" i="89" s="1"/>
  <c r="G60" i="88"/>
  <c r="J60" i="88" s="1"/>
  <c r="G60" i="89" s="1"/>
  <c r="J60" i="89" s="1"/>
  <c r="G169" i="87"/>
  <c r="J169" i="87" s="1"/>
  <c r="G75" i="88"/>
  <c r="J75" i="88" s="1"/>
  <c r="G63" i="87"/>
  <c r="J63" i="87" s="1"/>
  <c r="G45" i="88"/>
  <c r="J45" i="88" s="1"/>
  <c r="G109" i="87"/>
  <c r="J109" i="87" s="1"/>
  <c r="G114" i="87"/>
  <c r="J114" i="87" s="1"/>
  <c r="G129" i="87"/>
  <c r="J129" i="87" s="1"/>
  <c r="G35" i="87"/>
  <c r="J35" i="87" s="1"/>
  <c r="G12" i="84"/>
  <c r="J12" i="84" s="1"/>
  <c r="G237" i="98" l="1"/>
  <c r="J237" i="98" s="1"/>
  <c r="G241" i="98"/>
  <c r="J241" i="98" s="1"/>
  <c r="G235" i="99"/>
  <c r="J235" i="99" s="1"/>
  <c r="G239" i="98"/>
  <c r="J239" i="98" s="1"/>
  <c r="G231" i="97"/>
  <c r="J231" i="97" s="1"/>
  <c r="G232" i="99"/>
  <c r="J232" i="99" s="1"/>
  <c r="E232" i="100" s="1"/>
  <c r="G232" i="100" s="1"/>
  <c r="J232" i="100" s="1"/>
  <c r="G232" i="101" s="1"/>
  <c r="J232" i="101" s="1"/>
  <c r="G233" i="98"/>
  <c r="J233" i="98" s="1"/>
  <c r="G240" i="102"/>
  <c r="J240" i="102" s="1"/>
  <c r="G236" i="98"/>
  <c r="J236" i="98" s="1"/>
  <c r="G258" i="99"/>
  <c r="J258" i="99" s="1"/>
  <c r="G234" i="99"/>
  <c r="J234" i="99" s="1"/>
  <c r="E234" i="100" s="1"/>
  <c r="G234" i="100" s="1"/>
  <c r="J234" i="100" s="1"/>
  <c r="G234" i="101" s="1"/>
  <c r="J234" i="101" s="1"/>
  <c r="G238" i="98"/>
  <c r="J238" i="98" s="1"/>
  <c r="G229" i="97"/>
  <c r="J229" i="97" s="1"/>
  <c r="G230" i="98"/>
  <c r="J230" i="98" s="1"/>
  <c r="G169" i="88"/>
  <c r="J169" i="88" s="1"/>
  <c r="G178" i="90"/>
  <c r="J178" i="90" s="1"/>
  <c r="G129" i="88"/>
  <c r="J129" i="88" s="1"/>
  <c r="G75" i="89"/>
  <c r="J75" i="89" s="1"/>
  <c r="G94" i="90"/>
  <c r="J94" i="90" s="1"/>
  <c r="G12" i="85"/>
  <c r="J12" i="85" s="1"/>
  <c r="G35" i="88"/>
  <c r="J35" i="88" s="1"/>
  <c r="G60" i="90"/>
  <c r="J60" i="90" s="1"/>
  <c r="G114" i="88"/>
  <c r="J114" i="88" s="1"/>
  <c r="G109" i="88"/>
  <c r="J109" i="88" s="1"/>
  <c r="G63" i="88"/>
  <c r="J63" i="88" s="1"/>
  <c r="G45" i="89"/>
  <c r="J45" i="89" s="1"/>
  <c r="G233" i="99" l="1"/>
  <c r="J233" i="99" s="1"/>
  <c r="E233" i="100" s="1"/>
  <c r="G233" i="100" s="1"/>
  <c r="J233" i="100" s="1"/>
  <c r="G233" i="101" s="1"/>
  <c r="J233" i="101" s="1"/>
  <c r="G234" i="102"/>
  <c r="J234" i="102" s="1"/>
  <c r="G241" i="99"/>
  <c r="J241" i="99" s="1"/>
  <c r="G237" i="99"/>
  <c r="J237" i="99" s="1"/>
  <c r="E237" i="100" s="1"/>
  <c r="G237" i="100" s="1"/>
  <c r="J237" i="100" s="1"/>
  <c r="G237" i="101" s="1"/>
  <c r="J237" i="101" s="1"/>
  <c r="G238" i="99"/>
  <c r="J238" i="99" s="1"/>
  <c r="E238" i="100" s="1"/>
  <c r="G238" i="100" s="1"/>
  <c r="J238" i="100" s="1"/>
  <c r="G238" i="101" s="1"/>
  <c r="J238" i="101" s="1"/>
  <c r="E258" i="100"/>
  <c r="G258" i="100" s="1"/>
  <c r="J258" i="100" s="1"/>
  <c r="G236" i="99"/>
  <c r="J236" i="99" s="1"/>
  <c r="G239" i="99"/>
  <c r="J239" i="99" s="1"/>
  <c r="E235" i="100"/>
  <c r="G235" i="100" s="1"/>
  <c r="J235" i="100" s="1"/>
  <c r="G235" i="101" s="1"/>
  <c r="J235" i="101" s="1"/>
  <c r="G232" i="102"/>
  <c r="J232" i="102" s="1"/>
  <c r="G229" i="98"/>
  <c r="J229" i="98" s="1"/>
  <c r="G240" i="103"/>
  <c r="J240" i="103" s="1"/>
  <c r="G231" i="98"/>
  <c r="J231" i="98" s="1"/>
  <c r="G169" i="89"/>
  <c r="J169" i="89" s="1"/>
  <c r="G169" i="90" s="1"/>
  <c r="J169" i="90" s="1"/>
  <c r="G230" i="99"/>
  <c r="J230" i="99" s="1"/>
  <c r="G114" i="89"/>
  <c r="J114" i="89" s="1"/>
  <c r="G75" i="90"/>
  <c r="J75" i="90" s="1"/>
  <c r="G109" i="89"/>
  <c r="J109" i="89" s="1"/>
  <c r="G94" i="91"/>
  <c r="J94" i="91" s="1"/>
  <c r="G60" i="91"/>
  <c r="J60" i="91" s="1"/>
  <c r="G178" i="91"/>
  <c r="J178" i="91" s="1"/>
  <c r="G45" i="90"/>
  <c r="J45" i="90" s="1"/>
  <c r="G63" i="89"/>
  <c r="J63" i="89" s="1"/>
  <c r="G35" i="89"/>
  <c r="J35" i="89" s="1"/>
  <c r="G129" i="89"/>
  <c r="J129" i="89" s="1"/>
  <c r="G12" i="86"/>
  <c r="J12" i="86" s="1"/>
  <c r="G9" i="74"/>
  <c r="J9" i="74" s="1"/>
  <c r="G11" i="74"/>
  <c r="J11" i="74" s="1"/>
  <c r="G10" i="74"/>
  <c r="J10" i="74" s="1"/>
  <c r="G240" i="104" l="1"/>
  <c r="J240" i="104" s="1"/>
  <c r="G232" i="103"/>
  <c r="J232" i="103" s="1"/>
  <c r="E241" i="100"/>
  <c r="G241" i="100" s="1"/>
  <c r="J241" i="100" s="1"/>
  <c r="G241" i="101" s="1"/>
  <c r="J241" i="101" s="1"/>
  <c r="E239" i="100"/>
  <c r="G239" i="100" s="1"/>
  <c r="J239" i="100" s="1"/>
  <c r="G239" i="101" s="1"/>
  <c r="J239" i="101" s="1"/>
  <c r="G234" i="103"/>
  <c r="J234" i="103" s="1"/>
  <c r="E236" i="100"/>
  <c r="G236" i="100" s="1"/>
  <c r="J236" i="100" s="1"/>
  <c r="G236" i="101" s="1"/>
  <c r="J236" i="101" s="1"/>
  <c r="G258" i="101"/>
  <c r="J258" i="101" s="1"/>
  <c r="G231" i="99"/>
  <c r="J231" i="99" s="1"/>
  <c r="E231" i="100" s="1"/>
  <c r="G231" i="100" s="1"/>
  <c r="J231" i="100" s="1"/>
  <c r="G231" i="101" s="1"/>
  <c r="J231" i="101" s="1"/>
  <c r="G235" i="102"/>
  <c r="J235" i="102" s="1"/>
  <c r="G238" i="102"/>
  <c r="J238" i="102" s="1"/>
  <c r="G229" i="99"/>
  <c r="J229" i="99" s="1"/>
  <c r="G237" i="102"/>
  <c r="J237" i="102" s="1"/>
  <c r="G233" i="102"/>
  <c r="J233" i="102" s="1"/>
  <c r="E230" i="100"/>
  <c r="G230" i="100" s="1"/>
  <c r="J230" i="100" s="1"/>
  <c r="G230" i="101" s="1"/>
  <c r="J230" i="101" s="1"/>
  <c r="G178" i="92"/>
  <c r="J178" i="92" s="1"/>
  <c r="G178" i="93" s="1"/>
  <c r="J178" i="93" s="1"/>
  <c r="G60" i="92"/>
  <c r="J60" i="92" s="1"/>
  <c r="G60" i="93" s="1"/>
  <c r="J60" i="93" s="1"/>
  <c r="G10" i="8"/>
  <c r="G9" i="8"/>
  <c r="G11" i="8"/>
  <c r="G11" i="77"/>
  <c r="J11" i="77" s="1"/>
  <c r="G169" i="91"/>
  <c r="J169" i="91" s="1"/>
  <c r="G114" i="90"/>
  <c r="J114" i="90" s="1"/>
  <c r="G109" i="90"/>
  <c r="J109" i="90" s="1"/>
  <c r="G94" i="92"/>
  <c r="J94" i="92" s="1"/>
  <c r="G75" i="91"/>
  <c r="J75" i="91" s="1"/>
  <c r="G10" i="77"/>
  <c r="J10" i="77" s="1"/>
  <c r="G9" i="77"/>
  <c r="J9" i="77" s="1"/>
  <c r="G63" i="90"/>
  <c r="J63" i="90" s="1"/>
  <c r="G45" i="91"/>
  <c r="J45" i="91" s="1"/>
  <c r="G129" i="90"/>
  <c r="J129" i="90" s="1"/>
  <c r="G35" i="90"/>
  <c r="J35" i="90" s="1"/>
  <c r="G12" i="87"/>
  <c r="J12" i="87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234" i="104" l="1"/>
  <c r="J234" i="104" s="1"/>
  <c r="E229" i="100"/>
  <c r="G229" i="100" s="1"/>
  <c r="J229" i="100" s="1"/>
  <c r="G229" i="101" s="1"/>
  <c r="J229" i="101" s="1"/>
  <c r="G232" i="104"/>
  <c r="J232" i="104" s="1"/>
  <c r="G240" i="105"/>
  <c r="J240" i="105" s="1"/>
  <c r="G241" i="102"/>
  <c r="J241" i="102" s="1"/>
  <c r="G233" i="103"/>
  <c r="J233" i="103" s="1"/>
  <c r="G258" i="102"/>
  <c r="J258" i="102" s="1"/>
  <c r="G236" i="102"/>
  <c r="J236" i="102" s="1"/>
  <c r="G231" i="102"/>
  <c r="J231" i="102" s="1"/>
  <c r="G238" i="103"/>
  <c r="J238" i="103" s="1"/>
  <c r="G237" i="103"/>
  <c r="J237" i="103" s="1"/>
  <c r="G239" i="102"/>
  <c r="J239" i="102" s="1"/>
  <c r="G235" i="103"/>
  <c r="J235" i="103" s="1"/>
  <c r="G230" i="102"/>
  <c r="J230" i="102" s="1"/>
  <c r="G75" i="92"/>
  <c r="J75" i="92" s="1"/>
  <c r="G169" i="92"/>
  <c r="J169" i="92" s="1"/>
  <c r="G178" i="94"/>
  <c r="J178" i="94" s="1"/>
  <c r="G177" i="78"/>
  <c r="J177" i="78" s="1"/>
  <c r="G194" i="78"/>
  <c r="J194" i="78" s="1"/>
  <c r="G208" i="78"/>
  <c r="J208" i="78" s="1"/>
  <c r="G206" i="78"/>
  <c r="J206" i="78" s="1"/>
  <c r="G213" i="78"/>
  <c r="J213" i="78" s="1"/>
  <c r="E213" i="79" s="1"/>
  <c r="G205" i="78"/>
  <c r="J205" i="78" s="1"/>
  <c r="G193" i="78"/>
  <c r="J193" i="78" s="1"/>
  <c r="G181" i="78"/>
  <c r="J181" i="78" s="1"/>
  <c r="G226" i="78"/>
  <c r="J226" i="78" s="1"/>
  <c r="G125" i="78"/>
  <c r="J125" i="78" s="1"/>
  <c r="G127" i="78"/>
  <c r="J127" i="78" s="1"/>
  <c r="G126" i="78"/>
  <c r="J126" i="78" s="1"/>
  <c r="G114" i="91"/>
  <c r="J114" i="91" s="1"/>
  <c r="G94" i="93"/>
  <c r="J94" i="93" s="1"/>
  <c r="G109" i="91"/>
  <c r="J109" i="91" s="1"/>
  <c r="G84" i="78"/>
  <c r="J84" i="78" s="1"/>
  <c r="G83" i="78"/>
  <c r="J83" i="78" s="1"/>
  <c r="G60" i="94"/>
  <c r="J60" i="94" s="1"/>
  <c r="G63" i="91"/>
  <c r="J63" i="91" s="1"/>
  <c r="G39" i="78"/>
  <c r="J39" i="78" s="1"/>
  <c r="G12" i="88"/>
  <c r="J12" i="88" s="1"/>
  <c r="G153" i="78"/>
  <c r="J153" i="78" s="1"/>
  <c r="G152" i="78"/>
  <c r="J152" i="78" s="1"/>
  <c r="G148" i="78"/>
  <c r="J148" i="78" s="1"/>
  <c r="G155" i="78"/>
  <c r="J155" i="78" s="1"/>
  <c r="G151" i="78"/>
  <c r="J151" i="78" s="1"/>
  <c r="G35" i="91"/>
  <c r="J35" i="91" s="1"/>
  <c r="G129" i="91"/>
  <c r="J129" i="91" s="1"/>
  <c r="G45" i="92"/>
  <c r="J45" i="92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G241" i="103" l="1"/>
  <c r="J241" i="103" s="1"/>
  <c r="G238" i="104"/>
  <c r="J238" i="104" s="1"/>
  <c r="G236" i="103"/>
  <c r="J236" i="103" s="1"/>
  <c r="G237" i="104"/>
  <c r="J237" i="104" s="1"/>
  <c r="G231" i="103"/>
  <c r="J231" i="103" s="1"/>
  <c r="G258" i="103"/>
  <c r="J258" i="103" s="1"/>
  <c r="G235" i="104"/>
  <c r="J235" i="104" s="1"/>
  <c r="G169" i="93"/>
  <c r="J169" i="93" s="1"/>
  <c r="G169" i="94" s="1"/>
  <c r="J169" i="94" s="1"/>
  <c r="G233" i="104"/>
  <c r="J233" i="104" s="1"/>
  <c r="G229" i="102"/>
  <c r="J229" i="102" s="1"/>
  <c r="G239" i="103"/>
  <c r="J239" i="103" s="1"/>
  <c r="G232" i="105"/>
  <c r="J232" i="105" s="1"/>
  <c r="G240" i="106"/>
  <c r="J240" i="106" s="1"/>
  <c r="G234" i="105"/>
  <c r="J234" i="105" s="1"/>
  <c r="G230" i="103"/>
  <c r="J230" i="103" s="1"/>
  <c r="G178" i="95"/>
  <c r="J178" i="95" s="1"/>
  <c r="G178" i="96" s="1"/>
  <c r="J178" i="96" s="1"/>
  <c r="G75" i="93"/>
  <c r="J75" i="93" s="1"/>
  <c r="G60" i="95"/>
  <c r="J60" i="95" s="1"/>
  <c r="G60" i="96" s="1"/>
  <c r="J60" i="96" s="1"/>
  <c r="G148" i="79"/>
  <c r="J148" i="79" s="1"/>
  <c r="G152" i="79"/>
  <c r="J152" i="79" s="1"/>
  <c r="G153" i="79"/>
  <c r="J153" i="79" s="1"/>
  <c r="G193" i="79"/>
  <c r="J193" i="79" s="1"/>
  <c r="G177" i="79"/>
  <c r="J177" i="79" s="1"/>
  <c r="G208" i="79"/>
  <c r="J208" i="79" s="1"/>
  <c r="G196" i="78"/>
  <c r="J196" i="78" s="1"/>
  <c r="G181" i="79"/>
  <c r="J181" i="79" s="1"/>
  <c r="G212" i="78"/>
  <c r="J212" i="78" s="1"/>
  <c r="G203" i="78"/>
  <c r="J203" i="78" s="1"/>
  <c r="G182" i="78"/>
  <c r="J182" i="78" s="1"/>
  <c r="G206" i="79"/>
  <c r="J206" i="79" s="1"/>
  <c r="G205" i="79"/>
  <c r="J205" i="79" s="1"/>
  <c r="G213" i="79"/>
  <c r="J213" i="79" s="1"/>
  <c r="G197" i="78"/>
  <c r="J197" i="78" s="1"/>
  <c r="G195" i="78"/>
  <c r="J195" i="78" s="1"/>
  <c r="G198" i="78"/>
  <c r="J198" i="78" s="1"/>
  <c r="G204" i="78"/>
  <c r="J204" i="78" s="1"/>
  <c r="G211" i="78"/>
  <c r="J211" i="78" s="1"/>
  <c r="G202" i="78"/>
  <c r="J202" i="78" s="1"/>
  <c r="G210" i="78"/>
  <c r="J210" i="78" s="1"/>
  <c r="G209" i="78"/>
  <c r="J209" i="78" s="1"/>
  <c r="G126" i="79"/>
  <c r="J126" i="79" s="1"/>
  <c r="G127" i="79"/>
  <c r="J127" i="79" s="1"/>
  <c r="G128" i="78"/>
  <c r="J128" i="78" s="1"/>
  <c r="G114" i="92"/>
  <c r="J114" i="92" s="1"/>
  <c r="G113" i="78"/>
  <c r="J113" i="78" s="1"/>
  <c r="G84" i="79"/>
  <c r="J84" i="79" s="1"/>
  <c r="G109" i="92"/>
  <c r="J109" i="92" s="1"/>
  <c r="G94" i="94"/>
  <c r="J94" i="94" s="1"/>
  <c r="G83" i="79"/>
  <c r="J83" i="79" s="1"/>
  <c r="G45" i="93"/>
  <c r="J45" i="93" s="1"/>
  <c r="G10" i="79"/>
  <c r="J10" i="79" s="1"/>
  <c r="G12" i="89"/>
  <c r="J12" i="89" s="1"/>
  <c r="G155" i="79"/>
  <c r="J155" i="79" s="1"/>
  <c r="G156" i="78"/>
  <c r="J156" i="78" s="1"/>
  <c r="G129" i="92"/>
  <c r="J129" i="92" s="1"/>
  <c r="G35" i="92"/>
  <c r="J35" i="92" s="1"/>
  <c r="G63" i="92"/>
  <c r="J63" i="92" s="1"/>
  <c r="G226" i="79"/>
  <c r="J226" i="79" s="1"/>
  <c r="G151" i="79"/>
  <c r="J151" i="79" s="1"/>
  <c r="G39" i="79"/>
  <c r="J39" i="79" s="1"/>
  <c r="G194" i="79"/>
  <c r="J194" i="79" s="1"/>
  <c r="G125" i="79"/>
  <c r="J125" i="79" s="1"/>
  <c r="G147" i="78"/>
  <c r="J147" i="78" s="1"/>
  <c r="G157" i="78"/>
  <c r="J157" i="78" s="1"/>
  <c r="G149" i="78"/>
  <c r="J149" i="78" s="1"/>
  <c r="G150" i="78"/>
  <c r="J150" i="78" s="1"/>
  <c r="G11" i="79"/>
  <c r="J11" i="79" s="1"/>
  <c r="G9" i="79"/>
  <c r="J9" i="79" s="1"/>
  <c r="G235" i="105" l="1"/>
  <c r="J235" i="105" s="1"/>
  <c r="G231" i="104"/>
  <c r="J231" i="104" s="1"/>
  <c r="G241" i="104"/>
  <c r="J241" i="104" s="1"/>
  <c r="E240" i="107"/>
  <c r="G240" i="107" s="1"/>
  <c r="J240" i="107" s="1"/>
  <c r="J240" i="8" s="1"/>
  <c r="G239" i="104"/>
  <c r="J239" i="104" s="1"/>
  <c r="G258" i="104"/>
  <c r="J258" i="104" s="1"/>
  <c r="G258" i="105" s="1"/>
  <c r="J258" i="105" s="1"/>
  <c r="G258" i="106" s="1"/>
  <c r="J258" i="106" s="1"/>
  <c r="E258" i="107" s="1"/>
  <c r="G258" i="107" s="1"/>
  <c r="J258" i="107" s="1"/>
  <c r="J258" i="8" s="1"/>
  <c r="G229" i="103"/>
  <c r="J229" i="103" s="1"/>
  <c r="G236" i="104"/>
  <c r="J236" i="104" s="1"/>
  <c r="G233" i="105"/>
  <c r="J233" i="105" s="1"/>
  <c r="G238" i="105"/>
  <c r="J238" i="105" s="1"/>
  <c r="G152" i="80"/>
  <c r="J152" i="80" s="1"/>
  <c r="G152" i="81" s="1"/>
  <c r="J152" i="81" s="1"/>
  <c r="G234" i="106"/>
  <c r="J234" i="106" s="1"/>
  <c r="G237" i="105"/>
  <c r="J237" i="105" s="1"/>
  <c r="G94" i="95"/>
  <c r="J94" i="95" s="1"/>
  <c r="G94" i="96" s="1"/>
  <c r="J94" i="96" s="1"/>
  <c r="G148" i="80"/>
  <c r="J148" i="80" s="1"/>
  <c r="G148" i="81" s="1"/>
  <c r="J148" i="81" s="1"/>
  <c r="G232" i="106"/>
  <c r="J232" i="106" s="1"/>
  <c r="G153" i="80"/>
  <c r="J153" i="80" s="1"/>
  <c r="G153" i="81" s="1"/>
  <c r="J153" i="81" s="1"/>
  <c r="G230" i="104"/>
  <c r="J230" i="104" s="1"/>
  <c r="G75" i="94"/>
  <c r="J75" i="94" s="1"/>
  <c r="G155" i="80"/>
  <c r="J155" i="80" s="1"/>
  <c r="G204" i="79"/>
  <c r="J204" i="79" s="1"/>
  <c r="G181" i="80"/>
  <c r="J181" i="80" s="1"/>
  <c r="G208" i="80"/>
  <c r="J208" i="80" s="1"/>
  <c r="G197" i="79"/>
  <c r="J197" i="79" s="1"/>
  <c r="G213" i="80"/>
  <c r="J213" i="80" s="1"/>
  <c r="G206" i="80"/>
  <c r="J206" i="80" s="1"/>
  <c r="G177" i="80"/>
  <c r="J177" i="80" s="1"/>
  <c r="G195" i="79"/>
  <c r="J195" i="79" s="1"/>
  <c r="G209" i="79"/>
  <c r="J209" i="79" s="1"/>
  <c r="G205" i="80"/>
  <c r="J205" i="80" s="1"/>
  <c r="G211" i="79"/>
  <c r="J211" i="79" s="1"/>
  <c r="G182" i="79"/>
  <c r="J182" i="79" s="1"/>
  <c r="G178" i="97"/>
  <c r="J178" i="97" s="1"/>
  <c r="G128" i="79"/>
  <c r="J128" i="79" s="1"/>
  <c r="G126" i="80"/>
  <c r="J126" i="80" s="1"/>
  <c r="G129" i="93"/>
  <c r="J129" i="93" s="1"/>
  <c r="G114" i="93"/>
  <c r="J114" i="93" s="1"/>
  <c r="G83" i="80"/>
  <c r="J83" i="80" s="1"/>
  <c r="G84" i="80"/>
  <c r="J84" i="80" s="1"/>
  <c r="G109" i="93"/>
  <c r="J109" i="93" s="1"/>
  <c r="G45" i="94"/>
  <c r="J45" i="94" s="1"/>
  <c r="G63" i="93"/>
  <c r="J63" i="93" s="1"/>
  <c r="G60" i="97"/>
  <c r="J60" i="97" s="1"/>
  <c r="G12" i="90"/>
  <c r="J12" i="90" s="1"/>
  <c r="G35" i="93"/>
  <c r="J35" i="93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12" i="79"/>
  <c r="J212" i="79" s="1"/>
  <c r="G149" i="79"/>
  <c r="J149" i="79" s="1"/>
  <c r="G196" i="79"/>
  <c r="J196" i="79" s="1"/>
  <c r="G210" i="79"/>
  <c r="J210" i="79" s="1"/>
  <c r="G157" i="79"/>
  <c r="J157" i="79" s="1"/>
  <c r="G169" i="95"/>
  <c r="J169" i="95" s="1"/>
  <c r="G11" i="80"/>
  <c r="J11" i="80" s="1"/>
  <c r="G10" i="80"/>
  <c r="J10" i="80" s="1"/>
  <c r="G9" i="80"/>
  <c r="J9" i="80" s="1"/>
  <c r="N266" i="74"/>
  <c r="N263" i="74"/>
  <c r="M5" i="74"/>
  <c r="G152" i="82" l="1"/>
  <c r="J152" i="82" s="1"/>
  <c r="G152" i="83" s="1"/>
  <c r="J152" i="83" s="1"/>
  <c r="E232" i="107"/>
  <c r="G232" i="107" s="1"/>
  <c r="J232" i="107" s="1"/>
  <c r="J232" i="8" s="1"/>
  <c r="G233" i="106"/>
  <c r="J233" i="106" s="1"/>
  <c r="G241" i="105"/>
  <c r="J241" i="105" s="1"/>
  <c r="G148" i="82"/>
  <c r="J148" i="82" s="1"/>
  <c r="G148" i="83" s="1"/>
  <c r="J148" i="83" s="1"/>
  <c r="G231" i="105"/>
  <c r="J231" i="105" s="1"/>
  <c r="G153" i="82"/>
  <c r="J153" i="82" s="1"/>
  <c r="G153" i="83" s="1"/>
  <c r="J153" i="83" s="1"/>
  <c r="G238" i="106"/>
  <c r="J238" i="106" s="1"/>
  <c r="G94" i="97"/>
  <c r="J94" i="97" s="1"/>
  <c r="E234" i="107"/>
  <c r="G234" i="107" s="1"/>
  <c r="J234" i="107" s="1"/>
  <c r="J234" i="8" s="1"/>
  <c r="G237" i="106"/>
  <c r="J237" i="106" s="1"/>
  <c r="G229" i="104"/>
  <c r="J229" i="104" s="1"/>
  <c r="G236" i="105"/>
  <c r="J236" i="105" s="1"/>
  <c r="G239" i="105"/>
  <c r="J239" i="105" s="1"/>
  <c r="G235" i="106"/>
  <c r="J235" i="106" s="1"/>
  <c r="G230" i="105"/>
  <c r="J230" i="105" s="1"/>
  <c r="G213" i="81"/>
  <c r="J213" i="81" s="1"/>
  <c r="G213" i="82" s="1"/>
  <c r="J213" i="82" s="1"/>
  <c r="G75" i="95"/>
  <c r="J75" i="95" s="1"/>
  <c r="G75" i="96" s="1"/>
  <c r="J75" i="96" s="1"/>
  <c r="G75" i="97" s="1"/>
  <c r="J75" i="97" s="1"/>
  <c r="G75" i="98" s="1"/>
  <c r="J75" i="98" s="1"/>
  <c r="G75" i="99" s="1"/>
  <c r="J75" i="99" s="1"/>
  <c r="E75" i="100" s="1"/>
  <c r="G45" i="95"/>
  <c r="J45" i="95" s="1"/>
  <c r="G45" i="96" s="1"/>
  <c r="J45" i="96" s="1"/>
  <c r="G155" i="81"/>
  <c r="J155" i="81" s="1"/>
  <c r="G169" i="96"/>
  <c r="J169" i="96" s="1"/>
  <c r="G178" i="98"/>
  <c r="J178" i="98" s="1"/>
  <c r="G177" i="81"/>
  <c r="J177" i="81" s="1"/>
  <c r="G205" i="81"/>
  <c r="J205" i="81" s="1"/>
  <c r="G206" i="81"/>
  <c r="J206" i="81" s="1"/>
  <c r="G181" i="81"/>
  <c r="J181" i="81" s="1"/>
  <c r="G194" i="81"/>
  <c r="J194" i="81" s="1"/>
  <c r="G129" i="94"/>
  <c r="J129" i="94" s="1"/>
  <c r="G126" i="81"/>
  <c r="J126" i="81" s="1"/>
  <c r="G125" i="81"/>
  <c r="J125" i="81" s="1"/>
  <c r="G114" i="94"/>
  <c r="J114" i="94" s="1"/>
  <c r="G109" i="94"/>
  <c r="J109" i="94" s="1"/>
  <c r="G84" i="81"/>
  <c r="J84" i="81" s="1"/>
  <c r="G83" i="81"/>
  <c r="J83" i="81" s="1"/>
  <c r="G60" i="98"/>
  <c r="J60" i="98" s="1"/>
  <c r="G63" i="94"/>
  <c r="J63" i="94" s="1"/>
  <c r="G9" i="81"/>
  <c r="J9" i="81" s="1"/>
  <c r="G11" i="81"/>
  <c r="J11" i="81" s="1"/>
  <c r="G12" i="91"/>
  <c r="J12" i="91" s="1"/>
  <c r="G198" i="80"/>
  <c r="J198" i="80" s="1"/>
  <c r="N261" i="74"/>
  <c r="P5" i="74"/>
  <c r="G35" i="94"/>
  <c r="J35" i="94" s="1"/>
  <c r="G193" i="81"/>
  <c r="J193" i="81" s="1"/>
  <c r="G39" i="81"/>
  <c r="J39" i="81" s="1"/>
  <c r="G208" i="81"/>
  <c r="J208" i="81" s="1"/>
  <c r="G151" i="81"/>
  <c r="J151" i="81" s="1"/>
  <c r="G203" i="80"/>
  <c r="J203" i="80" s="1"/>
  <c r="G226" i="81"/>
  <c r="J226" i="81" s="1"/>
  <c r="G127" i="81"/>
  <c r="J127" i="81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71" i="77"/>
  <c r="J71" i="77" s="1"/>
  <c r="G70" i="77"/>
  <c r="J70" i="77" s="1"/>
  <c r="G175" i="77"/>
  <c r="J175" i="77" s="1"/>
  <c r="G10" i="81"/>
  <c r="J10" i="81" s="1"/>
  <c r="R259" i="74"/>
  <c r="E235" i="107" l="1"/>
  <c r="G235" i="107" s="1"/>
  <c r="J235" i="107" s="1"/>
  <c r="J235" i="8" s="1"/>
  <c r="E233" i="107"/>
  <c r="G233" i="107" s="1"/>
  <c r="J233" i="107" s="1"/>
  <c r="J233" i="8" s="1"/>
  <c r="G231" i="106"/>
  <c r="J231" i="106" s="1"/>
  <c r="E237" i="107"/>
  <c r="G237" i="107" s="1"/>
  <c r="J237" i="107" s="1"/>
  <c r="J237" i="8" s="1"/>
  <c r="G94" i="98"/>
  <c r="J94" i="98" s="1"/>
  <c r="E238" i="107"/>
  <c r="G238" i="107" s="1"/>
  <c r="J238" i="107" s="1"/>
  <c r="J238" i="8" s="1"/>
  <c r="G241" i="106"/>
  <c r="J241" i="106" s="1"/>
  <c r="G236" i="106"/>
  <c r="J236" i="106" s="1"/>
  <c r="G155" i="82"/>
  <c r="J155" i="82" s="1"/>
  <c r="G229" i="105"/>
  <c r="J229" i="105" s="1"/>
  <c r="G239" i="106"/>
  <c r="J239" i="106" s="1"/>
  <c r="G230" i="106"/>
  <c r="J230" i="106" s="1"/>
  <c r="G129" i="95"/>
  <c r="J129" i="95" s="1"/>
  <c r="G129" i="96" s="1"/>
  <c r="J129" i="96" s="1"/>
  <c r="G114" i="95"/>
  <c r="J114" i="95" s="1"/>
  <c r="G114" i="96" s="1"/>
  <c r="J114" i="96" s="1"/>
  <c r="G109" i="95"/>
  <c r="J109" i="95" s="1"/>
  <c r="G109" i="96" s="1"/>
  <c r="J109" i="96" s="1"/>
  <c r="G63" i="95"/>
  <c r="J63" i="95" s="1"/>
  <c r="G63" i="96" s="1"/>
  <c r="J63" i="96" s="1"/>
  <c r="G60" i="99"/>
  <c r="J60" i="99" s="1"/>
  <c r="E60" i="100" s="1"/>
  <c r="G60" i="100" s="1"/>
  <c r="J60" i="100" s="1"/>
  <c r="G60" i="101" s="1"/>
  <c r="J60" i="101" s="1"/>
  <c r="G181" i="82"/>
  <c r="J181" i="82" s="1"/>
  <c r="G177" i="82"/>
  <c r="J177" i="82" s="1"/>
  <c r="G205" i="82"/>
  <c r="J205" i="82" s="1"/>
  <c r="G213" i="83"/>
  <c r="J213" i="83" s="1"/>
  <c r="G206" i="82"/>
  <c r="J206" i="82" s="1"/>
  <c r="G178" i="99"/>
  <c r="J178" i="99" s="1"/>
  <c r="E178" i="100" s="1"/>
  <c r="G178" i="100" s="1"/>
  <c r="J178" i="100" s="1"/>
  <c r="G212" i="81"/>
  <c r="J212" i="81" s="1"/>
  <c r="G193" i="82"/>
  <c r="J193" i="82" s="1"/>
  <c r="G198" i="81"/>
  <c r="J198" i="81" s="1"/>
  <c r="G175" i="78"/>
  <c r="J175" i="78" s="1"/>
  <c r="G126" i="82"/>
  <c r="J126" i="82" s="1"/>
  <c r="G84" i="82"/>
  <c r="J84" i="82" s="1"/>
  <c r="G83" i="82"/>
  <c r="J83" i="82" s="1"/>
  <c r="G71" i="78"/>
  <c r="J71" i="78" s="1"/>
  <c r="G45" i="97"/>
  <c r="J45" i="97" s="1"/>
  <c r="G39" i="82"/>
  <c r="J39" i="82" s="1"/>
  <c r="G12" i="92"/>
  <c r="J12" i="92" s="1"/>
  <c r="G35" i="95"/>
  <c r="J35" i="95" s="1"/>
  <c r="G125" i="82"/>
  <c r="J125" i="82" s="1"/>
  <c r="G169" i="97"/>
  <c r="J169" i="97" s="1"/>
  <c r="G194" i="82"/>
  <c r="J194" i="82" s="1"/>
  <c r="G151" i="82"/>
  <c r="J151" i="82" s="1"/>
  <c r="G208" i="82"/>
  <c r="J208" i="82" s="1"/>
  <c r="G203" i="81"/>
  <c r="J203" i="81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156" i="81"/>
  <c r="J156" i="81" s="1"/>
  <c r="G202" i="81"/>
  <c r="J202" i="81" s="1"/>
  <c r="G210" i="81"/>
  <c r="J210" i="81" s="1"/>
  <c r="G157" i="81"/>
  <c r="J157" i="81" s="1"/>
  <c r="G195" i="81"/>
  <c r="J195" i="81" s="1"/>
  <c r="G150" i="81"/>
  <c r="J150" i="81" s="1"/>
  <c r="G226" i="82"/>
  <c r="J226" i="82" s="1"/>
  <c r="G197" i="81"/>
  <c r="J197" i="81" s="1"/>
  <c r="G196" i="81"/>
  <c r="J196" i="81" s="1"/>
  <c r="G127" i="82"/>
  <c r="J127" i="82" s="1"/>
  <c r="G128" i="81"/>
  <c r="J128" i="81" s="1"/>
  <c r="G113" i="81"/>
  <c r="J113" i="81" s="1"/>
  <c r="G70" i="78"/>
  <c r="J70" i="78" s="1"/>
  <c r="G75" i="100"/>
  <c r="J75" i="100" s="1"/>
  <c r="G10" i="82"/>
  <c r="J10" i="82" s="1"/>
  <c r="G11" i="82"/>
  <c r="J11" i="82" s="1"/>
  <c r="G9" i="82"/>
  <c r="J9" i="82" s="1"/>
  <c r="X5" i="8"/>
  <c r="Z5" i="8" s="1"/>
  <c r="AC5" i="8" s="1"/>
  <c r="AC33" i="8"/>
  <c r="AC27" i="8"/>
  <c r="N267" i="74"/>
  <c r="G229" i="106" l="1"/>
  <c r="J229" i="106" s="1"/>
  <c r="E239" i="107"/>
  <c r="G239" i="107" s="1"/>
  <c r="J239" i="107" s="1"/>
  <c r="J239" i="8" s="1"/>
  <c r="G155" i="83"/>
  <c r="J155" i="83" s="1"/>
  <c r="G155" i="84" s="1"/>
  <c r="J155" i="84" s="1"/>
  <c r="E236" i="107"/>
  <c r="G236" i="107" s="1"/>
  <c r="J236" i="107" s="1"/>
  <c r="J236" i="8" s="1"/>
  <c r="E231" i="107"/>
  <c r="G231" i="107" s="1"/>
  <c r="J231" i="107" s="1"/>
  <c r="J231" i="8" s="1"/>
  <c r="E241" i="107"/>
  <c r="G241" i="107" s="1"/>
  <c r="J241" i="107" s="1"/>
  <c r="J241" i="8" s="1"/>
  <c r="G94" i="99"/>
  <c r="J94" i="99" s="1"/>
  <c r="E94" i="100" s="1"/>
  <c r="G94" i="100" s="1"/>
  <c r="J94" i="100" s="1"/>
  <c r="G94" i="101" s="1"/>
  <c r="J94" i="101" s="1"/>
  <c r="G94" i="102" s="1"/>
  <c r="J94" i="102" s="1"/>
  <c r="E230" i="107"/>
  <c r="G230" i="107" s="1"/>
  <c r="J230" i="107" s="1"/>
  <c r="J230" i="8" s="1"/>
  <c r="G206" i="83"/>
  <c r="J206" i="83" s="1"/>
  <c r="G206" i="84" s="1"/>
  <c r="J206" i="84" s="1"/>
  <c r="G205" i="83"/>
  <c r="J205" i="83" s="1"/>
  <c r="G205" i="84" s="1"/>
  <c r="J205" i="84" s="1"/>
  <c r="G177" i="83"/>
  <c r="J177" i="83" s="1"/>
  <c r="G177" i="84" s="1"/>
  <c r="J177" i="84" s="1"/>
  <c r="G181" i="83"/>
  <c r="J181" i="83" s="1"/>
  <c r="G181" i="84" s="1"/>
  <c r="J181" i="84" s="1"/>
  <c r="G126" i="83"/>
  <c r="J126" i="83" s="1"/>
  <c r="G126" i="84" s="1"/>
  <c r="J126" i="84" s="1"/>
  <c r="G84" i="83"/>
  <c r="J84" i="83" s="1"/>
  <c r="G84" i="84" s="1"/>
  <c r="J84" i="84" s="1"/>
  <c r="G83" i="83"/>
  <c r="J83" i="83" s="1"/>
  <c r="G83" i="84" s="1"/>
  <c r="J83" i="84" s="1"/>
  <c r="G60" i="102"/>
  <c r="J60" i="102" s="1"/>
  <c r="G60" i="103" s="1"/>
  <c r="J60" i="103" s="1"/>
  <c r="G12" i="93"/>
  <c r="J12" i="93" s="1"/>
  <c r="G178" i="101"/>
  <c r="J178" i="101" s="1"/>
  <c r="G151" i="83"/>
  <c r="J151" i="83" s="1"/>
  <c r="G169" i="98"/>
  <c r="J169" i="98" s="1"/>
  <c r="G70" i="79"/>
  <c r="J70" i="79" s="1"/>
  <c r="G212" i="82"/>
  <c r="J212" i="82" s="1"/>
  <c r="G198" i="82"/>
  <c r="J198" i="82" s="1"/>
  <c r="G194" i="83"/>
  <c r="J194" i="83" s="1"/>
  <c r="G195" i="82"/>
  <c r="J195" i="82" s="1"/>
  <c r="G203" i="82"/>
  <c r="J203" i="82" s="1"/>
  <c r="G208" i="83"/>
  <c r="J208" i="83" s="1"/>
  <c r="G226" i="83"/>
  <c r="J226" i="83" s="1"/>
  <c r="G209" i="82"/>
  <c r="J209" i="82" s="1"/>
  <c r="G129" i="97"/>
  <c r="J129" i="97" s="1"/>
  <c r="G127" i="83"/>
  <c r="J127" i="83" s="1"/>
  <c r="G125" i="83"/>
  <c r="J125" i="83" s="1"/>
  <c r="G113" i="82"/>
  <c r="J113" i="82" s="1"/>
  <c r="G114" i="97"/>
  <c r="J114" i="97" s="1"/>
  <c r="G109" i="97"/>
  <c r="J109" i="97" s="1"/>
  <c r="G39" i="83"/>
  <c r="J39" i="83" s="1"/>
  <c r="G45" i="98"/>
  <c r="J45" i="98" s="1"/>
  <c r="G63" i="97"/>
  <c r="J63" i="97" s="1"/>
  <c r="G10" i="83"/>
  <c r="J10" i="83" s="1"/>
  <c r="G35" i="96"/>
  <c r="J35" i="96" s="1"/>
  <c r="G75" i="101"/>
  <c r="J75" i="101" s="1"/>
  <c r="G71" i="79"/>
  <c r="J71" i="79" s="1"/>
  <c r="G193" i="83"/>
  <c r="J193" i="83" s="1"/>
  <c r="G182" i="82"/>
  <c r="J182" i="82" s="1"/>
  <c r="G202" i="82"/>
  <c r="J202" i="82" s="1"/>
  <c r="G211" i="82"/>
  <c r="J211" i="82" s="1"/>
  <c r="G156" i="82"/>
  <c r="J156" i="82" s="1"/>
  <c r="G204" i="82"/>
  <c r="J204" i="82" s="1"/>
  <c r="G149" i="82"/>
  <c r="J149" i="82" s="1"/>
  <c r="G157" i="82"/>
  <c r="J157" i="82" s="1"/>
  <c r="G150" i="82"/>
  <c r="J150" i="82" s="1"/>
  <c r="G210" i="82"/>
  <c r="J210" i="82" s="1"/>
  <c r="G147" i="82"/>
  <c r="J147" i="82" s="1"/>
  <c r="G196" i="82"/>
  <c r="J196" i="82" s="1"/>
  <c r="G197" i="82"/>
  <c r="J197" i="82" s="1"/>
  <c r="G128" i="82"/>
  <c r="J128" i="82" s="1"/>
  <c r="G175" i="79"/>
  <c r="J175" i="79" s="1"/>
  <c r="G152" i="84"/>
  <c r="J152" i="84" s="1"/>
  <c r="G148" i="84"/>
  <c r="J148" i="84" s="1"/>
  <c r="G153" i="84"/>
  <c r="J153" i="84" s="1"/>
  <c r="G213" i="84"/>
  <c r="J213" i="84" s="1"/>
  <c r="G11" i="83"/>
  <c r="J11" i="83" s="1"/>
  <c r="G9" i="83"/>
  <c r="J9" i="83" s="1"/>
  <c r="N270" i="74"/>
  <c r="N269" i="74"/>
  <c r="Y36" i="8"/>
  <c r="S43" i="8" s="1"/>
  <c r="S36" i="8"/>
  <c r="V36" i="8"/>
  <c r="W36" i="8"/>
  <c r="T36" i="8"/>
  <c r="U36" i="8"/>
  <c r="E229" i="107" l="1"/>
  <c r="G229" i="107" s="1"/>
  <c r="J229" i="107" s="1"/>
  <c r="J229" i="8" s="1"/>
  <c r="G151" i="84"/>
  <c r="J151" i="84" s="1"/>
  <c r="G151" i="85" s="1"/>
  <c r="J151" i="85" s="1"/>
  <c r="G193" i="84"/>
  <c r="J193" i="84" s="1"/>
  <c r="G193" i="85" s="1"/>
  <c r="J193" i="85" s="1"/>
  <c r="G178" i="102"/>
  <c r="J178" i="102" s="1"/>
  <c r="J12" i="94"/>
  <c r="G12" i="95" s="1"/>
  <c r="J12" i="95" s="1"/>
  <c r="G12" i="96" s="1"/>
  <c r="J12" i="96" s="1"/>
  <c r="G156" i="83"/>
  <c r="J156" i="83" s="1"/>
  <c r="G147" i="83"/>
  <c r="J147" i="83" s="1"/>
  <c r="G150" i="83"/>
  <c r="J150" i="83" s="1"/>
  <c r="G157" i="83"/>
  <c r="J157" i="83" s="1"/>
  <c r="G149" i="83"/>
  <c r="J149" i="83" s="1"/>
  <c r="G169" i="99"/>
  <c r="J169" i="99" s="1"/>
  <c r="E169" i="100" s="1"/>
  <c r="G169" i="100" s="1"/>
  <c r="J169" i="100" s="1"/>
  <c r="G155" i="85"/>
  <c r="J155" i="85" s="1"/>
  <c r="G152" i="85"/>
  <c r="J152" i="85" s="1"/>
  <c r="G153" i="85"/>
  <c r="J153" i="85" s="1"/>
  <c r="G35" i="97"/>
  <c r="J35" i="97" s="1"/>
  <c r="G226" i="84"/>
  <c r="J226" i="84" s="1"/>
  <c r="G208" i="84"/>
  <c r="J208" i="84" s="1"/>
  <c r="G194" i="84"/>
  <c r="J194" i="84" s="1"/>
  <c r="G203" i="83"/>
  <c r="J203" i="83" s="1"/>
  <c r="G175" i="80"/>
  <c r="J175" i="80" s="1"/>
  <c r="G205" i="85"/>
  <c r="J205" i="85" s="1"/>
  <c r="G209" i="83"/>
  <c r="J209" i="83" s="1"/>
  <c r="G212" i="83"/>
  <c r="J212" i="83" s="1"/>
  <c r="G202" i="83"/>
  <c r="J202" i="83" s="1"/>
  <c r="G195" i="83"/>
  <c r="J195" i="83" s="1"/>
  <c r="G213" i="85"/>
  <c r="J213" i="85" s="1"/>
  <c r="E213" i="86" s="1"/>
  <c r="G182" i="83"/>
  <c r="J182" i="83" s="1"/>
  <c r="G177" i="85"/>
  <c r="J177" i="85" s="1"/>
  <c r="G181" i="85"/>
  <c r="J181" i="85" s="1"/>
  <c r="G197" i="83"/>
  <c r="J197" i="83" s="1"/>
  <c r="G211" i="83"/>
  <c r="J211" i="83" s="1"/>
  <c r="G196" i="83"/>
  <c r="J196" i="83" s="1"/>
  <c r="G204" i="83"/>
  <c r="J204" i="83" s="1"/>
  <c r="G125" i="84"/>
  <c r="J125" i="84" s="1"/>
  <c r="G127" i="84"/>
  <c r="J127" i="84" s="1"/>
  <c r="G129" i="98"/>
  <c r="J129" i="98" s="1"/>
  <c r="G128" i="83"/>
  <c r="J128" i="83" s="1"/>
  <c r="G126" i="85"/>
  <c r="J126" i="85" s="1"/>
  <c r="G114" i="98"/>
  <c r="J114" i="98" s="1"/>
  <c r="G109" i="98"/>
  <c r="J109" i="98" s="1"/>
  <c r="G94" i="103"/>
  <c r="J94" i="103" s="1"/>
  <c r="G75" i="102"/>
  <c r="J75" i="102" s="1"/>
  <c r="G84" i="85"/>
  <c r="J84" i="85" s="1"/>
  <c r="G45" i="99"/>
  <c r="J45" i="99" s="1"/>
  <c r="G63" i="98"/>
  <c r="J63" i="98" s="1"/>
  <c r="G39" i="84"/>
  <c r="J39" i="84" s="1"/>
  <c r="G60" i="104"/>
  <c r="J60" i="104" s="1"/>
  <c r="G83" i="85"/>
  <c r="J83" i="85" s="1"/>
  <c r="G206" i="85"/>
  <c r="J206" i="85" s="1"/>
  <c r="G198" i="83"/>
  <c r="J198" i="83" s="1"/>
  <c r="G113" i="83"/>
  <c r="J113" i="83" s="1"/>
  <c r="G210" i="83"/>
  <c r="J210" i="83" s="1"/>
  <c r="G70" i="80"/>
  <c r="J70" i="80" s="1"/>
  <c r="G71" i="80"/>
  <c r="J71" i="80" s="1"/>
  <c r="G148" i="85"/>
  <c r="J148" i="85" s="1"/>
  <c r="G10" i="84"/>
  <c r="J10" i="84" s="1"/>
  <c r="G11" i="84"/>
  <c r="J11" i="84" s="1"/>
  <c r="G9" i="84"/>
  <c r="J9" i="84" s="1"/>
  <c r="X36" i="8"/>
  <c r="G156" i="84" l="1"/>
  <c r="J156" i="84" s="1"/>
  <c r="G156" i="85" s="1"/>
  <c r="J156" i="85" s="1"/>
  <c r="G149" i="84"/>
  <c r="J149" i="84" s="1"/>
  <c r="G149" i="85" s="1"/>
  <c r="J149" i="85" s="1"/>
  <c r="G157" i="84"/>
  <c r="J157" i="84" s="1"/>
  <c r="G157" i="85" s="1"/>
  <c r="J157" i="85" s="1"/>
  <c r="G150" i="84"/>
  <c r="J150" i="84" s="1"/>
  <c r="G150" i="85" s="1"/>
  <c r="J150" i="85" s="1"/>
  <c r="G147" i="84"/>
  <c r="J147" i="84" s="1"/>
  <c r="G147" i="85" s="1"/>
  <c r="J147" i="85" s="1"/>
  <c r="G226" i="85"/>
  <c r="J226" i="85" s="1"/>
  <c r="G226" i="86" s="1"/>
  <c r="J226" i="86" s="1"/>
  <c r="G210" i="84"/>
  <c r="J210" i="84" s="1"/>
  <c r="G210" i="85" s="1"/>
  <c r="J210" i="85" s="1"/>
  <c r="G208" i="85"/>
  <c r="J208" i="85" s="1"/>
  <c r="G208" i="86" s="1"/>
  <c r="J208" i="86" s="1"/>
  <c r="G203" i="84"/>
  <c r="J203" i="84" s="1"/>
  <c r="G203" i="85" s="1"/>
  <c r="J203" i="85" s="1"/>
  <c r="G194" i="85"/>
  <c r="J194" i="85" s="1"/>
  <c r="G194" i="86" s="1"/>
  <c r="J194" i="86" s="1"/>
  <c r="G198" i="84"/>
  <c r="J198" i="84" s="1"/>
  <c r="G198" i="85" s="1"/>
  <c r="J198" i="85" s="1"/>
  <c r="G178" i="103"/>
  <c r="J178" i="103" s="1"/>
  <c r="G178" i="104" s="1"/>
  <c r="J178" i="104" s="1"/>
  <c r="G178" i="105" s="1"/>
  <c r="J178" i="105" s="1"/>
  <c r="G125" i="85"/>
  <c r="J125" i="85" s="1"/>
  <c r="G125" i="86" s="1"/>
  <c r="J125" i="86" s="1"/>
  <c r="G128" i="84"/>
  <c r="J128" i="84" s="1"/>
  <c r="G128" i="85" s="1"/>
  <c r="J128" i="85" s="1"/>
  <c r="G127" i="85"/>
  <c r="J127" i="85" s="1"/>
  <c r="G127" i="86" s="1"/>
  <c r="J127" i="86" s="1"/>
  <c r="G113" i="84"/>
  <c r="J113" i="84" s="1"/>
  <c r="G113" i="85" s="1"/>
  <c r="J113" i="85" s="1"/>
  <c r="G60" i="105"/>
  <c r="J60" i="105" s="1"/>
  <c r="G153" i="86"/>
  <c r="J153" i="86" s="1"/>
  <c r="G35" i="98"/>
  <c r="J35" i="98" s="1"/>
  <c r="G209" i="84"/>
  <c r="J209" i="84" s="1"/>
  <c r="G197" i="84"/>
  <c r="J197" i="84" s="1"/>
  <c r="G204" i="84"/>
  <c r="J204" i="84" s="1"/>
  <c r="G195" i="84"/>
  <c r="J195" i="84" s="1"/>
  <c r="G182" i="84"/>
  <c r="J182" i="84" s="1"/>
  <c r="G196" i="84"/>
  <c r="J196" i="84" s="1"/>
  <c r="G202" i="84"/>
  <c r="J202" i="84" s="1"/>
  <c r="G213" i="86"/>
  <c r="J213" i="86" s="1"/>
  <c r="G211" i="84"/>
  <c r="J211" i="84" s="1"/>
  <c r="G212" i="84"/>
  <c r="J212" i="84" s="1"/>
  <c r="G129" i="99"/>
  <c r="J129" i="99" s="1"/>
  <c r="G114" i="99"/>
  <c r="J114" i="99" s="1"/>
  <c r="E114" i="100" s="1"/>
  <c r="G114" i="100" s="1"/>
  <c r="J114" i="100" s="1"/>
  <c r="G75" i="103"/>
  <c r="J75" i="103" s="1"/>
  <c r="G94" i="104"/>
  <c r="J94" i="104" s="1"/>
  <c r="G109" i="99"/>
  <c r="J109" i="99" s="1"/>
  <c r="E109" i="100" s="1"/>
  <c r="G109" i="100" s="1"/>
  <c r="J109" i="100" s="1"/>
  <c r="G63" i="99"/>
  <c r="J63" i="99" s="1"/>
  <c r="G39" i="85"/>
  <c r="J39" i="85" s="1"/>
  <c r="E45" i="100"/>
  <c r="G45" i="100" s="1"/>
  <c r="J45" i="100" s="1"/>
  <c r="G10" i="85"/>
  <c r="J10" i="85" s="1"/>
  <c r="G169" i="101"/>
  <c r="J169" i="101" s="1"/>
  <c r="G148" i="86"/>
  <c r="J148" i="86" s="1"/>
  <c r="G206" i="86"/>
  <c r="J206" i="86" s="1"/>
  <c r="G83" i="86"/>
  <c r="J83" i="86" s="1"/>
  <c r="G193" i="86"/>
  <c r="J193" i="86" s="1"/>
  <c r="G152" i="86"/>
  <c r="J152" i="86" s="1"/>
  <c r="G126" i="86"/>
  <c r="J126" i="86" s="1"/>
  <c r="G155" i="86"/>
  <c r="J155" i="86" s="1"/>
  <c r="G84" i="86"/>
  <c r="J84" i="86" s="1"/>
  <c r="G181" i="86"/>
  <c r="J181" i="86" s="1"/>
  <c r="G12" i="97"/>
  <c r="J12" i="97" s="1"/>
  <c r="G177" i="86"/>
  <c r="J177" i="86" s="1"/>
  <c r="G151" i="86"/>
  <c r="J151" i="86" s="1"/>
  <c r="G205" i="86"/>
  <c r="J205" i="86" s="1"/>
  <c r="G71" i="81"/>
  <c r="J71" i="81" s="1"/>
  <c r="G175" i="81"/>
  <c r="J175" i="81" s="1"/>
  <c r="G70" i="81"/>
  <c r="J70" i="81" s="1"/>
  <c r="G9" i="85"/>
  <c r="J9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6" i="86" l="1"/>
  <c r="J156" i="86" s="1"/>
  <c r="G212" i="85"/>
  <c r="J212" i="85" s="1"/>
  <c r="G212" i="86" s="1"/>
  <c r="J212" i="86" s="1"/>
  <c r="G211" i="85"/>
  <c r="J211" i="85" s="1"/>
  <c r="G211" i="86" s="1"/>
  <c r="J211" i="86" s="1"/>
  <c r="G209" i="85"/>
  <c r="J209" i="85" s="1"/>
  <c r="G209" i="86" s="1"/>
  <c r="J209" i="86" s="1"/>
  <c r="G202" i="85"/>
  <c r="J202" i="85" s="1"/>
  <c r="G202" i="86" s="1"/>
  <c r="J202" i="86" s="1"/>
  <c r="G196" i="85"/>
  <c r="J196" i="85" s="1"/>
  <c r="G196" i="86" s="1"/>
  <c r="J196" i="86" s="1"/>
  <c r="G195" i="85"/>
  <c r="J195" i="85" s="1"/>
  <c r="G195" i="86" s="1"/>
  <c r="J195" i="86" s="1"/>
  <c r="G204" i="85"/>
  <c r="J204" i="85" s="1"/>
  <c r="G204" i="86" s="1"/>
  <c r="J204" i="86" s="1"/>
  <c r="G197" i="85"/>
  <c r="J197" i="85" s="1"/>
  <c r="G197" i="86" s="1"/>
  <c r="J197" i="86" s="1"/>
  <c r="G182" i="85"/>
  <c r="J182" i="85" s="1"/>
  <c r="G182" i="86" s="1"/>
  <c r="J182" i="86" s="1"/>
  <c r="G39" i="86"/>
  <c r="J39" i="86" s="1"/>
  <c r="G39" i="87" s="1"/>
  <c r="J39" i="87" s="1"/>
  <c r="G109" i="101"/>
  <c r="J109" i="101" s="1"/>
  <c r="G114" i="101"/>
  <c r="J114" i="101" s="1"/>
  <c r="G151" i="87"/>
  <c r="J151" i="87" s="1"/>
  <c r="G148" i="87"/>
  <c r="J148" i="87" s="1"/>
  <c r="G169" i="102"/>
  <c r="J169" i="102" s="1"/>
  <c r="G155" i="87"/>
  <c r="J155" i="87" s="1"/>
  <c r="G153" i="87"/>
  <c r="J153" i="87" s="1"/>
  <c r="G152" i="87"/>
  <c r="J152" i="87" s="1"/>
  <c r="G35" i="99"/>
  <c r="J35" i="99" s="1"/>
  <c r="G213" i="87"/>
  <c r="J213" i="87" s="1"/>
  <c r="G177" i="87"/>
  <c r="J177" i="87" s="1"/>
  <c r="G208" i="87"/>
  <c r="J208" i="87" s="1"/>
  <c r="G194" i="87"/>
  <c r="J194" i="87" s="1"/>
  <c r="G181" i="87"/>
  <c r="J181" i="87" s="1"/>
  <c r="G226" i="87"/>
  <c r="J226" i="87" s="1"/>
  <c r="G193" i="87"/>
  <c r="J193" i="87" s="1"/>
  <c r="G206" i="87"/>
  <c r="J206" i="87" s="1"/>
  <c r="E129" i="100"/>
  <c r="G129" i="100" s="1"/>
  <c r="J129" i="100" s="1"/>
  <c r="G126" i="87"/>
  <c r="J126" i="87" s="1"/>
  <c r="G84" i="87"/>
  <c r="J84" i="87" s="1"/>
  <c r="G83" i="87"/>
  <c r="J83" i="87" s="1"/>
  <c r="G45" i="101"/>
  <c r="J45" i="101" s="1"/>
  <c r="E63" i="100"/>
  <c r="G63" i="100" s="1"/>
  <c r="J63" i="100" s="1"/>
  <c r="G12" i="98"/>
  <c r="J12" i="98" s="1"/>
  <c r="G75" i="104"/>
  <c r="J75" i="104" s="1"/>
  <c r="G127" i="87"/>
  <c r="J127" i="87" s="1"/>
  <c r="G205" i="87"/>
  <c r="J205" i="87" s="1"/>
  <c r="G125" i="87"/>
  <c r="J125" i="87" s="1"/>
  <c r="G198" i="86"/>
  <c r="J198" i="86" s="1"/>
  <c r="G149" i="86"/>
  <c r="J149" i="86" s="1"/>
  <c r="G203" i="86"/>
  <c r="J203" i="86" s="1"/>
  <c r="G147" i="86"/>
  <c r="J147" i="86" s="1"/>
  <c r="G157" i="86"/>
  <c r="J157" i="86" s="1"/>
  <c r="G210" i="86"/>
  <c r="J210" i="86" s="1"/>
  <c r="G150" i="86"/>
  <c r="J150" i="86" s="1"/>
  <c r="G128" i="86"/>
  <c r="J128" i="86" s="1"/>
  <c r="G70" i="82"/>
  <c r="J70" i="82" s="1"/>
  <c r="G175" i="82"/>
  <c r="J175" i="82" s="1"/>
  <c r="G71" i="82"/>
  <c r="J71" i="82" s="1"/>
  <c r="G9" i="86"/>
  <c r="J9" i="86" s="1"/>
  <c r="G11" i="86"/>
  <c r="J11" i="86" s="1"/>
  <c r="G10" i="86"/>
  <c r="J10" i="86" s="1"/>
  <c r="G94" i="105"/>
  <c r="J94" i="105" s="1"/>
  <c r="G60" i="106"/>
  <c r="J60" i="106" s="1"/>
  <c r="E60" i="107" s="1"/>
  <c r="G178" i="106"/>
  <c r="J178" i="106" s="1"/>
  <c r="E178" i="107" s="1"/>
  <c r="G113" i="86"/>
  <c r="J113" i="8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56" i="87" l="1"/>
  <c r="J156" i="87" s="1"/>
  <c r="G109" i="102"/>
  <c r="J109" i="102" s="1"/>
  <c r="G114" i="102"/>
  <c r="J114" i="102" s="1"/>
  <c r="G23" i="8"/>
  <c r="G25" i="8"/>
  <c r="G21" i="8"/>
  <c r="G21" i="77"/>
  <c r="J21" i="77" s="1"/>
  <c r="G24" i="8"/>
  <c r="G24" i="77"/>
  <c r="J24" i="77" s="1"/>
  <c r="G26" i="8"/>
  <c r="G22" i="77"/>
  <c r="J22" i="77" s="1"/>
  <c r="G22" i="8"/>
  <c r="G20" i="77"/>
  <c r="J20" i="77" s="1"/>
  <c r="G20" i="8"/>
  <c r="G19" i="8"/>
  <c r="G148" i="88"/>
  <c r="J148" i="88" s="1"/>
  <c r="G151" i="88"/>
  <c r="J151" i="88" s="1"/>
  <c r="G151" i="89" s="1"/>
  <c r="J151" i="89" s="1"/>
  <c r="G149" i="87"/>
  <c r="J149" i="87" s="1"/>
  <c r="G147" i="87"/>
  <c r="J147" i="87" s="1"/>
  <c r="G169" i="103"/>
  <c r="J169" i="103" s="1"/>
  <c r="G150" i="87"/>
  <c r="J150" i="87" s="1"/>
  <c r="G153" i="88"/>
  <c r="J153" i="88" s="1"/>
  <c r="G152" i="88"/>
  <c r="J152" i="88" s="1"/>
  <c r="G155" i="88"/>
  <c r="J155" i="88" s="1"/>
  <c r="G157" i="87"/>
  <c r="J157" i="87" s="1"/>
  <c r="G70" i="83"/>
  <c r="J70" i="83" s="1"/>
  <c r="E35" i="100"/>
  <c r="G35" i="100" s="1"/>
  <c r="J35" i="100" s="1"/>
  <c r="G193" i="88"/>
  <c r="J193" i="88" s="1"/>
  <c r="G181" i="88"/>
  <c r="J181" i="88" s="1"/>
  <c r="G208" i="88"/>
  <c r="J208" i="88" s="1"/>
  <c r="G177" i="88"/>
  <c r="J177" i="88" s="1"/>
  <c r="G226" i="88"/>
  <c r="J226" i="88" s="1"/>
  <c r="G194" i="88"/>
  <c r="J194" i="88" s="1"/>
  <c r="G206" i="88"/>
  <c r="J206" i="88" s="1"/>
  <c r="G213" i="88"/>
  <c r="J213" i="88" s="1"/>
  <c r="G195" i="87"/>
  <c r="J195" i="87" s="1"/>
  <c r="G204" i="87"/>
  <c r="J204" i="87" s="1"/>
  <c r="G202" i="87"/>
  <c r="J202" i="87" s="1"/>
  <c r="G197" i="87"/>
  <c r="J197" i="87" s="1"/>
  <c r="G198" i="87"/>
  <c r="J198" i="87" s="1"/>
  <c r="G196" i="87"/>
  <c r="J196" i="87" s="1"/>
  <c r="G212" i="87"/>
  <c r="J212" i="87" s="1"/>
  <c r="G182" i="87"/>
  <c r="J182" i="87" s="1"/>
  <c r="G209" i="87"/>
  <c r="J209" i="87" s="1"/>
  <c r="G175" i="83"/>
  <c r="J175" i="83" s="1"/>
  <c r="G210" i="87"/>
  <c r="J210" i="87" s="1"/>
  <c r="G203" i="87"/>
  <c r="J203" i="87" s="1"/>
  <c r="G205" i="88"/>
  <c r="J205" i="88" s="1"/>
  <c r="G126" i="88"/>
  <c r="J126" i="88" s="1"/>
  <c r="G129" i="101"/>
  <c r="J129" i="101" s="1"/>
  <c r="G128" i="87"/>
  <c r="J128" i="87" s="1"/>
  <c r="G127" i="88"/>
  <c r="J127" i="88" s="1"/>
  <c r="G125" i="88"/>
  <c r="J125" i="88" s="1"/>
  <c r="G83" i="88"/>
  <c r="J83" i="88" s="1"/>
  <c r="G84" i="88"/>
  <c r="J84" i="88" s="1"/>
  <c r="G71" i="83"/>
  <c r="J71" i="83" s="1"/>
  <c r="G63" i="101"/>
  <c r="J63" i="101" s="1"/>
  <c r="G45" i="102"/>
  <c r="J45" i="102" s="1"/>
  <c r="G23" i="77"/>
  <c r="J23" i="77" s="1"/>
  <c r="G26" i="77"/>
  <c r="J26" i="77" s="1"/>
  <c r="G25" i="77"/>
  <c r="J25" i="77" s="1"/>
  <c r="G12" i="99"/>
  <c r="J12" i="99" s="1"/>
  <c r="E12" i="100" s="1"/>
  <c r="G12" i="100" s="1"/>
  <c r="J12" i="100" s="1"/>
  <c r="G19" i="77"/>
  <c r="J19" i="77" s="1"/>
  <c r="G211" i="87"/>
  <c r="J211" i="87" s="1"/>
  <c r="G168" i="78"/>
  <c r="J168" i="78" s="1"/>
  <c r="G11" i="87"/>
  <c r="J11" i="87" s="1"/>
  <c r="G10" i="87"/>
  <c r="J10" i="87" s="1"/>
  <c r="G39" i="88"/>
  <c r="J39" i="88" s="1"/>
  <c r="G9" i="87"/>
  <c r="J9" i="87" s="1"/>
  <c r="G178" i="107"/>
  <c r="J178" i="107" s="1"/>
  <c r="J178" i="8" s="1"/>
  <c r="G60" i="107"/>
  <c r="J60" i="107" s="1"/>
  <c r="J60" i="8" s="1"/>
  <c r="G113" i="87"/>
  <c r="J113" i="87" s="1"/>
  <c r="G75" i="105"/>
  <c r="J75" i="105" s="1"/>
  <c r="G94" i="106"/>
  <c r="J94" i="106" s="1"/>
  <c r="E94" i="107" s="1"/>
  <c r="G190" i="77"/>
  <c r="J190" i="77" s="1"/>
  <c r="G82" i="77"/>
  <c r="J82" i="77" s="1"/>
  <c r="G173" i="77"/>
  <c r="J173" i="77" s="1"/>
  <c r="G103" i="77"/>
  <c r="J103" i="77" s="1"/>
  <c r="G104" i="77"/>
  <c r="J104" i="77" s="1"/>
  <c r="K213" i="64"/>
  <c r="K215" i="64" s="1"/>
  <c r="G156" i="88" l="1"/>
  <c r="J156" i="88" s="1"/>
  <c r="G147" i="88"/>
  <c r="J147" i="88" s="1"/>
  <c r="G147" i="89" s="1"/>
  <c r="J147" i="89" s="1"/>
  <c r="G157" i="88"/>
  <c r="J157" i="88" s="1"/>
  <c r="G157" i="89" s="1"/>
  <c r="J157" i="89" s="1"/>
  <c r="G155" i="89"/>
  <c r="J155" i="89" s="1"/>
  <c r="G155" i="90" s="1"/>
  <c r="J155" i="90" s="1"/>
  <c r="G148" i="89"/>
  <c r="J148" i="89" s="1"/>
  <c r="G148" i="90" s="1"/>
  <c r="J148" i="90" s="1"/>
  <c r="G153" i="89"/>
  <c r="J153" i="89" s="1"/>
  <c r="G153" i="90" s="1"/>
  <c r="J153" i="90" s="1"/>
  <c r="G226" i="89"/>
  <c r="J226" i="89" s="1"/>
  <c r="G226" i="90" s="1"/>
  <c r="J226" i="90" s="1"/>
  <c r="G206" i="89"/>
  <c r="J206" i="89" s="1"/>
  <c r="G206" i="90" s="1"/>
  <c r="J206" i="90" s="1"/>
  <c r="G213" i="89"/>
  <c r="J213" i="89" s="1"/>
  <c r="G213" i="90" s="1"/>
  <c r="J213" i="90" s="1"/>
  <c r="G208" i="89"/>
  <c r="J208" i="89" s="1"/>
  <c r="G208" i="90" s="1"/>
  <c r="J208" i="90" s="1"/>
  <c r="G198" i="88"/>
  <c r="J198" i="88" s="1"/>
  <c r="G198" i="89" s="1"/>
  <c r="J198" i="89" s="1"/>
  <c r="G193" i="89"/>
  <c r="J193" i="89" s="1"/>
  <c r="G193" i="90" s="1"/>
  <c r="J193" i="90" s="1"/>
  <c r="G194" i="89"/>
  <c r="J194" i="89" s="1"/>
  <c r="G194" i="90" s="1"/>
  <c r="J194" i="90" s="1"/>
  <c r="G177" i="89"/>
  <c r="J177" i="89" s="1"/>
  <c r="G177" i="90" s="1"/>
  <c r="J177" i="90" s="1"/>
  <c r="G181" i="89"/>
  <c r="J181" i="89" s="1"/>
  <c r="G181" i="90" s="1"/>
  <c r="J181" i="90" s="1"/>
  <c r="G127" i="89"/>
  <c r="J127" i="89" s="1"/>
  <c r="G127" i="90" s="1"/>
  <c r="J127" i="90" s="1"/>
  <c r="G126" i="89"/>
  <c r="J126" i="89" s="1"/>
  <c r="G126" i="90" s="1"/>
  <c r="J126" i="90" s="1"/>
  <c r="G114" i="103"/>
  <c r="J114" i="103" s="1"/>
  <c r="G109" i="103"/>
  <c r="J109" i="103" s="1"/>
  <c r="G83" i="89"/>
  <c r="J83" i="89" s="1"/>
  <c r="G83" i="90" s="1"/>
  <c r="J83" i="90" s="1"/>
  <c r="G84" i="89"/>
  <c r="J84" i="89" s="1"/>
  <c r="G84" i="90" s="1"/>
  <c r="J84" i="90" s="1"/>
  <c r="G71" i="84"/>
  <c r="J71" i="84" s="1"/>
  <c r="G71" i="85" s="1"/>
  <c r="J71" i="85" s="1"/>
  <c r="G12" i="101"/>
  <c r="J12" i="101" s="1"/>
  <c r="G45" i="103"/>
  <c r="J45" i="103" s="1"/>
  <c r="G150" i="88"/>
  <c r="J150" i="88" s="1"/>
  <c r="G169" i="104"/>
  <c r="J169" i="104" s="1"/>
  <c r="G149" i="88"/>
  <c r="J149" i="88" s="1"/>
  <c r="G151" i="90"/>
  <c r="J151" i="90" s="1"/>
  <c r="G152" i="89"/>
  <c r="J152" i="89" s="1"/>
  <c r="G70" i="84"/>
  <c r="J70" i="84" s="1"/>
  <c r="G35" i="101"/>
  <c r="J35" i="101" s="1"/>
  <c r="G212" i="88"/>
  <c r="J212" i="88" s="1"/>
  <c r="G205" i="89"/>
  <c r="J205" i="89" s="1"/>
  <c r="G203" i="88"/>
  <c r="J203" i="88" s="1"/>
  <c r="G196" i="88"/>
  <c r="J196" i="88" s="1"/>
  <c r="G210" i="88"/>
  <c r="J210" i="88" s="1"/>
  <c r="G175" i="84"/>
  <c r="J175" i="84" s="1"/>
  <c r="G202" i="88"/>
  <c r="J202" i="88" s="1"/>
  <c r="G204" i="88"/>
  <c r="J204" i="88" s="1"/>
  <c r="G197" i="88"/>
  <c r="J197" i="88" s="1"/>
  <c r="G209" i="88"/>
  <c r="J209" i="88" s="1"/>
  <c r="G182" i="88"/>
  <c r="J182" i="88" s="1"/>
  <c r="G195" i="88"/>
  <c r="J195" i="88" s="1"/>
  <c r="G190" i="78"/>
  <c r="J190" i="78" s="1"/>
  <c r="G173" i="78"/>
  <c r="J173" i="78" s="1"/>
  <c r="G211" i="88"/>
  <c r="J211" i="88" s="1"/>
  <c r="G125" i="89"/>
  <c r="J125" i="89" s="1"/>
  <c r="G129" i="102"/>
  <c r="J129" i="102" s="1"/>
  <c r="G128" i="88"/>
  <c r="J128" i="88" s="1"/>
  <c r="G104" i="78"/>
  <c r="J104" i="78" s="1"/>
  <c r="G82" i="78"/>
  <c r="J82" i="78" s="1"/>
  <c r="G63" i="102"/>
  <c r="J63" i="102" s="1"/>
  <c r="G39" i="89"/>
  <c r="J39" i="89" s="1"/>
  <c r="G22" i="78"/>
  <c r="J22" i="78" s="1"/>
  <c r="G21" i="78"/>
  <c r="J21" i="78" s="1"/>
  <c r="G19" i="78"/>
  <c r="J19" i="78" s="1"/>
  <c r="G10" i="88"/>
  <c r="J10" i="88" s="1"/>
  <c r="G9" i="88"/>
  <c r="J9" i="88" s="1"/>
  <c r="G11" i="88"/>
  <c r="J11" i="88" s="1"/>
  <c r="G20" i="78"/>
  <c r="J20" i="78" s="1"/>
  <c r="G103" i="78"/>
  <c r="J103" i="78" s="1"/>
  <c r="G102" i="78"/>
  <c r="J102" i="78" s="1"/>
  <c r="G174" i="78"/>
  <c r="J174" i="78" s="1"/>
  <c r="G94" i="107"/>
  <c r="J94" i="107" s="1"/>
  <c r="J94" i="8" s="1"/>
  <c r="G113" i="88"/>
  <c r="J113" i="88" s="1"/>
  <c r="G75" i="106"/>
  <c r="J75" i="106" s="1"/>
  <c r="E75" i="10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9" i="79"/>
  <c r="J259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6" i="78"/>
  <c r="J26" i="78" s="1"/>
  <c r="G24" i="78"/>
  <c r="J24" i="78" s="1"/>
  <c r="G168" i="79"/>
  <c r="J168" i="79" s="1"/>
  <c r="G25" i="78"/>
  <c r="J25" i="78" s="1"/>
  <c r="K216" i="64"/>
  <c r="G153" i="91" l="1"/>
  <c r="J153" i="91" s="1"/>
  <c r="G153" i="92" s="1"/>
  <c r="J153" i="92" s="1"/>
  <c r="G156" i="89"/>
  <c r="J156" i="89" s="1"/>
  <c r="G149" i="89"/>
  <c r="J149" i="89" s="1"/>
  <c r="G149" i="90" s="1"/>
  <c r="J149" i="90" s="1"/>
  <c r="G150" i="89"/>
  <c r="J150" i="89" s="1"/>
  <c r="G150" i="90" s="1"/>
  <c r="J150" i="90" s="1"/>
  <c r="G226" i="91"/>
  <c r="J226" i="91" s="1"/>
  <c r="G226" i="92" s="1"/>
  <c r="J226" i="92" s="1"/>
  <c r="G208" i="91"/>
  <c r="J208" i="91" s="1"/>
  <c r="G208" i="92" s="1"/>
  <c r="J208" i="92" s="1"/>
  <c r="G213" i="91"/>
  <c r="J213" i="91" s="1"/>
  <c r="G213" i="92" s="1"/>
  <c r="J213" i="92" s="1"/>
  <c r="G210" i="89"/>
  <c r="J210" i="89" s="1"/>
  <c r="G210" i="90" s="1"/>
  <c r="J210" i="90" s="1"/>
  <c r="G211" i="89"/>
  <c r="J211" i="89" s="1"/>
  <c r="G211" i="90" s="1"/>
  <c r="J211" i="90" s="1"/>
  <c r="G212" i="89"/>
  <c r="J212" i="89" s="1"/>
  <c r="G212" i="90" s="1"/>
  <c r="J212" i="90" s="1"/>
  <c r="G209" i="89"/>
  <c r="J209" i="89" s="1"/>
  <c r="G209" i="90" s="1"/>
  <c r="J209" i="90" s="1"/>
  <c r="G204" i="89"/>
  <c r="J204" i="89" s="1"/>
  <c r="G204" i="90" s="1"/>
  <c r="J204" i="90" s="1"/>
  <c r="G202" i="89"/>
  <c r="J202" i="89" s="1"/>
  <c r="G202" i="90" s="1"/>
  <c r="J202" i="90" s="1"/>
  <c r="G197" i="89"/>
  <c r="J197" i="89" s="1"/>
  <c r="G197" i="90" s="1"/>
  <c r="J197" i="90" s="1"/>
  <c r="G195" i="89"/>
  <c r="J195" i="89" s="1"/>
  <c r="G195" i="90" s="1"/>
  <c r="J195" i="90" s="1"/>
  <c r="G196" i="89"/>
  <c r="J196" i="89" s="1"/>
  <c r="G196" i="90" s="1"/>
  <c r="J196" i="90" s="1"/>
  <c r="G203" i="89"/>
  <c r="J203" i="89" s="1"/>
  <c r="G203" i="90" s="1"/>
  <c r="J203" i="90" s="1"/>
  <c r="G182" i="89"/>
  <c r="J182" i="89" s="1"/>
  <c r="G182" i="90" s="1"/>
  <c r="J182" i="90" s="1"/>
  <c r="G175" i="85"/>
  <c r="J175" i="85" s="1"/>
  <c r="G175" i="86" s="1"/>
  <c r="J175" i="86" s="1"/>
  <c r="G129" i="103"/>
  <c r="J129" i="103" s="1"/>
  <c r="G125" i="90"/>
  <c r="J125" i="90" s="1"/>
  <c r="G125" i="91" s="1"/>
  <c r="J125" i="91" s="1"/>
  <c r="G128" i="89"/>
  <c r="J128" i="89" s="1"/>
  <c r="G128" i="90" s="1"/>
  <c r="J128" i="90" s="1"/>
  <c r="G109" i="104"/>
  <c r="J109" i="104" s="1"/>
  <c r="G114" i="104"/>
  <c r="J114" i="104" s="1"/>
  <c r="G70" i="85"/>
  <c r="J70" i="85" s="1"/>
  <c r="G70" i="86" s="1"/>
  <c r="J70" i="86" s="1"/>
  <c r="G45" i="104"/>
  <c r="J45" i="104" s="1"/>
  <c r="G151" i="91"/>
  <c r="J151" i="91" s="1"/>
  <c r="G148" i="91"/>
  <c r="J148" i="91" s="1"/>
  <c r="G169" i="105"/>
  <c r="J169" i="105" s="1"/>
  <c r="G155" i="91"/>
  <c r="J155" i="91" s="1"/>
  <c r="G152" i="90"/>
  <c r="J152" i="90" s="1"/>
  <c r="G35" i="102"/>
  <c r="J35" i="102" s="1"/>
  <c r="G177" i="91"/>
  <c r="J177" i="91" s="1"/>
  <c r="G194" i="91"/>
  <c r="J194" i="91" s="1"/>
  <c r="G181" i="91"/>
  <c r="J181" i="91" s="1"/>
  <c r="G190" i="79"/>
  <c r="J190" i="79" s="1"/>
  <c r="G206" i="91"/>
  <c r="J206" i="91" s="1"/>
  <c r="G191" i="78"/>
  <c r="J191" i="78" s="1"/>
  <c r="G174" i="79"/>
  <c r="J174" i="79" s="1"/>
  <c r="G223" i="78"/>
  <c r="J223" i="78" s="1"/>
  <c r="G172" i="78"/>
  <c r="J172" i="78" s="1"/>
  <c r="G171" i="78"/>
  <c r="J171" i="78" s="1"/>
  <c r="G193" i="91"/>
  <c r="J193" i="91" s="1"/>
  <c r="G180" i="78"/>
  <c r="J180" i="78" s="1"/>
  <c r="G227" i="78"/>
  <c r="J227" i="78" s="1"/>
  <c r="G192" i="78"/>
  <c r="J192" i="78" s="1"/>
  <c r="G205" i="90"/>
  <c r="J205" i="90" s="1"/>
  <c r="G179" i="78"/>
  <c r="J179" i="78" s="1"/>
  <c r="G228" i="78"/>
  <c r="J228" i="78" s="1"/>
  <c r="G198" i="90"/>
  <c r="J198" i="90" s="1"/>
  <c r="G183" i="78"/>
  <c r="J183" i="78" s="1"/>
  <c r="G222" i="78"/>
  <c r="J222" i="78" s="1"/>
  <c r="G184" i="78"/>
  <c r="J184" i="78" s="1"/>
  <c r="G127" i="91"/>
  <c r="J127" i="91" s="1"/>
  <c r="G135" i="78"/>
  <c r="J135" i="78" s="1"/>
  <c r="G130" i="78"/>
  <c r="J130" i="78" s="1"/>
  <c r="G139" i="78"/>
  <c r="J139" i="78" s="1"/>
  <c r="G138" i="78"/>
  <c r="J138" i="78" s="1"/>
  <c r="G126" i="91"/>
  <c r="J126" i="91" s="1"/>
  <c r="G112" i="78"/>
  <c r="J112" i="78" s="1"/>
  <c r="G120" i="78"/>
  <c r="J120" i="78" s="1"/>
  <c r="G118" i="78"/>
  <c r="J118" i="78" s="1"/>
  <c r="G117" i="78"/>
  <c r="J117" i="78" s="1"/>
  <c r="G111" i="78"/>
  <c r="J111" i="78" s="1"/>
  <c r="G116" i="78"/>
  <c r="J116" i="78" s="1"/>
  <c r="G83" i="91"/>
  <c r="J83" i="91" s="1"/>
  <c r="G80" i="78"/>
  <c r="J80" i="78" s="1"/>
  <c r="G84" i="91"/>
  <c r="J84" i="91" s="1"/>
  <c r="G92" i="78"/>
  <c r="J92" i="78" s="1"/>
  <c r="G79" i="78"/>
  <c r="J79" i="78" s="1"/>
  <c r="G101" i="78"/>
  <c r="J101" i="78" s="1"/>
  <c r="G78" i="78"/>
  <c r="J78" i="78" s="1"/>
  <c r="G86" i="78"/>
  <c r="J86" i="78" s="1"/>
  <c r="G72" i="78"/>
  <c r="J72" i="78" s="1"/>
  <c r="G102" i="79"/>
  <c r="J102" i="79" s="1"/>
  <c r="G107" i="78"/>
  <c r="J107" i="78" s="1"/>
  <c r="G110" i="78"/>
  <c r="J110" i="78" s="1"/>
  <c r="G85" i="78"/>
  <c r="J85" i="78" s="1"/>
  <c r="G89" i="78"/>
  <c r="J89" i="78" s="1"/>
  <c r="G99" i="78"/>
  <c r="J99" i="78" s="1"/>
  <c r="G74" i="78"/>
  <c r="J74" i="78" s="1"/>
  <c r="G98" i="78"/>
  <c r="J98" i="78" s="1"/>
  <c r="G73" i="78"/>
  <c r="J73" i="78" s="1"/>
  <c r="G91" i="78"/>
  <c r="J91" i="78" s="1"/>
  <c r="G97" i="78"/>
  <c r="J97" i="78" s="1"/>
  <c r="G90" i="78"/>
  <c r="J90" i="78" s="1"/>
  <c r="G95" i="78"/>
  <c r="J95" i="78" s="1"/>
  <c r="G81" i="78"/>
  <c r="J81" i="78" s="1"/>
  <c r="G108" i="78"/>
  <c r="J108" i="78" s="1"/>
  <c r="G39" i="90"/>
  <c r="J39" i="90" s="1"/>
  <c r="G63" i="103"/>
  <c r="J63" i="103" s="1"/>
  <c r="G54" i="78"/>
  <c r="J54" i="78" s="1"/>
  <c r="G59" i="78"/>
  <c r="J59" i="78" s="1"/>
  <c r="G66" i="78"/>
  <c r="J66" i="78" s="1"/>
  <c r="G48" i="78"/>
  <c r="J48" i="78" s="1"/>
  <c r="G65" i="78"/>
  <c r="J65" i="78" s="1"/>
  <c r="G50" i="78"/>
  <c r="J50" i="78" s="1"/>
  <c r="G62" i="78"/>
  <c r="J62" i="78" s="1"/>
  <c r="G47" i="78"/>
  <c r="J47" i="78" s="1"/>
  <c r="G49" i="78"/>
  <c r="J49" i="78" s="1"/>
  <c r="G56" i="78"/>
  <c r="J56" i="78" s="1"/>
  <c r="G46" i="78"/>
  <c r="J46" i="78" s="1"/>
  <c r="G55" i="78"/>
  <c r="J55" i="78" s="1"/>
  <c r="G61" i="78"/>
  <c r="J61" i="78" s="1"/>
  <c r="G44" i="78"/>
  <c r="J44" i="78" s="1"/>
  <c r="G37" i="78"/>
  <c r="J37" i="78" s="1"/>
  <c r="G67" i="78"/>
  <c r="J67" i="78" s="1"/>
  <c r="G68" i="78"/>
  <c r="J68" i="78" s="1"/>
  <c r="G52" i="78"/>
  <c r="J52" i="78" s="1"/>
  <c r="G57" i="78"/>
  <c r="J57" i="78" s="1"/>
  <c r="G42" i="78"/>
  <c r="J42" i="78" s="1"/>
  <c r="G64" i="78"/>
  <c r="J64" i="78" s="1"/>
  <c r="G58" i="78"/>
  <c r="J58" i="78" s="1"/>
  <c r="G40" i="78"/>
  <c r="J40" i="78" s="1"/>
  <c r="G43" i="78"/>
  <c r="J43" i="78" s="1"/>
  <c r="G53" i="78"/>
  <c r="J53" i="78" s="1"/>
  <c r="G27" i="78"/>
  <c r="J27" i="78" s="1"/>
  <c r="G25" i="79"/>
  <c r="J25" i="79" s="1"/>
  <c r="G34" i="78"/>
  <c r="J34" i="78" s="1"/>
  <c r="G33" i="78"/>
  <c r="J33" i="78" s="1"/>
  <c r="G26" i="79"/>
  <c r="J26" i="79" s="1"/>
  <c r="G32" i="78"/>
  <c r="J32" i="78" s="1"/>
  <c r="G31" i="78"/>
  <c r="J31" i="78" s="1"/>
  <c r="G29" i="78"/>
  <c r="J29" i="78" s="1"/>
  <c r="G28" i="78"/>
  <c r="J28" i="78" s="1"/>
  <c r="G11" i="89"/>
  <c r="J11" i="89" s="1"/>
  <c r="G9" i="89"/>
  <c r="J9" i="89" s="1"/>
  <c r="G10" i="89"/>
  <c r="J10" i="89" s="1"/>
  <c r="G157" i="90"/>
  <c r="J157" i="90" s="1"/>
  <c r="G147" i="90"/>
  <c r="J147" i="90" s="1"/>
  <c r="G158" i="78"/>
  <c r="J158" i="78" s="1"/>
  <c r="G170" i="78"/>
  <c r="J170" i="78" s="1"/>
  <c r="G164" i="78"/>
  <c r="J164" i="78" s="1"/>
  <c r="G162" i="78"/>
  <c r="J162" i="78" s="1"/>
  <c r="G106" i="78"/>
  <c r="J106" i="78" s="1"/>
  <c r="G144" i="78"/>
  <c r="J144" i="78" s="1"/>
  <c r="G93" i="78"/>
  <c r="J93" i="78" s="1"/>
  <c r="G225" i="78"/>
  <c r="J225" i="78" s="1"/>
  <c r="G141" i="78"/>
  <c r="J141" i="78" s="1"/>
  <c r="G100" i="78"/>
  <c r="J100" i="78" s="1"/>
  <c r="G115" i="78"/>
  <c r="J115" i="78" s="1"/>
  <c r="G167" i="78"/>
  <c r="J167" i="78" s="1"/>
  <c r="G215" i="78"/>
  <c r="J215" i="78" s="1"/>
  <c r="G176" i="78"/>
  <c r="J176" i="78" s="1"/>
  <c r="G142" i="78"/>
  <c r="J142" i="78" s="1"/>
  <c r="G154" i="78"/>
  <c r="J154" i="78" s="1"/>
  <c r="G41" i="78"/>
  <c r="J41" i="78" s="1"/>
  <c r="G259" i="80"/>
  <c r="J259" i="80" s="1"/>
  <c r="G12" i="102"/>
  <c r="J12" i="102" s="1"/>
  <c r="G71" i="86"/>
  <c r="J71" i="86" s="1"/>
  <c r="G113" i="89"/>
  <c r="J113" i="89" s="1"/>
  <c r="G36" i="78"/>
  <c r="J36" i="78" s="1"/>
  <c r="G160" i="78"/>
  <c r="J160" i="78" s="1"/>
  <c r="G143" i="78"/>
  <c r="J143" i="78" s="1"/>
  <c r="G166" i="78"/>
  <c r="J166" i="78" s="1"/>
  <c r="G140" i="78"/>
  <c r="J140" i="78" s="1"/>
  <c r="G77" i="78"/>
  <c r="J77" i="78" s="1"/>
  <c r="G51" i="78"/>
  <c r="J51" i="78" s="1"/>
  <c r="G75" i="107"/>
  <c r="J75" i="107" s="1"/>
  <c r="J75" i="8" s="1"/>
  <c r="G87" i="78"/>
  <c r="J87" i="78" s="1"/>
  <c r="G104" i="79"/>
  <c r="J104" i="79" s="1"/>
  <c r="G186" i="79"/>
  <c r="J186" i="79" s="1"/>
  <c r="G163" i="78"/>
  <c r="J163" i="78" s="1"/>
  <c r="G69" i="78"/>
  <c r="J69" i="78" s="1"/>
  <c r="G220" i="78"/>
  <c r="J220" i="78" s="1"/>
  <c r="G185" i="78"/>
  <c r="J185" i="78" s="1"/>
  <c r="G146" i="78"/>
  <c r="J146" i="78" s="1"/>
  <c r="G121" i="78"/>
  <c r="J121" i="78" s="1"/>
  <c r="G123" i="78"/>
  <c r="J123" i="78" s="1"/>
  <c r="G159" i="78"/>
  <c r="J159" i="78" s="1"/>
  <c r="G137" i="78"/>
  <c r="J137" i="78" s="1"/>
  <c r="G224" i="78"/>
  <c r="J224" i="78" s="1"/>
  <c r="G145" i="78"/>
  <c r="J145" i="78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23" i="79"/>
  <c r="J23" i="79" s="1"/>
  <c r="G22" i="79"/>
  <c r="J22" i="79" s="1"/>
  <c r="G24" i="79"/>
  <c r="J24" i="79" s="1"/>
  <c r="G20" i="79"/>
  <c r="J20" i="79" s="1"/>
  <c r="G21" i="79"/>
  <c r="J21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AC15" i="8"/>
  <c r="AC31" i="8"/>
  <c r="AC25" i="8"/>
  <c r="G149" i="91" l="1"/>
  <c r="J149" i="91" s="1"/>
  <c r="G149" i="92" s="1"/>
  <c r="J149" i="92" s="1"/>
  <c r="G156" i="90"/>
  <c r="J156" i="90" s="1"/>
  <c r="G155" i="92"/>
  <c r="J155" i="92" s="1"/>
  <c r="G155" i="93" s="1"/>
  <c r="J155" i="93" s="1"/>
  <c r="G151" i="92"/>
  <c r="J151" i="92" s="1"/>
  <c r="G151" i="93" s="1"/>
  <c r="J151" i="93" s="1"/>
  <c r="G148" i="92"/>
  <c r="J148" i="92" s="1"/>
  <c r="G148" i="93" s="1"/>
  <c r="J148" i="93" s="1"/>
  <c r="G209" i="91"/>
  <c r="J209" i="91" s="1"/>
  <c r="G209" i="92" s="1"/>
  <c r="J209" i="92" s="1"/>
  <c r="G210" i="91"/>
  <c r="J210" i="91" s="1"/>
  <c r="G210" i="92" s="1"/>
  <c r="J210" i="92" s="1"/>
  <c r="G206" i="92"/>
  <c r="J206" i="92" s="1"/>
  <c r="G206" i="93" s="1"/>
  <c r="J206" i="93" s="1"/>
  <c r="G197" i="91"/>
  <c r="J197" i="91" s="1"/>
  <c r="G197" i="92" s="1"/>
  <c r="J197" i="92" s="1"/>
  <c r="G204" i="91"/>
  <c r="J204" i="91" s="1"/>
  <c r="G204" i="92" s="1"/>
  <c r="J204" i="92" s="1"/>
  <c r="G194" i="92"/>
  <c r="J194" i="92" s="1"/>
  <c r="G194" i="93" s="1"/>
  <c r="J194" i="93" s="1"/>
  <c r="G177" i="92"/>
  <c r="J177" i="92" s="1"/>
  <c r="G177" i="93" s="1"/>
  <c r="J177" i="93" s="1"/>
  <c r="G181" i="92"/>
  <c r="J181" i="92" s="1"/>
  <c r="G181" i="93" s="1"/>
  <c r="J181" i="93" s="1"/>
  <c r="G129" i="104"/>
  <c r="J129" i="104" s="1"/>
  <c r="G127" i="92"/>
  <c r="J127" i="92" s="1"/>
  <c r="G127" i="93" s="1"/>
  <c r="J127" i="93" s="1"/>
  <c r="G109" i="105"/>
  <c r="J109" i="105" s="1"/>
  <c r="G109" i="106" s="1"/>
  <c r="J109" i="106" s="1"/>
  <c r="E109" i="107" s="1"/>
  <c r="G109" i="107" s="1"/>
  <c r="J109" i="107" s="1"/>
  <c r="J109" i="8" s="1"/>
  <c r="G114" i="105"/>
  <c r="J114" i="105" s="1"/>
  <c r="G114" i="106" s="1"/>
  <c r="J114" i="106" s="1"/>
  <c r="E114" i="107" s="1"/>
  <c r="G114" i="107" s="1"/>
  <c r="J114" i="107" s="1"/>
  <c r="J114" i="8" s="1"/>
  <c r="G83" i="92"/>
  <c r="J83" i="92" s="1"/>
  <c r="G83" i="93" s="1"/>
  <c r="J83" i="93" s="1"/>
  <c r="G63" i="104"/>
  <c r="J63" i="104" s="1"/>
  <c r="G39" i="91"/>
  <c r="J39" i="91" s="1"/>
  <c r="G39" i="92" s="1"/>
  <c r="J39" i="92" s="1"/>
  <c r="G45" i="105"/>
  <c r="J45" i="105" s="1"/>
  <c r="G11" i="90"/>
  <c r="J11" i="90" s="1"/>
  <c r="G11" i="91" s="1"/>
  <c r="J11" i="91" s="1"/>
  <c r="G14" i="8"/>
  <c r="G16" i="8"/>
  <c r="G18" i="77"/>
  <c r="J18" i="77" s="1"/>
  <c r="G18" i="8"/>
  <c r="G7" i="8"/>
  <c r="G7" i="77"/>
  <c r="J7" i="77" s="1"/>
  <c r="G17" i="8"/>
  <c r="G6" i="8"/>
  <c r="G13" i="8"/>
  <c r="G8" i="8"/>
  <c r="G8" i="77"/>
  <c r="J8" i="77" s="1"/>
  <c r="G15" i="8"/>
  <c r="G140" i="79"/>
  <c r="J140" i="79" s="1"/>
  <c r="G141" i="79"/>
  <c r="J141" i="79" s="1"/>
  <c r="G143" i="79"/>
  <c r="J143" i="79" s="1"/>
  <c r="G150" i="91"/>
  <c r="J150" i="91" s="1"/>
  <c r="G169" i="106"/>
  <c r="J169" i="106" s="1"/>
  <c r="E169" i="107" s="1"/>
  <c r="G147" i="91"/>
  <c r="J147" i="91" s="1"/>
  <c r="G152" i="91"/>
  <c r="J152" i="91" s="1"/>
  <c r="G157" i="91"/>
  <c r="J157" i="91" s="1"/>
  <c r="G121" i="79"/>
  <c r="J121" i="79" s="1"/>
  <c r="G69" i="79"/>
  <c r="J69" i="79" s="1"/>
  <c r="G70" i="87"/>
  <c r="J70" i="87" s="1"/>
  <c r="G35" i="103"/>
  <c r="J35" i="103" s="1"/>
  <c r="G36" i="79"/>
  <c r="J36" i="79" s="1"/>
  <c r="G198" i="91"/>
  <c r="J198" i="91" s="1"/>
  <c r="G193" i="92"/>
  <c r="J193" i="92" s="1"/>
  <c r="G211" i="91"/>
  <c r="J211" i="91" s="1"/>
  <c r="G205" i="91"/>
  <c r="J205" i="91" s="1"/>
  <c r="G212" i="91"/>
  <c r="J212" i="91" s="1"/>
  <c r="G202" i="91"/>
  <c r="J202" i="91" s="1"/>
  <c r="G179" i="79"/>
  <c r="J179" i="79" s="1"/>
  <c r="G171" i="79"/>
  <c r="J171" i="79" s="1"/>
  <c r="G215" i="79"/>
  <c r="J215" i="79" s="1"/>
  <c r="G203" i="91"/>
  <c r="J203" i="91" s="1"/>
  <c r="G221" i="78"/>
  <c r="J221" i="78" s="1"/>
  <c r="G225" i="79"/>
  <c r="J225" i="79" s="1"/>
  <c r="G186" i="80"/>
  <c r="J186" i="80" s="1"/>
  <c r="G175" i="87"/>
  <c r="J175" i="87" s="1"/>
  <c r="G195" i="91"/>
  <c r="J195" i="91" s="1"/>
  <c r="G182" i="91"/>
  <c r="J182" i="91" s="1"/>
  <c r="G196" i="91"/>
  <c r="J196" i="91" s="1"/>
  <c r="G138" i="79"/>
  <c r="J138" i="79" s="1"/>
  <c r="G125" i="92"/>
  <c r="J125" i="92" s="1"/>
  <c r="G126" i="92"/>
  <c r="J126" i="92" s="1"/>
  <c r="G128" i="91"/>
  <c r="J128" i="91" s="1"/>
  <c r="G134" i="78"/>
  <c r="J134" i="78" s="1"/>
  <c r="G132" i="78"/>
  <c r="J132" i="78" s="1"/>
  <c r="G136" i="78"/>
  <c r="J136" i="78" s="1"/>
  <c r="G117" i="79"/>
  <c r="J117" i="79" s="1"/>
  <c r="G119" i="78"/>
  <c r="J119" i="78" s="1"/>
  <c r="G113" i="90"/>
  <c r="J113" i="90" s="1"/>
  <c r="G115" i="79"/>
  <c r="J115" i="79" s="1"/>
  <c r="G118" i="79"/>
  <c r="J118" i="79" s="1"/>
  <c r="G73" i="79"/>
  <c r="J73" i="79" s="1"/>
  <c r="G74" i="79"/>
  <c r="J74" i="79" s="1"/>
  <c r="G84" i="92"/>
  <c r="J84" i="92" s="1"/>
  <c r="G99" i="79"/>
  <c r="J99" i="79" s="1"/>
  <c r="G89" i="79"/>
  <c r="J89" i="79" s="1"/>
  <c r="G100" i="79"/>
  <c r="J100" i="79" s="1"/>
  <c r="G77" i="79"/>
  <c r="J77" i="79" s="1"/>
  <c r="G87" i="79"/>
  <c r="J87" i="79" s="1"/>
  <c r="G80" i="79"/>
  <c r="J80" i="79" s="1"/>
  <c r="G71" i="87"/>
  <c r="J71" i="87" s="1"/>
  <c r="G98" i="79"/>
  <c r="J98" i="79" s="1"/>
  <c r="G93" i="79"/>
  <c r="J93" i="79" s="1"/>
  <c r="G78" i="79"/>
  <c r="J78" i="79" s="1"/>
  <c r="G96" i="78"/>
  <c r="J96" i="78" s="1"/>
  <c r="G108" i="79"/>
  <c r="J108" i="79" s="1"/>
  <c r="G59" i="79"/>
  <c r="J59" i="79" s="1"/>
  <c r="G43" i="79"/>
  <c r="J43" i="79" s="1"/>
  <c r="G61" i="79"/>
  <c r="J61" i="79" s="1"/>
  <c r="G54" i="79"/>
  <c r="J54" i="79" s="1"/>
  <c r="G37" i="79"/>
  <c r="J37" i="79" s="1"/>
  <c r="G41" i="79"/>
  <c r="J41" i="79" s="1"/>
  <c r="G50" i="79"/>
  <c r="J50" i="79" s="1"/>
  <c r="G49" i="79"/>
  <c r="J49" i="79" s="1"/>
  <c r="G51" i="79"/>
  <c r="J51" i="79" s="1"/>
  <c r="G44" i="79"/>
  <c r="J44" i="79" s="1"/>
  <c r="G46" i="79"/>
  <c r="J46" i="79" s="1"/>
  <c r="G47" i="79"/>
  <c r="J47" i="79" s="1"/>
  <c r="G56" i="79"/>
  <c r="J56" i="79" s="1"/>
  <c r="G52" i="79"/>
  <c r="J52" i="79" s="1"/>
  <c r="G40" i="79"/>
  <c r="J40" i="79" s="1"/>
  <c r="G38" i="78"/>
  <c r="J38" i="78" s="1"/>
  <c r="G57" i="79"/>
  <c r="J57" i="79" s="1"/>
  <c r="G58" i="79"/>
  <c r="J58" i="79" s="1"/>
  <c r="G64" i="79"/>
  <c r="J64" i="79" s="1"/>
  <c r="G31" i="79"/>
  <c r="J31" i="79" s="1"/>
  <c r="G32" i="79"/>
  <c r="J32" i="79" s="1"/>
  <c r="G28" i="79"/>
  <c r="J28" i="79" s="1"/>
  <c r="G27" i="79"/>
  <c r="J27" i="79" s="1"/>
  <c r="G34" i="79"/>
  <c r="J34" i="79" s="1"/>
  <c r="G33" i="79"/>
  <c r="J33" i="79" s="1"/>
  <c r="G29" i="79"/>
  <c r="J29" i="79" s="1"/>
  <c r="G12" i="103"/>
  <c r="J12" i="103" s="1"/>
  <c r="G14" i="77"/>
  <c r="J14" i="77" s="1"/>
  <c r="G10" i="90"/>
  <c r="J10" i="90" s="1"/>
  <c r="G6" i="77"/>
  <c r="J6" i="77" s="1"/>
  <c r="G9" i="90"/>
  <c r="J9" i="90" s="1"/>
  <c r="G15" i="77"/>
  <c r="J15" i="77" s="1"/>
  <c r="G17" i="77"/>
  <c r="J17" i="77" s="1"/>
  <c r="G122" i="78"/>
  <c r="J122" i="78" s="1"/>
  <c r="G161" i="78"/>
  <c r="J161" i="78" s="1"/>
  <c r="G165" i="78"/>
  <c r="J165" i="78" s="1"/>
  <c r="G192" i="79"/>
  <c r="J192" i="79" s="1"/>
  <c r="G228" i="79"/>
  <c r="J228" i="79" s="1"/>
  <c r="G170" i="79"/>
  <c r="J170" i="79" s="1"/>
  <c r="G166" i="79"/>
  <c r="J166" i="79" s="1"/>
  <c r="G160" i="79"/>
  <c r="J160" i="79" s="1"/>
  <c r="G158" i="79"/>
  <c r="J158" i="79" s="1"/>
  <c r="G104" i="80"/>
  <c r="J104" i="80" s="1"/>
  <c r="G88" i="79"/>
  <c r="J88" i="79" s="1"/>
  <c r="G86" i="79"/>
  <c r="J86" i="79" s="1"/>
  <c r="G227" i="79"/>
  <c r="J227" i="79" s="1"/>
  <c r="G79" i="79"/>
  <c r="J79" i="79" s="1"/>
  <c r="G65" i="79"/>
  <c r="J65" i="79" s="1"/>
  <c r="G66" i="79"/>
  <c r="J66" i="79" s="1"/>
  <c r="G259" i="81"/>
  <c r="J259" i="81" s="1"/>
  <c r="G110" i="79"/>
  <c r="J110" i="79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64" i="79"/>
  <c r="J164" i="79" s="1"/>
  <c r="G173" i="79"/>
  <c r="J173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5" i="79"/>
  <c r="J95" i="79" s="1"/>
  <c r="G85" i="79"/>
  <c r="J85" i="79" s="1"/>
  <c r="G223" i="79"/>
  <c r="J223" i="79" s="1"/>
  <c r="G81" i="79"/>
  <c r="J81" i="79" s="1"/>
  <c r="G68" i="79"/>
  <c r="J68" i="79" s="1"/>
  <c r="G159" i="79"/>
  <c r="J159" i="79" s="1"/>
  <c r="G146" i="79"/>
  <c r="J146" i="79" s="1"/>
  <c r="G42" i="79"/>
  <c r="J42" i="79" s="1"/>
  <c r="G120" i="79"/>
  <c r="J120" i="79" s="1"/>
  <c r="G184" i="79"/>
  <c r="J184" i="79" s="1"/>
  <c r="G139" i="79"/>
  <c r="J139" i="79" s="1"/>
  <c r="G137" i="79"/>
  <c r="J137" i="79" s="1"/>
  <c r="G172" i="79"/>
  <c r="J172" i="79" s="1"/>
  <c r="G67" i="79"/>
  <c r="J67" i="79" s="1"/>
  <c r="G103" i="79"/>
  <c r="J103" i="79" s="1"/>
  <c r="G190" i="80"/>
  <c r="J190" i="80" s="1"/>
  <c r="G82" i="79"/>
  <c r="J82" i="79" s="1"/>
  <c r="G133" i="77"/>
  <c r="J133" i="77" s="1"/>
  <c r="G226" i="93"/>
  <c r="J226" i="93" s="1"/>
  <c r="G153" i="93"/>
  <c r="J153" i="93" s="1"/>
  <c r="G131" i="77"/>
  <c r="J131" i="77" s="1"/>
  <c r="G214" i="77"/>
  <c r="J214" i="77" s="1"/>
  <c r="G213" i="93"/>
  <c r="J213" i="93" s="1"/>
  <c r="G208" i="93"/>
  <c r="J208" i="93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13" i="77"/>
  <c r="J13" i="77" s="1"/>
  <c r="G16" i="77"/>
  <c r="J16" i="77" s="1"/>
  <c r="AC34" i="8"/>
  <c r="N261" i="8"/>
  <c r="M262" i="8"/>
  <c r="H261" i="8"/>
  <c r="M266" i="8"/>
  <c r="H263" i="8"/>
  <c r="AC12" i="8"/>
  <c r="AC28" i="8"/>
  <c r="AC26" i="8"/>
  <c r="AC35" i="8"/>
  <c r="AC14" i="8"/>
  <c r="AC30" i="8"/>
  <c r="AC11" i="8"/>
  <c r="AC24" i="8"/>
  <c r="AC32" i="8"/>
  <c r="AC13" i="8"/>
  <c r="AC29" i="8"/>
  <c r="G156" i="91" l="1"/>
  <c r="J156" i="91" s="1"/>
  <c r="G156" i="92" s="1"/>
  <c r="J156" i="92" s="1"/>
  <c r="G140" i="80"/>
  <c r="J140" i="80" s="1"/>
  <c r="G140" i="81" s="1"/>
  <c r="J140" i="81" s="1"/>
  <c r="G152" i="92"/>
  <c r="J152" i="92" s="1"/>
  <c r="G93" i="80"/>
  <c r="J93" i="80" s="1"/>
  <c r="G93" i="81" s="1"/>
  <c r="J93" i="81" s="1"/>
  <c r="G141" i="80"/>
  <c r="J141" i="80" s="1"/>
  <c r="G141" i="81" s="1"/>
  <c r="J141" i="81" s="1"/>
  <c r="G150" i="92"/>
  <c r="J150" i="92" s="1"/>
  <c r="G150" i="93" s="1"/>
  <c r="J150" i="93" s="1"/>
  <c r="G143" i="80"/>
  <c r="J143" i="80" s="1"/>
  <c r="G143" i="81" s="1"/>
  <c r="J143" i="81" s="1"/>
  <c r="G215" i="80"/>
  <c r="J215" i="80" s="1"/>
  <c r="G215" i="81" s="1"/>
  <c r="J215" i="81" s="1"/>
  <c r="G212" i="92"/>
  <c r="J212" i="92" s="1"/>
  <c r="G212" i="93" s="1"/>
  <c r="J212" i="93" s="1"/>
  <c r="G211" i="92"/>
  <c r="J211" i="92" s="1"/>
  <c r="G211" i="93" s="1"/>
  <c r="J211" i="93" s="1"/>
  <c r="G205" i="92"/>
  <c r="J205" i="92" s="1"/>
  <c r="G193" i="93"/>
  <c r="J193" i="93" s="1"/>
  <c r="G193" i="94" s="1"/>
  <c r="J193" i="94" s="1"/>
  <c r="G196" i="92"/>
  <c r="J196" i="92" s="1"/>
  <c r="G196" i="93" s="1"/>
  <c r="J196" i="93" s="1"/>
  <c r="G198" i="92"/>
  <c r="J198" i="92" s="1"/>
  <c r="G198" i="93" s="1"/>
  <c r="J198" i="93" s="1"/>
  <c r="G202" i="92"/>
  <c r="J202" i="92" s="1"/>
  <c r="G202" i="93" s="1"/>
  <c r="J202" i="93" s="1"/>
  <c r="G179" i="80"/>
  <c r="J179" i="80" s="1"/>
  <c r="G179" i="81" s="1"/>
  <c r="J179" i="81" s="1"/>
  <c r="G129" i="105"/>
  <c r="J129" i="105" s="1"/>
  <c r="G128" i="92"/>
  <c r="J128" i="92" s="1"/>
  <c r="G128" i="93" s="1"/>
  <c r="J128" i="93" s="1"/>
  <c r="G125" i="93"/>
  <c r="J125" i="93" s="1"/>
  <c r="G125" i="94" s="1"/>
  <c r="J125" i="94" s="1"/>
  <c r="G126" i="93"/>
  <c r="J126" i="93" s="1"/>
  <c r="G126" i="94" s="1"/>
  <c r="J126" i="94" s="1"/>
  <c r="G84" i="93"/>
  <c r="J84" i="93" s="1"/>
  <c r="G84" i="94" s="1"/>
  <c r="J84" i="94" s="1"/>
  <c r="G63" i="105"/>
  <c r="J63" i="105" s="1"/>
  <c r="G52" i="80"/>
  <c r="J52" i="80" s="1"/>
  <c r="G52" i="81" s="1"/>
  <c r="J52" i="81" s="1"/>
  <c r="G61" i="80"/>
  <c r="J61" i="80" s="1"/>
  <c r="G61" i="81" s="1"/>
  <c r="J61" i="81" s="1"/>
  <c r="G58" i="80"/>
  <c r="J58" i="80" s="1"/>
  <c r="G58" i="81" s="1"/>
  <c r="J58" i="81" s="1"/>
  <c r="G45" i="106"/>
  <c r="J45" i="106" s="1"/>
  <c r="G34" i="80"/>
  <c r="J34" i="80" s="1"/>
  <c r="G34" i="81" s="1"/>
  <c r="J34" i="81" s="1"/>
  <c r="G27" i="80"/>
  <c r="J27" i="80" s="1"/>
  <c r="G27" i="81" s="1"/>
  <c r="J27" i="81" s="1"/>
  <c r="G28" i="80"/>
  <c r="J28" i="80" s="1"/>
  <c r="G28" i="81" s="1"/>
  <c r="J28" i="81" s="1"/>
  <c r="G11" i="92"/>
  <c r="J11" i="92" s="1"/>
  <c r="G11" i="93" s="1"/>
  <c r="J11" i="93" s="1"/>
  <c r="G122" i="79"/>
  <c r="J122" i="79" s="1"/>
  <c r="G147" i="92"/>
  <c r="J147" i="92" s="1"/>
  <c r="G169" i="107"/>
  <c r="J169" i="107" s="1"/>
  <c r="J169" i="8" s="1"/>
  <c r="G157" i="92"/>
  <c r="J157" i="92" s="1"/>
  <c r="G123" i="80"/>
  <c r="J123" i="80" s="1"/>
  <c r="G70" i="88"/>
  <c r="J70" i="88" s="1"/>
  <c r="G36" i="80"/>
  <c r="J36" i="80" s="1"/>
  <c r="G35" i="104"/>
  <c r="J35" i="104" s="1"/>
  <c r="G175" i="88"/>
  <c r="J175" i="88" s="1"/>
  <c r="G225" i="80"/>
  <c r="J225" i="80" s="1"/>
  <c r="G203" i="92"/>
  <c r="J203" i="92" s="1"/>
  <c r="G182" i="92"/>
  <c r="J182" i="92" s="1"/>
  <c r="G195" i="92"/>
  <c r="J195" i="92" s="1"/>
  <c r="G171" i="80"/>
  <c r="J171" i="80" s="1"/>
  <c r="G173" i="80"/>
  <c r="J173" i="80" s="1"/>
  <c r="G186" i="81"/>
  <c r="J186" i="81" s="1"/>
  <c r="G213" i="94"/>
  <c r="J213" i="94" s="1"/>
  <c r="G194" i="94"/>
  <c r="J194" i="94" s="1"/>
  <c r="G131" i="78"/>
  <c r="J131" i="78" s="1"/>
  <c r="G133" i="78"/>
  <c r="J133" i="78" s="1"/>
  <c r="G118" i="80"/>
  <c r="J118" i="80" s="1"/>
  <c r="G115" i="80"/>
  <c r="J115" i="80" s="1"/>
  <c r="G113" i="91"/>
  <c r="J113" i="91" s="1"/>
  <c r="G108" i="80"/>
  <c r="J108" i="80" s="1"/>
  <c r="G77" i="80"/>
  <c r="J77" i="80" s="1"/>
  <c r="G78" i="80"/>
  <c r="J78" i="80" s="1"/>
  <c r="G100" i="80"/>
  <c r="J100" i="80" s="1"/>
  <c r="G89" i="80"/>
  <c r="J89" i="80" s="1"/>
  <c r="G99" i="80"/>
  <c r="J99" i="80" s="1"/>
  <c r="G98" i="80"/>
  <c r="J98" i="80" s="1"/>
  <c r="G71" i="88"/>
  <c r="J71" i="88" s="1"/>
  <c r="G74" i="80"/>
  <c r="J74" i="80" s="1"/>
  <c r="G80" i="80"/>
  <c r="J80" i="80" s="1"/>
  <c r="G88" i="80"/>
  <c r="J88" i="80" s="1"/>
  <c r="G103" i="80"/>
  <c r="J103" i="80" s="1"/>
  <c r="G82" i="80"/>
  <c r="J82" i="80" s="1"/>
  <c r="G104" i="81"/>
  <c r="J104" i="81" s="1"/>
  <c r="G50" i="80"/>
  <c r="J50" i="80" s="1"/>
  <c r="G41" i="80"/>
  <c r="J41" i="80" s="1"/>
  <c r="G64" i="80"/>
  <c r="J64" i="80" s="1"/>
  <c r="G56" i="80"/>
  <c r="J56" i="80" s="1"/>
  <c r="G37" i="80"/>
  <c r="J37" i="80" s="1"/>
  <c r="G47" i="80"/>
  <c r="J47" i="80" s="1"/>
  <c r="G54" i="80"/>
  <c r="J54" i="80" s="1"/>
  <c r="G46" i="80"/>
  <c r="J46" i="80" s="1"/>
  <c r="G57" i="80"/>
  <c r="J57" i="80" s="1"/>
  <c r="G44" i="80"/>
  <c r="J44" i="80" s="1"/>
  <c r="G38" i="79"/>
  <c r="J38" i="79" s="1"/>
  <c r="G51" i="80"/>
  <c r="J51" i="80" s="1"/>
  <c r="G43" i="80"/>
  <c r="J43" i="80" s="1"/>
  <c r="G40" i="80"/>
  <c r="J40" i="80" s="1"/>
  <c r="G49" i="80"/>
  <c r="J49" i="80" s="1"/>
  <c r="G48" i="80"/>
  <c r="J48" i="80" s="1"/>
  <c r="G29" i="80"/>
  <c r="J29" i="80" s="1"/>
  <c r="G33" i="80"/>
  <c r="J33" i="80" s="1"/>
  <c r="G31" i="80"/>
  <c r="J31" i="80" s="1"/>
  <c r="G20" i="81"/>
  <c r="J20" i="81" s="1"/>
  <c r="G6" i="78"/>
  <c r="J6" i="78" s="1"/>
  <c r="G18" i="78"/>
  <c r="J18" i="78" s="1"/>
  <c r="G12" i="104"/>
  <c r="J12" i="104" s="1"/>
  <c r="G9" i="91"/>
  <c r="J9" i="91" s="1"/>
  <c r="G10" i="91"/>
  <c r="J10" i="91" s="1"/>
  <c r="G127" i="94"/>
  <c r="J127" i="94" s="1"/>
  <c r="G209" i="93"/>
  <c r="J209" i="93" s="1"/>
  <c r="G158" i="80"/>
  <c r="J158" i="80" s="1"/>
  <c r="G192" i="80"/>
  <c r="J192" i="80" s="1"/>
  <c r="G160" i="80"/>
  <c r="J160" i="80" s="1"/>
  <c r="G166" i="80"/>
  <c r="J166" i="80" s="1"/>
  <c r="G79" i="80"/>
  <c r="J79" i="80" s="1"/>
  <c r="G170" i="80"/>
  <c r="J170" i="80" s="1"/>
  <c r="G66" i="80"/>
  <c r="J66" i="80" s="1"/>
  <c r="G65" i="80"/>
  <c r="J65" i="80" s="1"/>
  <c r="G228" i="80"/>
  <c r="J228" i="80" s="1"/>
  <c r="G221" i="79"/>
  <c r="J221" i="79" s="1"/>
  <c r="G165" i="79"/>
  <c r="J165" i="79" s="1"/>
  <c r="G87" i="80"/>
  <c r="J87" i="80" s="1"/>
  <c r="G142" i="80"/>
  <c r="J142" i="80" s="1"/>
  <c r="G101" i="80"/>
  <c r="J101" i="80" s="1"/>
  <c r="G162" i="80"/>
  <c r="J162" i="80" s="1"/>
  <c r="G172" i="80"/>
  <c r="J172" i="80" s="1"/>
  <c r="G174" i="80"/>
  <c r="J174" i="80" s="1"/>
  <c r="G144" i="80"/>
  <c r="J144" i="80" s="1"/>
  <c r="G190" i="81"/>
  <c r="J190" i="81" s="1"/>
  <c r="G90" i="80"/>
  <c r="J90" i="80" s="1"/>
  <c r="G97" i="80"/>
  <c r="J97" i="80" s="1"/>
  <c r="G164" i="80"/>
  <c r="J164" i="80" s="1"/>
  <c r="G191" i="80"/>
  <c r="J191" i="80" s="1"/>
  <c r="G138" i="80"/>
  <c r="J138" i="80" s="1"/>
  <c r="G121" i="80"/>
  <c r="J121" i="80" s="1"/>
  <c r="G220" i="80"/>
  <c r="J220" i="80" s="1"/>
  <c r="G154" i="80"/>
  <c r="J154" i="80" s="1"/>
  <c r="G145" i="80"/>
  <c r="J145" i="80" s="1"/>
  <c r="G227" i="80"/>
  <c r="J227" i="80" s="1"/>
  <c r="G111" i="80"/>
  <c r="J111" i="80" s="1"/>
  <c r="G112" i="80"/>
  <c r="J112" i="80" s="1"/>
  <c r="G53" i="80"/>
  <c r="J53" i="80" s="1"/>
  <c r="G86" i="80"/>
  <c r="J86" i="80" s="1"/>
  <c r="G259" i="82"/>
  <c r="J259" i="82" s="1"/>
  <c r="G102" i="80"/>
  <c r="J102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G136" i="79"/>
  <c r="J136" i="79" s="1"/>
  <c r="G214" i="78"/>
  <c r="J214" i="78" s="1"/>
  <c r="G135" i="79"/>
  <c r="J135" i="79" s="1"/>
  <c r="G39" i="93"/>
  <c r="J39" i="93" s="1"/>
  <c r="G206" i="94"/>
  <c r="J206" i="94" s="1"/>
  <c r="G177" i="94"/>
  <c r="J177" i="94" s="1"/>
  <c r="G153" i="94"/>
  <c r="J153" i="94" s="1"/>
  <c r="G148" i="94"/>
  <c r="J148" i="94" s="1"/>
  <c r="G204" i="93"/>
  <c r="J204" i="93" s="1"/>
  <c r="G208" i="94"/>
  <c r="J208" i="94" s="1"/>
  <c r="G210" i="93"/>
  <c r="J210" i="93" s="1"/>
  <c r="G226" i="94"/>
  <c r="J226" i="94" s="1"/>
  <c r="G83" i="94"/>
  <c r="J83" i="94" s="1"/>
  <c r="G181" i="94"/>
  <c r="J181" i="94" s="1"/>
  <c r="G151" i="94"/>
  <c r="J151" i="94" s="1"/>
  <c r="G149" i="93"/>
  <c r="J149" i="93" s="1"/>
  <c r="G197" i="93"/>
  <c r="J197" i="93" s="1"/>
  <c r="G155" i="94"/>
  <c r="J155" i="94" s="1"/>
  <c r="G19" i="81"/>
  <c r="J19" i="81" s="1"/>
  <c r="G22" i="81"/>
  <c r="J22" i="81" s="1"/>
  <c r="G41" i="82"/>
  <c r="J41" i="82" s="1"/>
  <c r="G21" i="81"/>
  <c r="J21" i="81" s="1"/>
  <c r="G24" i="81"/>
  <c r="J24" i="81" s="1"/>
  <c r="G25" i="81"/>
  <c r="J25" i="81" s="1"/>
  <c r="G168" i="82"/>
  <c r="J168" i="82" s="1"/>
  <c r="G26" i="81"/>
  <c r="J26" i="81" s="1"/>
  <c r="G23" i="81"/>
  <c r="J23" i="81" s="1"/>
  <c r="G7" i="78"/>
  <c r="J7" i="78" s="1"/>
  <c r="G16" i="78"/>
  <c r="J16" i="78" s="1"/>
  <c r="G8" i="78"/>
  <c r="J8" i="78" s="1"/>
  <c r="G14" i="78"/>
  <c r="J14" i="78" s="1"/>
  <c r="G15" i="78"/>
  <c r="J15" i="78" s="1"/>
  <c r="G17" i="78"/>
  <c r="J17" i="78" s="1"/>
  <c r="G13" i="78"/>
  <c r="J13" i="78" s="1"/>
  <c r="AC10" i="8"/>
  <c r="AC9" i="8"/>
  <c r="AC7" i="8"/>
  <c r="AC8" i="8"/>
  <c r="AC6" i="8"/>
  <c r="N263" i="8"/>
  <c r="F262" i="8" s="1"/>
  <c r="C263" i="8" s="1"/>
  <c r="H264" i="8"/>
  <c r="E45" i="107" l="1"/>
  <c r="G45" i="107" s="1"/>
  <c r="J45" i="107" s="1"/>
  <c r="J45" i="8" s="1"/>
  <c r="G141" i="82"/>
  <c r="J141" i="82" s="1"/>
  <c r="G141" i="83" s="1"/>
  <c r="J141" i="83" s="1"/>
  <c r="G93" i="82"/>
  <c r="J93" i="82" s="1"/>
  <c r="G93" i="83" s="1"/>
  <c r="J93" i="83" s="1"/>
  <c r="G152" i="93"/>
  <c r="J152" i="93" s="1"/>
  <c r="G152" i="94" s="1"/>
  <c r="J152" i="94" s="1"/>
  <c r="G152" i="95" s="1"/>
  <c r="J152" i="95" s="1"/>
  <c r="G143" i="82"/>
  <c r="J143" i="82" s="1"/>
  <c r="G143" i="83" s="1"/>
  <c r="J143" i="83" s="1"/>
  <c r="G156" i="93"/>
  <c r="J156" i="93" s="1"/>
  <c r="G122" i="80"/>
  <c r="J122" i="80" s="1"/>
  <c r="G122" i="81" s="1"/>
  <c r="J122" i="81" s="1"/>
  <c r="G140" i="82"/>
  <c r="J140" i="82" s="1"/>
  <c r="G140" i="83" s="1"/>
  <c r="J140" i="83" s="1"/>
  <c r="G147" i="93"/>
  <c r="J147" i="93" s="1"/>
  <c r="G147" i="94" s="1"/>
  <c r="J147" i="94" s="1"/>
  <c r="G157" i="93"/>
  <c r="J157" i="93" s="1"/>
  <c r="G157" i="94" s="1"/>
  <c r="J157" i="94" s="1"/>
  <c r="G215" i="82"/>
  <c r="J215" i="82" s="1"/>
  <c r="G215" i="83" s="1"/>
  <c r="J215" i="83" s="1"/>
  <c r="G205" i="93"/>
  <c r="J205" i="93" s="1"/>
  <c r="G205" i="94" s="1"/>
  <c r="J205" i="94" s="1"/>
  <c r="G205" i="95" s="1"/>
  <c r="J205" i="95" s="1"/>
  <c r="G195" i="93"/>
  <c r="J195" i="93" s="1"/>
  <c r="G195" i="94" s="1"/>
  <c r="J195" i="94" s="1"/>
  <c r="G203" i="93"/>
  <c r="J203" i="93" s="1"/>
  <c r="G203" i="94" s="1"/>
  <c r="J203" i="94" s="1"/>
  <c r="G182" i="93"/>
  <c r="J182" i="93" s="1"/>
  <c r="G182" i="94" s="1"/>
  <c r="J182" i="94" s="1"/>
  <c r="G186" i="82"/>
  <c r="J186" i="82" s="1"/>
  <c r="G186" i="83" s="1"/>
  <c r="J186" i="83" s="1"/>
  <c r="G175" i="89"/>
  <c r="J175" i="89" s="1"/>
  <c r="G175" i="90" s="1"/>
  <c r="J175" i="90" s="1"/>
  <c r="G129" i="106"/>
  <c r="J129" i="106" s="1"/>
  <c r="G113" i="92"/>
  <c r="J113" i="92" s="1"/>
  <c r="G113" i="93" s="1"/>
  <c r="J113" i="93" s="1"/>
  <c r="G79" i="81"/>
  <c r="J79" i="81" s="1"/>
  <c r="G70" i="89"/>
  <c r="J70" i="89" s="1"/>
  <c r="G70" i="90" s="1"/>
  <c r="J70" i="90" s="1"/>
  <c r="G71" i="89"/>
  <c r="J71" i="89" s="1"/>
  <c r="G71" i="90" s="1"/>
  <c r="J71" i="90" s="1"/>
  <c r="G63" i="106"/>
  <c r="J63" i="106" s="1"/>
  <c r="G44" i="81"/>
  <c r="J44" i="81" s="1"/>
  <c r="G9" i="92"/>
  <c r="J9" i="92" s="1"/>
  <c r="G10" i="92"/>
  <c r="J10" i="92" s="1"/>
  <c r="G160" i="81"/>
  <c r="J160" i="81" s="1"/>
  <c r="G158" i="81"/>
  <c r="J158" i="81" s="1"/>
  <c r="G170" i="81"/>
  <c r="J170" i="81" s="1"/>
  <c r="G166" i="81"/>
  <c r="J166" i="81" s="1"/>
  <c r="G35" i="105"/>
  <c r="J35" i="105" s="1"/>
  <c r="G36" i="81"/>
  <c r="J36" i="81" s="1"/>
  <c r="G179" i="82"/>
  <c r="J179" i="82" s="1"/>
  <c r="G171" i="81"/>
  <c r="J171" i="81" s="1"/>
  <c r="G198" i="94"/>
  <c r="J198" i="94" s="1"/>
  <c r="G192" i="81"/>
  <c r="J192" i="81" s="1"/>
  <c r="G225" i="81"/>
  <c r="J225" i="81" s="1"/>
  <c r="G196" i="94"/>
  <c r="J196" i="94" s="1"/>
  <c r="G190" i="82"/>
  <c r="J190" i="82" s="1"/>
  <c r="G197" i="94"/>
  <c r="J197" i="94" s="1"/>
  <c r="G174" i="81"/>
  <c r="J174" i="81" s="1"/>
  <c r="G133" i="79"/>
  <c r="J133" i="79" s="1"/>
  <c r="G135" i="80"/>
  <c r="J135" i="80" s="1"/>
  <c r="G112" i="81"/>
  <c r="J112" i="81" s="1"/>
  <c r="G115" i="81"/>
  <c r="J115" i="81" s="1"/>
  <c r="G119" i="80"/>
  <c r="J119" i="80" s="1"/>
  <c r="G118" i="81"/>
  <c r="J118" i="81" s="1"/>
  <c r="G88" i="81"/>
  <c r="J88" i="81" s="1"/>
  <c r="G104" i="82"/>
  <c r="J104" i="82" s="1"/>
  <c r="G98" i="81"/>
  <c r="J98" i="81" s="1"/>
  <c r="G78" i="81"/>
  <c r="J78" i="81" s="1"/>
  <c r="G80" i="81"/>
  <c r="J80" i="81" s="1"/>
  <c r="G99" i="81"/>
  <c r="J99" i="81" s="1"/>
  <c r="G77" i="81"/>
  <c r="J77" i="81" s="1"/>
  <c r="G74" i="81"/>
  <c r="J74" i="81" s="1"/>
  <c r="G97" i="81"/>
  <c r="J97" i="81" s="1"/>
  <c r="G89" i="81"/>
  <c r="J89" i="81" s="1"/>
  <c r="G102" i="81"/>
  <c r="J102" i="81" s="1"/>
  <c r="G100" i="81"/>
  <c r="J100" i="81" s="1"/>
  <c r="G108" i="81"/>
  <c r="J108" i="81" s="1"/>
  <c r="G38" i="80"/>
  <c r="J38" i="80" s="1"/>
  <c r="G61" i="82"/>
  <c r="J61" i="82" s="1"/>
  <c r="G58" i="82"/>
  <c r="J58" i="82" s="1"/>
  <c r="G52" i="82"/>
  <c r="J52" i="82" s="1"/>
  <c r="G43" i="81"/>
  <c r="J43" i="81" s="1"/>
  <c r="G54" i="81"/>
  <c r="J54" i="81" s="1"/>
  <c r="G64" i="81"/>
  <c r="J64" i="81" s="1"/>
  <c r="G65" i="81"/>
  <c r="J65" i="81" s="1"/>
  <c r="G57" i="81"/>
  <c r="J57" i="81" s="1"/>
  <c r="G47" i="81"/>
  <c r="J47" i="81" s="1"/>
  <c r="G41" i="81"/>
  <c r="G66" i="81"/>
  <c r="J66" i="81" s="1"/>
  <c r="G49" i="81"/>
  <c r="J49" i="81" s="1"/>
  <c r="G46" i="81"/>
  <c r="J46" i="81" s="1"/>
  <c r="G37" i="81"/>
  <c r="J37" i="81" s="1"/>
  <c r="G40" i="81"/>
  <c r="J40" i="81" s="1"/>
  <c r="G51" i="81"/>
  <c r="J51" i="81" s="1"/>
  <c r="G56" i="81"/>
  <c r="J56" i="81" s="1"/>
  <c r="G50" i="81"/>
  <c r="J50" i="81" s="1"/>
  <c r="G27" i="82"/>
  <c r="J27" i="82" s="1"/>
  <c r="G28" i="82"/>
  <c r="J28" i="82" s="1"/>
  <c r="G34" i="82"/>
  <c r="J34" i="82" s="1"/>
  <c r="G33" i="81"/>
  <c r="J33" i="81" s="1"/>
  <c r="G29" i="81"/>
  <c r="J29" i="81" s="1"/>
  <c r="G31" i="81"/>
  <c r="J31" i="81" s="1"/>
  <c r="G12" i="105"/>
  <c r="J12" i="105" s="1"/>
  <c r="G19" i="82"/>
  <c r="G150" i="94"/>
  <c r="J150" i="94" s="1"/>
  <c r="G165" i="80"/>
  <c r="J165" i="80" s="1"/>
  <c r="G221" i="80"/>
  <c r="J221" i="80" s="1"/>
  <c r="G162" i="81"/>
  <c r="J162" i="81" s="1"/>
  <c r="G142" i="81"/>
  <c r="J142" i="81" s="1"/>
  <c r="G123" i="81"/>
  <c r="J123" i="81" s="1"/>
  <c r="G144" i="81"/>
  <c r="J144" i="81" s="1"/>
  <c r="G191" i="81"/>
  <c r="J191" i="81" s="1"/>
  <c r="G164" i="81"/>
  <c r="J164" i="81" s="1"/>
  <c r="G220" i="81"/>
  <c r="J220" i="81" s="1"/>
  <c r="G87" i="81"/>
  <c r="J87" i="81" s="1"/>
  <c r="G62" i="81"/>
  <c r="J62" i="81" s="1"/>
  <c r="G95" i="81"/>
  <c r="J95" i="81" s="1"/>
  <c r="G167" i="81"/>
  <c r="J167" i="81" s="1"/>
  <c r="G81" i="81"/>
  <c r="J81" i="81" s="1"/>
  <c r="G176" i="81"/>
  <c r="J176" i="81" s="1"/>
  <c r="G137" i="81"/>
  <c r="J137" i="81" s="1"/>
  <c r="G173" i="81"/>
  <c r="J173" i="81" s="1"/>
  <c r="G42" i="81"/>
  <c r="J42" i="81" s="1"/>
  <c r="G223" i="81"/>
  <c r="J223" i="81" s="1"/>
  <c r="G91" i="81"/>
  <c r="J91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21" i="81"/>
  <c r="J121" i="81" s="1"/>
  <c r="G136" i="80"/>
  <c r="J136" i="80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38" i="81"/>
  <c r="J138" i="81" s="1"/>
  <c r="G90" i="81"/>
  <c r="J90" i="81" s="1"/>
  <c r="G172" i="81"/>
  <c r="J172" i="81" s="1"/>
  <c r="G101" i="81"/>
  <c r="J101" i="81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0" i="81"/>
  <c r="J110" i="81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48" i="81"/>
  <c r="J48" i="81" s="1"/>
  <c r="G86" i="81"/>
  <c r="J86" i="81" s="1"/>
  <c r="G227" i="81"/>
  <c r="J227" i="81" s="1"/>
  <c r="G228" i="81"/>
  <c r="J228" i="81" s="1"/>
  <c r="G259" i="83"/>
  <c r="J259" i="83" s="1"/>
  <c r="G96" i="80"/>
  <c r="J96" i="80" s="1"/>
  <c r="J11" i="94"/>
  <c r="G161" i="80"/>
  <c r="J161" i="80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83" i="95"/>
  <c r="J83" i="95" s="1"/>
  <c r="G209" i="94"/>
  <c r="J209" i="94" s="1"/>
  <c r="G211" i="94"/>
  <c r="J211" i="94" s="1"/>
  <c r="G208" i="95"/>
  <c r="J208" i="95" s="1"/>
  <c r="G151" i="95"/>
  <c r="J151" i="95" s="1"/>
  <c r="G155" i="95"/>
  <c r="J155" i="95" s="1"/>
  <c r="G204" i="94"/>
  <c r="J204" i="94" s="1"/>
  <c r="G226" i="95"/>
  <c r="J226" i="95" s="1"/>
  <c r="G148" i="95"/>
  <c r="J148" i="95" s="1"/>
  <c r="G206" i="95"/>
  <c r="J206" i="95" s="1"/>
  <c r="G149" i="94"/>
  <c r="J149" i="94" s="1"/>
  <c r="G194" i="95"/>
  <c r="J194" i="95" s="1"/>
  <c r="G193" i="95"/>
  <c r="J193" i="95" s="1"/>
  <c r="G126" i="95"/>
  <c r="J126" i="95" s="1"/>
  <c r="G210" i="94"/>
  <c r="J210" i="94" s="1"/>
  <c r="G202" i="94"/>
  <c r="J202" i="94" s="1"/>
  <c r="G84" i="95"/>
  <c r="J84" i="95" s="1"/>
  <c r="G213" i="95"/>
  <c r="J213" i="95" s="1"/>
  <c r="G128" i="94"/>
  <c r="J128" i="94" s="1"/>
  <c r="G212" i="94"/>
  <c r="J212" i="94" s="1"/>
  <c r="G125" i="95"/>
  <c r="J125" i="95" s="1"/>
  <c r="G153" i="95"/>
  <c r="J153" i="95" s="1"/>
  <c r="G127" i="95"/>
  <c r="J127" i="95" s="1"/>
  <c r="G39" i="94"/>
  <c r="J39" i="94" s="1"/>
  <c r="G17" i="79"/>
  <c r="J17" i="79" s="1"/>
  <c r="G15" i="79"/>
  <c r="J15" i="79" s="1"/>
  <c r="G168" i="83"/>
  <c r="J168" i="83" s="1"/>
  <c r="G6" i="79"/>
  <c r="J6" i="79" s="1"/>
  <c r="G25" i="82"/>
  <c r="G41" i="83"/>
  <c r="J41" i="83" s="1"/>
  <c r="G14" i="79"/>
  <c r="J14" i="79" s="1"/>
  <c r="G26" i="82"/>
  <c r="G8" i="79"/>
  <c r="J8" i="79" s="1"/>
  <c r="G22" i="82"/>
  <c r="J22" i="82" s="1"/>
  <c r="G22" i="83" s="1"/>
  <c r="G16" i="79"/>
  <c r="J16" i="79" s="1"/>
  <c r="G23" i="82"/>
  <c r="G20" i="82"/>
  <c r="G7" i="79"/>
  <c r="J7" i="79" s="1"/>
  <c r="G21" i="82"/>
  <c r="G13" i="79"/>
  <c r="J13" i="79" s="1"/>
  <c r="G18" i="79"/>
  <c r="J18" i="79" s="1"/>
  <c r="G24" i="82"/>
  <c r="R36" i="8"/>
  <c r="M264" i="8"/>
  <c r="G156" i="94" l="1"/>
  <c r="J156" i="94" s="1"/>
  <c r="G98" i="82"/>
  <c r="J98" i="82" s="1"/>
  <c r="G104" i="83"/>
  <c r="J104" i="83" s="1"/>
  <c r="G104" i="84" s="1"/>
  <c r="J104" i="84" s="1"/>
  <c r="G179" i="83"/>
  <c r="J179" i="83" s="1"/>
  <c r="E129" i="107"/>
  <c r="G129" i="107" s="1"/>
  <c r="J129" i="107" s="1"/>
  <c r="J129" i="8" s="1"/>
  <c r="G79" i="82"/>
  <c r="J79" i="82" s="1"/>
  <c r="G79" i="83" s="1"/>
  <c r="J79" i="83" s="1"/>
  <c r="E63" i="107"/>
  <c r="G63" i="107" s="1"/>
  <c r="J63" i="107" s="1"/>
  <c r="J63" i="8" s="1"/>
  <c r="G61" i="83"/>
  <c r="J61" i="83" s="1"/>
  <c r="G58" i="83"/>
  <c r="J58" i="83" s="1"/>
  <c r="G58" i="84" s="1"/>
  <c r="J58" i="84" s="1"/>
  <c r="G54" i="82"/>
  <c r="J54" i="82" s="1"/>
  <c r="G52" i="83"/>
  <c r="J52" i="83" s="1"/>
  <c r="G52" i="84" s="1"/>
  <c r="J52" i="84" s="1"/>
  <c r="G44" i="82"/>
  <c r="J44" i="82" s="1"/>
  <c r="G44" i="83" s="1"/>
  <c r="J44" i="83" s="1"/>
  <c r="G44" i="84" s="1"/>
  <c r="J44" i="84" s="1"/>
  <c r="G34" i="83"/>
  <c r="J34" i="83" s="1"/>
  <c r="G34" i="84" s="1"/>
  <c r="J34" i="84" s="1"/>
  <c r="G33" i="82"/>
  <c r="J33" i="82" s="1"/>
  <c r="G28" i="83"/>
  <c r="J28" i="83" s="1"/>
  <c r="G28" i="84" s="1"/>
  <c r="J28" i="84" s="1"/>
  <c r="G27" i="83"/>
  <c r="J27" i="83" s="1"/>
  <c r="G27" i="84" s="1"/>
  <c r="J27" i="84" s="1"/>
  <c r="G35" i="106"/>
  <c r="J35" i="106" s="1"/>
  <c r="E35" i="107" s="1"/>
  <c r="G35" i="107" s="1"/>
  <c r="J35" i="107" s="1"/>
  <c r="G10" i="93"/>
  <c r="J10" i="93" s="1"/>
  <c r="J10" i="94" s="1"/>
  <c r="G10" i="95" s="1"/>
  <c r="J10" i="95" s="1"/>
  <c r="G9" i="93"/>
  <c r="J9" i="93" s="1"/>
  <c r="J9" i="94" s="1"/>
  <c r="G9" i="95" s="1"/>
  <c r="J9" i="95" s="1"/>
  <c r="J23" i="82"/>
  <c r="G23" i="83" s="1"/>
  <c r="J23" i="83" s="1"/>
  <c r="J24" i="82"/>
  <c r="G24" i="83" s="1"/>
  <c r="J24" i="83" s="1"/>
  <c r="J25" i="82"/>
  <c r="G25" i="83" s="1"/>
  <c r="J25" i="83" s="1"/>
  <c r="J19" i="82"/>
  <c r="J21" i="82"/>
  <c r="J26" i="82"/>
  <c r="G26" i="83" s="1"/>
  <c r="J26" i="83" s="1"/>
  <c r="J20" i="82"/>
  <c r="G166" i="82"/>
  <c r="J166" i="82" s="1"/>
  <c r="G170" i="82"/>
  <c r="J170" i="82" s="1"/>
  <c r="G158" i="82"/>
  <c r="J158" i="82" s="1"/>
  <c r="G160" i="82"/>
  <c r="J160" i="82" s="1"/>
  <c r="G142" i="82"/>
  <c r="J142" i="82" s="1"/>
  <c r="G162" i="82"/>
  <c r="J162" i="82" s="1"/>
  <c r="G154" i="82"/>
  <c r="J154" i="82" s="1"/>
  <c r="G145" i="82"/>
  <c r="J145" i="82" s="1"/>
  <c r="G165" i="81"/>
  <c r="J165" i="81" s="1"/>
  <c r="G164" i="82"/>
  <c r="J164" i="82" s="1"/>
  <c r="G144" i="82"/>
  <c r="J144" i="82" s="1"/>
  <c r="G151" i="96"/>
  <c r="J151" i="96" s="1"/>
  <c r="G148" i="96"/>
  <c r="J148" i="96" s="1"/>
  <c r="G155" i="96"/>
  <c r="J155" i="96" s="1"/>
  <c r="G152" i="96"/>
  <c r="J152" i="96" s="1"/>
  <c r="G153" i="96"/>
  <c r="J153" i="96" s="1"/>
  <c r="G122" i="82"/>
  <c r="J122" i="82" s="1"/>
  <c r="G123" i="82"/>
  <c r="J123" i="82" s="1"/>
  <c r="G121" i="82"/>
  <c r="J121" i="82" s="1"/>
  <c r="G70" i="91"/>
  <c r="J70" i="91" s="1"/>
  <c r="G36" i="82"/>
  <c r="J36" i="82" s="1"/>
  <c r="G225" i="82"/>
  <c r="J225" i="82" s="1"/>
  <c r="G192" i="82"/>
  <c r="J192" i="82" s="1"/>
  <c r="G175" i="91"/>
  <c r="J175" i="91" s="1"/>
  <c r="G171" i="82"/>
  <c r="J171" i="82" s="1"/>
  <c r="G190" i="83"/>
  <c r="J190" i="83" s="1"/>
  <c r="G177" i="96"/>
  <c r="J177" i="96" s="1"/>
  <c r="G191" i="82"/>
  <c r="J191" i="82" s="1"/>
  <c r="G181" i="96"/>
  <c r="J181" i="96" s="1"/>
  <c r="G172" i="82"/>
  <c r="J172" i="82" s="1"/>
  <c r="G206" i="96"/>
  <c r="J206" i="96" s="1"/>
  <c r="G208" i="96"/>
  <c r="J208" i="96" s="1"/>
  <c r="G226" i="96"/>
  <c r="J226" i="96" s="1"/>
  <c r="G193" i="96"/>
  <c r="J193" i="96" s="1"/>
  <c r="G194" i="96"/>
  <c r="J194" i="96" s="1"/>
  <c r="G221" i="81"/>
  <c r="J221" i="81" s="1"/>
  <c r="G213" i="96"/>
  <c r="J213" i="96" s="1"/>
  <c r="G205" i="96"/>
  <c r="J205" i="96" s="1"/>
  <c r="G220" i="82"/>
  <c r="J220" i="82" s="1"/>
  <c r="G133" i="80"/>
  <c r="J133" i="80" s="1"/>
  <c r="G127" i="96"/>
  <c r="J127" i="96" s="1"/>
  <c r="G125" i="96"/>
  <c r="J125" i="96" s="1"/>
  <c r="G126" i="96"/>
  <c r="J126" i="96" s="1"/>
  <c r="G138" i="82"/>
  <c r="J138" i="82" s="1"/>
  <c r="G136" i="81"/>
  <c r="J136" i="81" s="1"/>
  <c r="G134" i="80"/>
  <c r="J134" i="80" s="1"/>
  <c r="G118" i="82"/>
  <c r="J118" i="82" s="1"/>
  <c r="G119" i="81"/>
  <c r="J119" i="81" s="1"/>
  <c r="G115" i="82"/>
  <c r="J115" i="82" s="1"/>
  <c r="G112" i="82"/>
  <c r="J112" i="82" s="1"/>
  <c r="G111" i="82"/>
  <c r="J111" i="82" s="1"/>
  <c r="G113" i="94"/>
  <c r="J113" i="94" s="1"/>
  <c r="G116" i="82"/>
  <c r="J116" i="82" s="1"/>
  <c r="G100" i="82"/>
  <c r="J100" i="82" s="1"/>
  <c r="G99" i="82"/>
  <c r="J99" i="82" s="1"/>
  <c r="G89" i="82"/>
  <c r="J89" i="82" s="1"/>
  <c r="G78" i="82"/>
  <c r="J78" i="82" s="1"/>
  <c r="G74" i="82"/>
  <c r="J74" i="82" s="1"/>
  <c r="G71" i="91"/>
  <c r="J71" i="91" s="1"/>
  <c r="G77" i="82"/>
  <c r="J77" i="82" s="1"/>
  <c r="G84" i="96"/>
  <c r="J84" i="96" s="1"/>
  <c r="G83" i="96"/>
  <c r="J83" i="96" s="1"/>
  <c r="G87" i="82"/>
  <c r="J87" i="82" s="1"/>
  <c r="G108" i="82"/>
  <c r="J108" i="82" s="1"/>
  <c r="G86" i="82"/>
  <c r="J86" i="82" s="1"/>
  <c r="G97" i="82"/>
  <c r="J97" i="82" s="1"/>
  <c r="G80" i="82"/>
  <c r="J80" i="82" s="1"/>
  <c r="G90" i="82"/>
  <c r="J90" i="82" s="1"/>
  <c r="G101" i="82"/>
  <c r="J101" i="82" s="1"/>
  <c r="G64" i="82"/>
  <c r="J64" i="82" s="1"/>
  <c r="G51" i="82"/>
  <c r="J51" i="82" s="1"/>
  <c r="G43" i="82"/>
  <c r="J43" i="82" s="1"/>
  <c r="G37" i="82"/>
  <c r="J37" i="82" s="1"/>
  <c r="G40" i="82"/>
  <c r="J40" i="82" s="1"/>
  <c r="G57" i="82"/>
  <c r="J57" i="82" s="1"/>
  <c r="G50" i="82"/>
  <c r="J50" i="82" s="1"/>
  <c r="G65" i="82"/>
  <c r="J65" i="82" s="1"/>
  <c r="G49" i="82"/>
  <c r="J49" i="82" s="1"/>
  <c r="G47" i="82"/>
  <c r="J47" i="82" s="1"/>
  <c r="G56" i="82"/>
  <c r="J56" i="82" s="1"/>
  <c r="G53" i="82"/>
  <c r="J53" i="82" s="1"/>
  <c r="G62" i="82"/>
  <c r="J62" i="82" s="1"/>
  <c r="G46" i="82"/>
  <c r="J46" i="82" s="1"/>
  <c r="G66" i="82"/>
  <c r="J66" i="82" s="1"/>
  <c r="G38" i="81"/>
  <c r="J38" i="81" s="1"/>
  <c r="G31" i="82"/>
  <c r="J31" i="82" s="1"/>
  <c r="G29" i="82"/>
  <c r="J29" i="82" s="1"/>
  <c r="G12" i="106"/>
  <c r="J12" i="106" s="1"/>
  <c r="E12" i="107" s="1"/>
  <c r="G228" i="82"/>
  <c r="J228" i="82" s="1"/>
  <c r="G85" i="82"/>
  <c r="J85" i="82" s="1"/>
  <c r="G73" i="82"/>
  <c r="J73" i="82" s="1"/>
  <c r="G176" i="82"/>
  <c r="J176" i="82" s="1"/>
  <c r="G72" i="82"/>
  <c r="J72" i="82" s="1"/>
  <c r="G146" i="82"/>
  <c r="J146" i="82" s="1"/>
  <c r="G91" i="82"/>
  <c r="J91" i="82" s="1"/>
  <c r="G92" i="82"/>
  <c r="J92" i="82" s="1"/>
  <c r="G223" i="82"/>
  <c r="J223" i="82" s="1"/>
  <c r="G159" i="82"/>
  <c r="J159" i="82" s="1"/>
  <c r="G42" i="82"/>
  <c r="J42" i="82" s="1"/>
  <c r="G81" i="82"/>
  <c r="J81" i="82" s="1"/>
  <c r="G32" i="82"/>
  <c r="J32" i="82" s="1"/>
  <c r="G32" i="83" s="1"/>
  <c r="G139" i="82"/>
  <c r="J139" i="82" s="1"/>
  <c r="G167" i="82"/>
  <c r="J167" i="82" s="1"/>
  <c r="G107" i="82"/>
  <c r="J107" i="82" s="1"/>
  <c r="G222" i="82"/>
  <c r="J222" i="82" s="1"/>
  <c r="G95" i="82"/>
  <c r="J95" i="82" s="1"/>
  <c r="G163" i="82"/>
  <c r="J163" i="82" s="1"/>
  <c r="G183" i="82"/>
  <c r="J183" i="82" s="1"/>
  <c r="G135" i="81"/>
  <c r="J135" i="81" s="1"/>
  <c r="G106" i="82"/>
  <c r="J106" i="82" s="1"/>
  <c r="G137" i="82"/>
  <c r="J137" i="82" s="1"/>
  <c r="G88" i="82"/>
  <c r="J88" i="82" s="1"/>
  <c r="G96" i="81"/>
  <c r="J96" i="81" s="1"/>
  <c r="G184" i="82"/>
  <c r="J184" i="82" s="1"/>
  <c r="G185" i="82"/>
  <c r="J185" i="82" s="1"/>
  <c r="G69" i="82"/>
  <c r="J69" i="82" s="1"/>
  <c r="G161" i="81"/>
  <c r="J161" i="81" s="1"/>
  <c r="G224" i="82"/>
  <c r="J224" i="82" s="1"/>
  <c r="G180" i="82"/>
  <c r="J180" i="82" s="1"/>
  <c r="G130" i="82"/>
  <c r="J130" i="82" s="1"/>
  <c r="G132" i="81"/>
  <c r="J132" i="81" s="1"/>
  <c r="G117" i="82"/>
  <c r="J117" i="82" s="1"/>
  <c r="G120" i="82"/>
  <c r="J120" i="82" s="1"/>
  <c r="G110" i="82"/>
  <c r="J110" i="82" s="1"/>
  <c r="G68" i="82"/>
  <c r="J68" i="82" s="1"/>
  <c r="G67" i="82"/>
  <c r="J67" i="82" s="1"/>
  <c r="G59" i="82"/>
  <c r="J59" i="82" s="1"/>
  <c r="G55" i="82"/>
  <c r="J55" i="82" s="1"/>
  <c r="G48" i="82"/>
  <c r="J48" i="82" s="1"/>
  <c r="G227" i="82"/>
  <c r="J227" i="82" s="1"/>
  <c r="G259" i="84"/>
  <c r="J259" i="84" s="1"/>
  <c r="G173" i="82"/>
  <c r="J173" i="82" s="1"/>
  <c r="G174" i="82"/>
  <c r="J174" i="82" s="1"/>
  <c r="G103" i="82"/>
  <c r="J103" i="82" s="1"/>
  <c r="G102" i="82"/>
  <c r="J102" i="82" s="1"/>
  <c r="G214" i="80"/>
  <c r="J214" i="80" s="1"/>
  <c r="G11" i="95"/>
  <c r="J11" i="95" s="1"/>
  <c r="G82" i="82"/>
  <c r="J82" i="82" s="1"/>
  <c r="G131" i="80"/>
  <c r="J131" i="80" s="1"/>
  <c r="G157" i="95"/>
  <c r="J157" i="95" s="1"/>
  <c r="G147" i="95"/>
  <c r="J147" i="95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212" i="95"/>
  <c r="J212" i="95" s="1"/>
  <c r="G128" i="95"/>
  <c r="J128" i="95" s="1"/>
  <c r="G203" i="95"/>
  <c r="J203" i="95" s="1"/>
  <c r="G198" i="95"/>
  <c r="G195" i="95"/>
  <c r="J195" i="95" s="1"/>
  <c r="G18" i="80"/>
  <c r="J18" i="80" s="1"/>
  <c r="G41" i="84"/>
  <c r="J41" i="84" s="1"/>
  <c r="G15" i="80"/>
  <c r="J15" i="80" s="1"/>
  <c r="G8" i="80"/>
  <c r="J8" i="80" s="1"/>
  <c r="G186" i="84"/>
  <c r="J186" i="84" s="1"/>
  <c r="G13" i="80"/>
  <c r="J13" i="80" s="1"/>
  <c r="G7" i="80"/>
  <c r="J7" i="80" s="1"/>
  <c r="G16" i="80"/>
  <c r="J16" i="80" s="1"/>
  <c r="J22" i="83"/>
  <c r="G14" i="80"/>
  <c r="J14" i="80" s="1"/>
  <c r="G6" i="80"/>
  <c r="J6" i="80" s="1"/>
  <c r="G17" i="80"/>
  <c r="J17" i="80" s="1"/>
  <c r="G98" i="83" l="1"/>
  <c r="J98" i="83" s="1"/>
  <c r="G98" i="84" s="1"/>
  <c r="J98" i="84" s="1"/>
  <c r="G156" i="95"/>
  <c r="J156" i="95" s="1"/>
  <c r="G100" i="83"/>
  <c r="J100" i="83" s="1"/>
  <c r="G100" i="84" s="1"/>
  <c r="J100" i="84" s="1"/>
  <c r="E259" i="85"/>
  <c r="G259" i="85" s="1"/>
  <c r="J259" i="85" s="1"/>
  <c r="G259" i="86" s="1"/>
  <c r="J259" i="86" s="1"/>
  <c r="G160" i="83"/>
  <c r="J160" i="83" s="1"/>
  <c r="G160" i="84" s="1"/>
  <c r="J160" i="84" s="1"/>
  <c r="G158" i="83"/>
  <c r="J158" i="83" s="1"/>
  <c r="G158" i="84" s="1"/>
  <c r="J158" i="84" s="1"/>
  <c r="G99" i="83"/>
  <c r="J99" i="83" s="1"/>
  <c r="G99" i="84" s="1"/>
  <c r="J99" i="84" s="1"/>
  <c r="G97" i="83"/>
  <c r="J97" i="83" s="1"/>
  <c r="G97" i="84" s="1"/>
  <c r="J97" i="84" s="1"/>
  <c r="G170" i="83"/>
  <c r="J170" i="83" s="1"/>
  <c r="G170" i="84" s="1"/>
  <c r="J170" i="84" s="1"/>
  <c r="G171" i="83"/>
  <c r="J171" i="83" s="1"/>
  <c r="G171" i="84" s="1"/>
  <c r="J171" i="84" s="1"/>
  <c r="G166" i="83"/>
  <c r="J166" i="83" s="1"/>
  <c r="G166" i="84" s="1"/>
  <c r="J166" i="84" s="1"/>
  <c r="G89" i="83"/>
  <c r="J89" i="83" s="1"/>
  <c r="G89" i="84" s="1"/>
  <c r="J89" i="84" s="1"/>
  <c r="G225" i="83"/>
  <c r="J225" i="83" s="1"/>
  <c r="G225" i="84" s="1"/>
  <c r="J225" i="84" s="1"/>
  <c r="G190" i="84"/>
  <c r="J190" i="84" s="1"/>
  <c r="G190" i="85" s="1"/>
  <c r="J190" i="85" s="1"/>
  <c r="G175" i="92"/>
  <c r="J175" i="92" s="1"/>
  <c r="G175" i="93" s="1"/>
  <c r="J175" i="93" s="1"/>
  <c r="G136" i="82"/>
  <c r="J136" i="82" s="1"/>
  <c r="G136" i="83" s="1"/>
  <c r="J136" i="83" s="1"/>
  <c r="G113" i="95"/>
  <c r="J113" i="95" s="1"/>
  <c r="G113" i="96" s="1"/>
  <c r="J113" i="96" s="1"/>
  <c r="G118" i="83"/>
  <c r="J118" i="83" s="1"/>
  <c r="G118" i="84" s="1"/>
  <c r="J118" i="84" s="1"/>
  <c r="G115" i="83"/>
  <c r="J115" i="83" s="1"/>
  <c r="G115" i="84" s="1"/>
  <c r="J115" i="84" s="1"/>
  <c r="G108" i="83"/>
  <c r="J108" i="83" s="1"/>
  <c r="G108" i="84" s="1"/>
  <c r="J108" i="84" s="1"/>
  <c r="G80" i="83"/>
  <c r="J80" i="83" s="1"/>
  <c r="G80" i="84" s="1"/>
  <c r="J80" i="84" s="1"/>
  <c r="G78" i="83"/>
  <c r="J78" i="83" s="1"/>
  <c r="G78" i="84" s="1"/>
  <c r="J78" i="84" s="1"/>
  <c r="G65" i="83"/>
  <c r="J65" i="83" s="1"/>
  <c r="G65" i="84" s="1"/>
  <c r="J65" i="84" s="1"/>
  <c r="G66" i="83"/>
  <c r="J66" i="83" s="1"/>
  <c r="G66" i="84" s="1"/>
  <c r="J66" i="84" s="1"/>
  <c r="G77" i="83"/>
  <c r="J77" i="83" s="1"/>
  <c r="G77" i="84" s="1"/>
  <c r="J77" i="84" s="1"/>
  <c r="G70" i="92"/>
  <c r="J70" i="92" s="1"/>
  <c r="G70" i="93" s="1"/>
  <c r="J70" i="93" s="1"/>
  <c r="G71" i="92"/>
  <c r="J71" i="92" s="1"/>
  <c r="G71" i="93" s="1"/>
  <c r="J71" i="93" s="1"/>
  <c r="G74" i="83"/>
  <c r="J74" i="83" s="1"/>
  <c r="G74" i="84" s="1"/>
  <c r="J74" i="84" s="1"/>
  <c r="G54" i="83"/>
  <c r="J54" i="83" s="1"/>
  <c r="G54" i="84" s="1"/>
  <c r="J54" i="84" s="1"/>
  <c r="G54" i="85" s="1"/>
  <c r="J54" i="85" s="1"/>
  <c r="G50" i="83"/>
  <c r="J50" i="83" s="1"/>
  <c r="G57" i="83"/>
  <c r="J57" i="83" s="1"/>
  <c r="G56" i="83"/>
  <c r="J56" i="83" s="1"/>
  <c r="G51" i="83"/>
  <c r="J51" i="83" s="1"/>
  <c r="G64" i="83"/>
  <c r="J64" i="83" s="1"/>
  <c r="G64" i="84" s="1"/>
  <c r="J64" i="84" s="1"/>
  <c r="G46" i="83"/>
  <c r="J46" i="83" s="1"/>
  <c r="G40" i="83"/>
  <c r="J40" i="83" s="1"/>
  <c r="G36" i="83"/>
  <c r="J36" i="83" s="1"/>
  <c r="G37" i="83"/>
  <c r="J37" i="83" s="1"/>
  <c r="J35" i="8"/>
  <c r="G43" i="83"/>
  <c r="J43" i="83" s="1"/>
  <c r="G47" i="83"/>
  <c r="J47" i="83" s="1"/>
  <c r="G49" i="83"/>
  <c r="J49" i="83" s="1"/>
  <c r="G33" i="83"/>
  <c r="J33" i="83" s="1"/>
  <c r="G33" i="84" s="1"/>
  <c r="J33" i="84" s="1"/>
  <c r="G33" i="85" s="1"/>
  <c r="J33" i="85" s="1"/>
  <c r="G29" i="83"/>
  <c r="J29" i="83" s="1"/>
  <c r="G29" i="84" s="1"/>
  <c r="J29" i="84" s="1"/>
  <c r="G29" i="85" s="1"/>
  <c r="J29" i="85" s="1"/>
  <c r="G31" i="83"/>
  <c r="J31" i="83" s="1"/>
  <c r="G21" i="83"/>
  <c r="J21" i="83" s="1"/>
  <c r="G21" i="84" s="1"/>
  <c r="J21" i="84" s="1"/>
  <c r="G20" i="83"/>
  <c r="J20" i="83" s="1"/>
  <c r="G20" i="84" s="1"/>
  <c r="J20" i="84" s="1"/>
  <c r="G19" i="83"/>
  <c r="J19" i="83" s="1"/>
  <c r="G19" i="84" s="1"/>
  <c r="J19" i="84" s="1"/>
  <c r="G145" i="83"/>
  <c r="J145" i="83" s="1"/>
  <c r="G154" i="83"/>
  <c r="J154" i="83" s="1"/>
  <c r="G162" i="83"/>
  <c r="J162" i="83" s="1"/>
  <c r="G142" i="83"/>
  <c r="J142" i="83" s="1"/>
  <c r="G144" i="83"/>
  <c r="J144" i="83" s="1"/>
  <c r="G164" i="83"/>
  <c r="J164" i="83" s="1"/>
  <c r="G165" i="82"/>
  <c r="J165" i="82" s="1"/>
  <c r="G167" i="83"/>
  <c r="J167" i="83" s="1"/>
  <c r="G146" i="83"/>
  <c r="J146" i="83" s="1"/>
  <c r="G163" i="83"/>
  <c r="J163" i="83" s="1"/>
  <c r="G159" i="83"/>
  <c r="J159" i="83" s="1"/>
  <c r="G150" i="96"/>
  <c r="J150" i="96" s="1"/>
  <c r="G147" i="96"/>
  <c r="J147" i="96" s="1"/>
  <c r="G149" i="96"/>
  <c r="J149" i="96" s="1"/>
  <c r="G157" i="96"/>
  <c r="J157" i="96" s="1"/>
  <c r="G22" i="84"/>
  <c r="J22" i="84" s="1"/>
  <c r="G67" i="83"/>
  <c r="J67" i="83" s="1"/>
  <c r="G123" i="83"/>
  <c r="J123" i="83" s="1"/>
  <c r="G122" i="83"/>
  <c r="J122" i="83" s="1"/>
  <c r="G121" i="83"/>
  <c r="J121" i="83" s="1"/>
  <c r="G69" i="83"/>
  <c r="J69" i="83" s="1"/>
  <c r="G226" i="97"/>
  <c r="J226" i="97" s="1"/>
  <c r="G191" i="83"/>
  <c r="J191" i="83" s="1"/>
  <c r="G206" i="97"/>
  <c r="J206" i="97" s="1"/>
  <c r="G192" i="83"/>
  <c r="J192" i="83" s="1"/>
  <c r="G172" i="83"/>
  <c r="J172" i="83" s="1"/>
  <c r="G221" i="82"/>
  <c r="J221" i="82" s="1"/>
  <c r="G185" i="83"/>
  <c r="J185" i="83" s="1"/>
  <c r="G197" i="96"/>
  <c r="J197" i="96" s="1"/>
  <c r="G184" i="83"/>
  <c r="J184" i="83" s="1"/>
  <c r="G195" i="96"/>
  <c r="J195" i="96" s="1"/>
  <c r="G211" i="96"/>
  <c r="J211" i="96" s="1"/>
  <c r="G204" i="96"/>
  <c r="J204" i="96" s="1"/>
  <c r="G183" i="83"/>
  <c r="J183" i="83" s="1"/>
  <c r="G202" i="96"/>
  <c r="J202" i="96" s="1"/>
  <c r="G176" i="83"/>
  <c r="J176" i="83" s="1"/>
  <c r="G182" i="96"/>
  <c r="J182" i="96" s="1"/>
  <c r="G203" i="96"/>
  <c r="J203" i="96" s="1"/>
  <c r="G209" i="96"/>
  <c r="J209" i="96" s="1"/>
  <c r="G180" i="83"/>
  <c r="J180" i="83" s="1"/>
  <c r="G210" i="96"/>
  <c r="J210" i="96" s="1"/>
  <c r="G196" i="96"/>
  <c r="J196" i="96" s="1"/>
  <c r="G224" i="83"/>
  <c r="J224" i="83" s="1"/>
  <c r="G222" i="83"/>
  <c r="J222" i="83" s="1"/>
  <c r="G220" i="83"/>
  <c r="J220" i="83" s="1"/>
  <c r="G212" i="96"/>
  <c r="J212" i="96" s="1"/>
  <c r="G223" i="83"/>
  <c r="J223" i="83" s="1"/>
  <c r="G138" i="83"/>
  <c r="J138" i="83" s="1"/>
  <c r="G128" i="96"/>
  <c r="J128" i="96" s="1"/>
  <c r="G139" i="83"/>
  <c r="J139" i="83" s="1"/>
  <c r="G135" i="82"/>
  <c r="J135" i="82" s="1"/>
  <c r="G137" i="83"/>
  <c r="J137" i="83" s="1"/>
  <c r="G132" i="82"/>
  <c r="J132" i="82" s="1"/>
  <c r="G130" i="83"/>
  <c r="J130" i="83" s="1"/>
  <c r="G133" i="81"/>
  <c r="J133" i="81" s="1"/>
  <c r="G111" i="83"/>
  <c r="J111" i="83" s="1"/>
  <c r="G112" i="83"/>
  <c r="J112" i="83" s="1"/>
  <c r="G116" i="83"/>
  <c r="J116" i="83" s="1"/>
  <c r="G120" i="83"/>
  <c r="J120" i="83" s="1"/>
  <c r="G117" i="83"/>
  <c r="J117" i="83" s="1"/>
  <c r="G90" i="83"/>
  <c r="J90" i="83" s="1"/>
  <c r="G81" i="83"/>
  <c r="J81" i="83" s="1"/>
  <c r="G72" i="83"/>
  <c r="J72" i="83" s="1"/>
  <c r="G73" i="83"/>
  <c r="J73" i="83" s="1"/>
  <c r="G95" i="83"/>
  <c r="J95" i="83" s="1"/>
  <c r="G110" i="83"/>
  <c r="J110" i="83" s="1"/>
  <c r="G85" i="83"/>
  <c r="J85" i="83" s="1"/>
  <c r="G107" i="83"/>
  <c r="J107" i="83" s="1"/>
  <c r="G106" i="83"/>
  <c r="J106" i="83" s="1"/>
  <c r="G92" i="83"/>
  <c r="J92" i="83" s="1"/>
  <c r="G91" i="83"/>
  <c r="J91" i="83" s="1"/>
  <c r="G101" i="83"/>
  <c r="J101" i="83" s="1"/>
  <c r="G53" i="83"/>
  <c r="J53" i="83" s="1"/>
  <c r="G39" i="96"/>
  <c r="J39" i="96" s="1"/>
  <c r="G48" i="83"/>
  <c r="J48" i="83" s="1"/>
  <c r="G62" i="83"/>
  <c r="J62" i="83" s="1"/>
  <c r="G55" i="83"/>
  <c r="J55" i="83" s="1"/>
  <c r="G59" i="83"/>
  <c r="J59" i="83" s="1"/>
  <c r="G68" i="83"/>
  <c r="J68" i="83" s="1"/>
  <c r="G38" i="82"/>
  <c r="J38" i="82" s="1"/>
  <c r="G42" i="83"/>
  <c r="J42" i="83" s="1"/>
  <c r="J32" i="83"/>
  <c r="G23" i="84"/>
  <c r="J23" i="84" s="1"/>
  <c r="G12" i="107"/>
  <c r="J12" i="107" s="1"/>
  <c r="J12" i="8" s="1"/>
  <c r="G11" i="96"/>
  <c r="J11" i="96" s="1"/>
  <c r="G10" i="96"/>
  <c r="J10" i="96" s="1"/>
  <c r="G9" i="96"/>
  <c r="J9" i="96" s="1"/>
  <c r="G41" i="85"/>
  <c r="J41" i="85" s="1"/>
  <c r="G44" i="85"/>
  <c r="J44" i="85" s="1"/>
  <c r="G52" i="85"/>
  <c r="J52" i="85" s="1"/>
  <c r="G104" i="85"/>
  <c r="J104" i="85" s="1"/>
  <c r="G213" i="97"/>
  <c r="J213" i="97" s="1"/>
  <c r="G125" i="97"/>
  <c r="J125" i="97" s="1"/>
  <c r="G151" i="97"/>
  <c r="J151" i="97" s="1"/>
  <c r="G177" i="97"/>
  <c r="J177" i="97" s="1"/>
  <c r="G205" i="97"/>
  <c r="J205" i="97" s="1"/>
  <c r="G148" i="97"/>
  <c r="J148" i="97" s="1"/>
  <c r="G181" i="97"/>
  <c r="J181" i="97" s="1"/>
  <c r="G127" i="97"/>
  <c r="J127" i="97" s="1"/>
  <c r="G208" i="97"/>
  <c r="J208" i="97" s="1"/>
  <c r="G155" i="97"/>
  <c r="J155" i="97" s="1"/>
  <c r="G152" i="97"/>
  <c r="J152" i="97" s="1"/>
  <c r="G193" i="97"/>
  <c r="J193" i="97" s="1"/>
  <c r="G126" i="97"/>
  <c r="J126" i="97" s="1"/>
  <c r="G84" i="97"/>
  <c r="J84" i="97" s="1"/>
  <c r="G194" i="97"/>
  <c r="J194" i="97" s="1"/>
  <c r="G153" i="97"/>
  <c r="J153" i="97" s="1"/>
  <c r="G83" i="97"/>
  <c r="J83" i="97" s="1"/>
  <c r="J198" i="95"/>
  <c r="G96" i="82"/>
  <c r="J96" i="82" s="1"/>
  <c r="G88" i="83"/>
  <c r="J88" i="83" s="1"/>
  <c r="G87" i="83"/>
  <c r="J87" i="83" s="1"/>
  <c r="G214" i="81"/>
  <c r="J214" i="81" s="1"/>
  <c r="G161" i="82"/>
  <c r="J161" i="82" s="1"/>
  <c r="G119" i="82"/>
  <c r="J119" i="82" s="1"/>
  <c r="G86" i="83"/>
  <c r="J86" i="83" s="1"/>
  <c r="G227" i="83"/>
  <c r="J227" i="83" s="1"/>
  <c r="G228" i="83"/>
  <c r="J228" i="83" s="1"/>
  <c r="G173" i="83"/>
  <c r="J173" i="83" s="1"/>
  <c r="G174" i="83"/>
  <c r="J174" i="83" s="1"/>
  <c r="G103" i="83"/>
  <c r="J103" i="83" s="1"/>
  <c r="G102" i="83"/>
  <c r="J102" i="83" s="1"/>
  <c r="G131" i="81"/>
  <c r="J131" i="81" s="1"/>
  <c r="G134" i="81"/>
  <c r="J134" i="81" s="1"/>
  <c r="G82" i="83"/>
  <c r="J82" i="83" s="1"/>
  <c r="G168" i="84"/>
  <c r="J168" i="84" s="1"/>
  <c r="G61" i="84"/>
  <c r="J61" i="84" s="1"/>
  <c r="G215" i="84"/>
  <c r="J215" i="84" s="1"/>
  <c r="G143" i="84"/>
  <c r="J143" i="84" s="1"/>
  <c r="G79" i="84"/>
  <c r="J79" i="84" s="1"/>
  <c r="G179" i="84"/>
  <c r="J179" i="84" s="1"/>
  <c r="G140" i="84"/>
  <c r="J140" i="84" s="1"/>
  <c r="G141" i="84"/>
  <c r="J141" i="84" s="1"/>
  <c r="G93" i="84"/>
  <c r="J93" i="84" s="1"/>
  <c r="G34" i="85"/>
  <c r="J34" i="85" s="1"/>
  <c r="G13" i="81"/>
  <c r="J13" i="81" s="1"/>
  <c r="G14" i="81"/>
  <c r="J14" i="81" s="1"/>
  <c r="G26" i="84"/>
  <c r="J26" i="84" s="1"/>
  <c r="G17" i="81"/>
  <c r="J17" i="81" s="1"/>
  <c r="G28" i="85"/>
  <c r="J28" i="85" s="1"/>
  <c r="G6" i="81"/>
  <c r="J6" i="81" s="1"/>
  <c r="G24" i="84"/>
  <c r="J24" i="84" s="1"/>
  <c r="G58" i="85"/>
  <c r="J58" i="85" s="1"/>
  <c r="G15" i="81"/>
  <c r="J15" i="81" s="1"/>
  <c r="G25" i="84"/>
  <c r="J25" i="84" s="1"/>
  <c r="G18" i="81"/>
  <c r="J18" i="81" s="1"/>
  <c r="G27" i="85"/>
  <c r="J27" i="85" s="1"/>
  <c r="G8" i="81"/>
  <c r="J8" i="81" s="1"/>
  <c r="G186" i="85"/>
  <c r="J186" i="85" s="1"/>
  <c r="G16" i="81"/>
  <c r="J16" i="81" s="1"/>
  <c r="G7" i="81"/>
  <c r="J7" i="81" s="1"/>
  <c r="Z36" i="8"/>
  <c r="G156" i="96" l="1"/>
  <c r="J156" i="96" s="1"/>
  <c r="G163" i="84"/>
  <c r="J163" i="84" s="1"/>
  <c r="G163" i="85" s="1"/>
  <c r="J163" i="85" s="1"/>
  <c r="G167" i="84"/>
  <c r="J167" i="84" s="1"/>
  <c r="G167" i="85" s="1"/>
  <c r="J167" i="85" s="1"/>
  <c r="G165" i="83"/>
  <c r="J165" i="83" s="1"/>
  <c r="G165" i="84" s="1"/>
  <c r="J165" i="84" s="1"/>
  <c r="G164" i="84"/>
  <c r="J164" i="84" s="1"/>
  <c r="G164" i="85" s="1"/>
  <c r="J164" i="85" s="1"/>
  <c r="G154" i="84"/>
  <c r="J154" i="84" s="1"/>
  <c r="G154" i="85" s="1"/>
  <c r="J154" i="85" s="1"/>
  <c r="G146" i="84"/>
  <c r="J146" i="84" s="1"/>
  <c r="G146" i="85" s="1"/>
  <c r="J146" i="85" s="1"/>
  <c r="G144" i="84"/>
  <c r="J144" i="84" s="1"/>
  <c r="G144" i="85" s="1"/>
  <c r="J144" i="85" s="1"/>
  <c r="G145" i="84"/>
  <c r="J145" i="84" s="1"/>
  <c r="G145" i="85" s="1"/>
  <c r="J145" i="85" s="1"/>
  <c r="G142" i="84"/>
  <c r="J142" i="84" s="1"/>
  <c r="G142" i="85" s="1"/>
  <c r="J142" i="85" s="1"/>
  <c r="G139" i="84"/>
  <c r="J139" i="84" s="1"/>
  <c r="G139" i="85" s="1"/>
  <c r="J139" i="85" s="1"/>
  <c r="G159" i="84"/>
  <c r="J159" i="84" s="1"/>
  <c r="G159" i="85" s="1"/>
  <c r="J159" i="85" s="1"/>
  <c r="G162" i="84"/>
  <c r="J162" i="84" s="1"/>
  <c r="G162" i="85" s="1"/>
  <c r="J162" i="85" s="1"/>
  <c r="G224" i="84"/>
  <c r="J224" i="84" s="1"/>
  <c r="G224" i="85" s="1"/>
  <c r="J224" i="85" s="1"/>
  <c r="G192" i="84"/>
  <c r="J192" i="84" s="1"/>
  <c r="G192" i="85" s="1"/>
  <c r="J192" i="85" s="1"/>
  <c r="G184" i="84"/>
  <c r="J184" i="84" s="1"/>
  <c r="G184" i="85" s="1"/>
  <c r="J184" i="85" s="1"/>
  <c r="G183" i="84"/>
  <c r="J183" i="84" s="1"/>
  <c r="G183" i="85" s="1"/>
  <c r="J183" i="85" s="1"/>
  <c r="G137" i="84"/>
  <c r="J137" i="84" s="1"/>
  <c r="G137" i="85" s="1"/>
  <c r="J137" i="85" s="1"/>
  <c r="G116" i="84"/>
  <c r="J116" i="84" s="1"/>
  <c r="G116" i="85" s="1"/>
  <c r="J116" i="85" s="1"/>
  <c r="G72" i="84"/>
  <c r="J72" i="84" s="1"/>
  <c r="G72" i="85" s="1"/>
  <c r="J72" i="85" s="1"/>
  <c r="G68" i="84"/>
  <c r="J68" i="84" s="1"/>
  <c r="G68" i="85" s="1"/>
  <c r="J68" i="85" s="1"/>
  <c r="G51" i="84"/>
  <c r="J51" i="84" s="1"/>
  <c r="G51" i="85" s="1"/>
  <c r="J51" i="85" s="1"/>
  <c r="G56" i="84"/>
  <c r="J56" i="84" s="1"/>
  <c r="G56" i="85" s="1"/>
  <c r="J56" i="85" s="1"/>
  <c r="G57" i="84"/>
  <c r="J57" i="84" s="1"/>
  <c r="G57" i="85" s="1"/>
  <c r="J57" i="85" s="1"/>
  <c r="G50" i="84"/>
  <c r="J50" i="84" s="1"/>
  <c r="G50" i="85" s="1"/>
  <c r="J50" i="85" s="1"/>
  <c r="G43" i="84"/>
  <c r="J43" i="84" s="1"/>
  <c r="G43" i="85" s="1"/>
  <c r="J43" i="85" s="1"/>
  <c r="G36" i="84"/>
  <c r="J36" i="84" s="1"/>
  <c r="G36" i="85" s="1"/>
  <c r="J36" i="85" s="1"/>
  <c r="G40" i="84"/>
  <c r="J40" i="84" s="1"/>
  <c r="G40" i="85" s="1"/>
  <c r="J40" i="85" s="1"/>
  <c r="G37" i="84"/>
  <c r="J37" i="84" s="1"/>
  <c r="G37" i="85" s="1"/>
  <c r="J37" i="85" s="1"/>
  <c r="G49" i="84"/>
  <c r="J49" i="84" s="1"/>
  <c r="G49" i="85" s="1"/>
  <c r="J49" i="85" s="1"/>
  <c r="G46" i="84"/>
  <c r="J46" i="84" s="1"/>
  <c r="G46" i="85" s="1"/>
  <c r="J46" i="85" s="1"/>
  <c r="G47" i="84"/>
  <c r="J47" i="84" s="1"/>
  <c r="G47" i="85" s="1"/>
  <c r="J47" i="85" s="1"/>
  <c r="G38" i="83"/>
  <c r="J38" i="83" s="1"/>
  <c r="G38" i="84" s="1"/>
  <c r="J38" i="84" s="1"/>
  <c r="G31" i="84"/>
  <c r="J31" i="84" s="1"/>
  <c r="G31" i="85" s="1"/>
  <c r="J31" i="85" s="1"/>
  <c r="G161" i="83"/>
  <c r="J161" i="83" s="1"/>
  <c r="G259" i="87"/>
  <c r="J259" i="87" s="1"/>
  <c r="G151" i="98"/>
  <c r="J151" i="98" s="1"/>
  <c r="G148" i="98"/>
  <c r="J148" i="98" s="1"/>
  <c r="G155" i="98"/>
  <c r="J155" i="98" s="1"/>
  <c r="G153" i="98"/>
  <c r="J153" i="98" s="1"/>
  <c r="G152" i="98"/>
  <c r="J152" i="98" s="1"/>
  <c r="G158" i="85"/>
  <c r="J158" i="85" s="1"/>
  <c r="G67" i="84"/>
  <c r="J67" i="84" s="1"/>
  <c r="G123" i="84"/>
  <c r="J123" i="84" s="1"/>
  <c r="G121" i="84"/>
  <c r="J121" i="84" s="1"/>
  <c r="G69" i="84"/>
  <c r="J69" i="84" s="1"/>
  <c r="G210" i="97"/>
  <c r="J210" i="97" s="1"/>
  <c r="G223" i="84"/>
  <c r="J223" i="84" s="1"/>
  <c r="G185" i="84"/>
  <c r="J185" i="84" s="1"/>
  <c r="G221" i="83"/>
  <c r="J221" i="83" s="1"/>
  <c r="G220" i="84"/>
  <c r="J220" i="84" s="1"/>
  <c r="G209" i="97"/>
  <c r="J209" i="97" s="1"/>
  <c r="G172" i="84"/>
  <c r="J172" i="84" s="1"/>
  <c r="G222" i="84"/>
  <c r="J222" i="84" s="1"/>
  <c r="G191" i="84"/>
  <c r="J191" i="84" s="1"/>
  <c r="G177" i="98"/>
  <c r="J177" i="98" s="1"/>
  <c r="G215" i="85"/>
  <c r="J215" i="85" s="1"/>
  <c r="G193" i="98"/>
  <c r="J193" i="98" s="1"/>
  <c r="G194" i="98"/>
  <c r="J194" i="98" s="1"/>
  <c r="G208" i="98"/>
  <c r="J208" i="98" s="1"/>
  <c r="G213" i="98"/>
  <c r="J213" i="98" s="1"/>
  <c r="G206" i="98"/>
  <c r="J206" i="98" s="1"/>
  <c r="G198" i="96"/>
  <c r="J198" i="96" s="1"/>
  <c r="G176" i="84"/>
  <c r="J176" i="84" s="1"/>
  <c r="G225" i="85"/>
  <c r="J225" i="85" s="1"/>
  <c r="G226" i="98"/>
  <c r="J226" i="98" s="1"/>
  <c r="G181" i="98"/>
  <c r="J181" i="98" s="1"/>
  <c r="G179" i="85"/>
  <c r="J179" i="85" s="1"/>
  <c r="G180" i="84"/>
  <c r="J180" i="84" s="1"/>
  <c r="G205" i="98"/>
  <c r="J205" i="98" s="1"/>
  <c r="G132" i="83"/>
  <c r="J132" i="83" s="1"/>
  <c r="G135" i="83"/>
  <c r="J135" i="83" s="1"/>
  <c r="G130" i="84"/>
  <c r="J130" i="84" s="1"/>
  <c r="G138" i="84"/>
  <c r="J138" i="84" s="1"/>
  <c r="G127" i="98"/>
  <c r="J127" i="98" s="1"/>
  <c r="G133" i="82"/>
  <c r="J133" i="82" s="1"/>
  <c r="G126" i="98"/>
  <c r="J126" i="98" s="1"/>
  <c r="G117" i="84"/>
  <c r="J117" i="84" s="1"/>
  <c r="G120" i="84"/>
  <c r="J120" i="84" s="1"/>
  <c r="G112" i="84"/>
  <c r="J112" i="84" s="1"/>
  <c r="G111" i="84"/>
  <c r="J111" i="84" s="1"/>
  <c r="G113" i="97"/>
  <c r="J113" i="97" s="1"/>
  <c r="G115" i="85"/>
  <c r="J115" i="85" s="1"/>
  <c r="G118" i="85"/>
  <c r="J118" i="85" s="1"/>
  <c r="G119" i="83"/>
  <c r="J119" i="83" s="1"/>
  <c r="G110" i="84"/>
  <c r="J110" i="84" s="1"/>
  <c r="G95" i="84"/>
  <c r="J95" i="84" s="1"/>
  <c r="G97" i="85"/>
  <c r="J97" i="85" s="1"/>
  <c r="G73" i="84"/>
  <c r="J73" i="84" s="1"/>
  <c r="G92" i="84"/>
  <c r="J92" i="84" s="1"/>
  <c r="G106" i="84"/>
  <c r="J106" i="84" s="1"/>
  <c r="G107" i="84"/>
  <c r="J107" i="84" s="1"/>
  <c r="G81" i="84"/>
  <c r="J81" i="84" s="1"/>
  <c r="G90" i="84"/>
  <c r="J90" i="84" s="1"/>
  <c r="G85" i="84"/>
  <c r="J85" i="84" s="1"/>
  <c r="G79" i="85"/>
  <c r="J79" i="85" s="1"/>
  <c r="G88" i="84"/>
  <c r="J88" i="84" s="1"/>
  <c r="G84" i="98"/>
  <c r="J84" i="98" s="1"/>
  <c r="G101" i="84"/>
  <c r="J101" i="84" s="1"/>
  <c r="G96" i="83"/>
  <c r="J96" i="83" s="1"/>
  <c r="G99" i="85"/>
  <c r="J99" i="85" s="1"/>
  <c r="G74" i="85"/>
  <c r="J74" i="85" s="1"/>
  <c r="G98" i="85"/>
  <c r="J98" i="85" s="1"/>
  <c r="G83" i="98"/>
  <c r="J83" i="98" s="1"/>
  <c r="G100" i="85"/>
  <c r="J100" i="85" s="1"/>
  <c r="G108" i="85"/>
  <c r="J108" i="85" s="1"/>
  <c r="G82" i="84"/>
  <c r="J82" i="84" s="1"/>
  <c r="G91" i="84"/>
  <c r="J91" i="84" s="1"/>
  <c r="G55" i="84"/>
  <c r="J55" i="84" s="1"/>
  <c r="G62" i="84"/>
  <c r="J62" i="84" s="1"/>
  <c r="G48" i="84"/>
  <c r="J48" i="84" s="1"/>
  <c r="G53" i="84"/>
  <c r="J53" i="84" s="1"/>
  <c r="G42" i="84"/>
  <c r="J42" i="84" s="1"/>
  <c r="G59" i="84"/>
  <c r="J59" i="84" s="1"/>
  <c r="G66" i="85"/>
  <c r="J66" i="85" s="1"/>
  <c r="G64" i="85"/>
  <c r="J64" i="85" s="1"/>
  <c r="G61" i="85"/>
  <c r="J61" i="85" s="1"/>
  <c r="G32" i="84"/>
  <c r="J32" i="84" s="1"/>
  <c r="G21" i="85"/>
  <c r="J21" i="85" s="1"/>
  <c r="G8" i="82"/>
  <c r="J8" i="82" s="1"/>
  <c r="G13" i="82"/>
  <c r="J13" i="82" s="1"/>
  <c r="G25" i="85"/>
  <c r="J25" i="85" s="1"/>
  <c r="G26" i="85"/>
  <c r="J26" i="85" s="1"/>
  <c r="G70" i="94"/>
  <c r="J70" i="94" s="1"/>
  <c r="G20" i="85"/>
  <c r="J20" i="85" s="1"/>
  <c r="G23" i="85"/>
  <c r="J23" i="85" s="1"/>
  <c r="G160" i="85"/>
  <c r="J160" i="85" s="1"/>
  <c r="G78" i="85"/>
  <c r="J78" i="85" s="1"/>
  <c r="G93" i="85"/>
  <c r="J93" i="85" s="1"/>
  <c r="G77" i="85"/>
  <c r="J77" i="85" s="1"/>
  <c r="G125" i="98"/>
  <c r="J125" i="98" s="1"/>
  <c r="G65" i="85"/>
  <c r="J65" i="85" s="1"/>
  <c r="G89" i="85"/>
  <c r="J89" i="85" s="1"/>
  <c r="G171" i="85"/>
  <c r="J171" i="85" s="1"/>
  <c r="G141" i="85"/>
  <c r="J141" i="85" s="1"/>
  <c r="G150" i="97"/>
  <c r="J150" i="97" s="1"/>
  <c r="G149" i="97"/>
  <c r="J149" i="97" s="1"/>
  <c r="G157" i="97"/>
  <c r="J157" i="97" s="1"/>
  <c r="G212" i="97"/>
  <c r="J212" i="97" s="1"/>
  <c r="G202" i="97"/>
  <c r="J202" i="97" s="1"/>
  <c r="G11" i="97"/>
  <c r="J11" i="97" s="1"/>
  <c r="G196" i="97"/>
  <c r="J196" i="97" s="1"/>
  <c r="G128" i="97"/>
  <c r="J128" i="97" s="1"/>
  <c r="G204" i="97"/>
  <c r="J204" i="97" s="1"/>
  <c r="G147" i="97"/>
  <c r="J147" i="97" s="1"/>
  <c r="G203" i="97"/>
  <c r="J203" i="97" s="1"/>
  <c r="G39" i="97"/>
  <c r="J39" i="97" s="1"/>
  <c r="G182" i="97"/>
  <c r="J182" i="97" s="1"/>
  <c r="G10" i="97"/>
  <c r="J10" i="97" s="1"/>
  <c r="G197" i="97"/>
  <c r="J197" i="97" s="1"/>
  <c r="G9" i="97"/>
  <c r="J9" i="97" s="1"/>
  <c r="G195" i="97"/>
  <c r="J195" i="97" s="1"/>
  <c r="G211" i="97"/>
  <c r="J211" i="97" s="1"/>
  <c r="G214" i="82"/>
  <c r="J214" i="82" s="1"/>
  <c r="G87" i="84"/>
  <c r="J87" i="84" s="1"/>
  <c r="G86" i="84"/>
  <c r="J86" i="84" s="1"/>
  <c r="G228" i="84"/>
  <c r="J228" i="84" s="1"/>
  <c r="G227" i="84"/>
  <c r="J227" i="84" s="1"/>
  <c r="G173" i="84"/>
  <c r="J173" i="84" s="1"/>
  <c r="G174" i="84"/>
  <c r="J174" i="84" s="1"/>
  <c r="G103" i="84"/>
  <c r="J103" i="84" s="1"/>
  <c r="G102" i="84"/>
  <c r="J102" i="84" s="1"/>
  <c r="G143" i="85"/>
  <c r="J143" i="85" s="1"/>
  <c r="G168" i="85"/>
  <c r="J168" i="85" s="1"/>
  <c r="G80" i="85"/>
  <c r="J80" i="85" s="1"/>
  <c r="G170" i="85"/>
  <c r="J170" i="85" s="1"/>
  <c r="G166" i="85"/>
  <c r="J166" i="85" s="1"/>
  <c r="G140" i="85"/>
  <c r="J140" i="85" s="1"/>
  <c r="G131" i="82"/>
  <c r="J131" i="82" s="1"/>
  <c r="G134" i="82"/>
  <c r="J134" i="82" s="1"/>
  <c r="G71" i="94"/>
  <c r="J71" i="94" s="1"/>
  <c r="G122" i="84"/>
  <c r="J122" i="84" s="1"/>
  <c r="G175" i="94"/>
  <c r="J175" i="94" s="1"/>
  <c r="G18" i="82"/>
  <c r="J18" i="82" s="1"/>
  <c r="G24" i="85"/>
  <c r="J24" i="85" s="1"/>
  <c r="G17" i="82"/>
  <c r="J17" i="82" s="1"/>
  <c r="G7" i="82"/>
  <c r="J7" i="82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104" i="86"/>
  <c r="J104" i="86" s="1"/>
  <c r="G190" i="86"/>
  <c r="J190" i="86" s="1"/>
  <c r="G136" i="84"/>
  <c r="J136" i="84" s="1"/>
  <c r="C5" i="64"/>
  <c r="E5" i="64" s="1"/>
  <c r="G5" i="64" s="1"/>
  <c r="G67" i="85" l="1"/>
  <c r="J67" i="85" s="1"/>
  <c r="G67" i="86" s="1"/>
  <c r="J67" i="86" s="1"/>
  <c r="G156" i="97"/>
  <c r="J156" i="97" s="1"/>
  <c r="G221" i="84"/>
  <c r="J221" i="84" s="1"/>
  <c r="G221" i="85" s="1"/>
  <c r="J221" i="85" s="1"/>
  <c r="G152" i="99"/>
  <c r="J152" i="99" s="1"/>
  <c r="E152" i="100" s="1"/>
  <c r="G152" i="100" s="1"/>
  <c r="J152" i="100" s="1"/>
  <c r="G97" i="86"/>
  <c r="J97" i="86" s="1"/>
  <c r="G97" i="87" s="1"/>
  <c r="J97" i="87" s="1"/>
  <c r="G161" i="84"/>
  <c r="J161" i="84" s="1"/>
  <c r="G161" i="85" s="1"/>
  <c r="J161" i="85" s="1"/>
  <c r="G85" i="85"/>
  <c r="J85" i="85" s="1"/>
  <c r="G85" i="86" s="1"/>
  <c r="J85" i="86" s="1"/>
  <c r="G95" i="85"/>
  <c r="J95" i="85" s="1"/>
  <c r="G95" i="86" s="1"/>
  <c r="J95" i="86" s="1"/>
  <c r="G92" i="85"/>
  <c r="J92" i="85" s="1"/>
  <c r="G92" i="86" s="1"/>
  <c r="J92" i="86" s="1"/>
  <c r="G90" i="85"/>
  <c r="J90" i="85" s="1"/>
  <c r="G90" i="86" s="1"/>
  <c r="J90" i="86" s="1"/>
  <c r="G172" i="85"/>
  <c r="J172" i="85" s="1"/>
  <c r="G172" i="86" s="1"/>
  <c r="J172" i="86" s="1"/>
  <c r="G121" i="85"/>
  <c r="J121" i="85" s="1"/>
  <c r="G121" i="86" s="1"/>
  <c r="J121" i="86" s="1"/>
  <c r="G91" i="85"/>
  <c r="J91" i="85" s="1"/>
  <c r="G91" i="86" s="1"/>
  <c r="J91" i="86" s="1"/>
  <c r="G96" i="84"/>
  <c r="J96" i="84" s="1"/>
  <c r="G96" i="85" s="1"/>
  <c r="J96" i="85" s="1"/>
  <c r="G107" i="85"/>
  <c r="J107" i="85" s="1"/>
  <c r="G107" i="86" s="1"/>
  <c r="J107" i="86" s="1"/>
  <c r="G101" i="85"/>
  <c r="J101" i="85" s="1"/>
  <c r="G101" i="86" s="1"/>
  <c r="J101" i="86" s="1"/>
  <c r="G106" i="85"/>
  <c r="J106" i="85" s="1"/>
  <c r="G106" i="86" s="1"/>
  <c r="J106" i="86" s="1"/>
  <c r="G220" i="85"/>
  <c r="J220" i="85" s="1"/>
  <c r="G220" i="86" s="1"/>
  <c r="J220" i="86" s="1"/>
  <c r="G222" i="85"/>
  <c r="J222" i="85" s="1"/>
  <c r="G222" i="86" s="1"/>
  <c r="J222" i="86" s="1"/>
  <c r="G223" i="85"/>
  <c r="J223" i="85" s="1"/>
  <c r="G223" i="86" s="1"/>
  <c r="J223" i="86" s="1"/>
  <c r="G205" i="99"/>
  <c r="J205" i="99" s="1"/>
  <c r="E205" i="100" s="1"/>
  <c r="G205" i="100" s="1"/>
  <c r="J205" i="100" s="1"/>
  <c r="G185" i="85"/>
  <c r="J185" i="85" s="1"/>
  <c r="G185" i="86" s="1"/>
  <c r="J185" i="86" s="1"/>
  <c r="G176" i="85"/>
  <c r="J176" i="85" s="1"/>
  <c r="G176" i="86" s="1"/>
  <c r="J176" i="86" s="1"/>
  <c r="G177" i="99"/>
  <c r="J177" i="99" s="1"/>
  <c r="E177" i="100" s="1"/>
  <c r="G177" i="100" s="1"/>
  <c r="J177" i="100" s="1"/>
  <c r="G191" i="85"/>
  <c r="J191" i="85" s="1"/>
  <c r="G180" i="85"/>
  <c r="J180" i="85" s="1"/>
  <c r="G180" i="86" s="1"/>
  <c r="J180" i="86" s="1"/>
  <c r="G181" i="99"/>
  <c r="J181" i="99" s="1"/>
  <c r="E181" i="100" s="1"/>
  <c r="G181" i="100" s="1"/>
  <c r="J181" i="100" s="1"/>
  <c r="G133" i="83"/>
  <c r="J133" i="83" s="1"/>
  <c r="G123" i="85"/>
  <c r="J123" i="85" s="1"/>
  <c r="G123" i="86" s="1"/>
  <c r="J123" i="86" s="1"/>
  <c r="G138" i="85"/>
  <c r="J138" i="85" s="1"/>
  <c r="G138" i="86" s="1"/>
  <c r="J138" i="86" s="1"/>
  <c r="G130" i="85"/>
  <c r="J130" i="85" s="1"/>
  <c r="G130" i="86" s="1"/>
  <c r="J130" i="86" s="1"/>
  <c r="G120" i="85"/>
  <c r="J120" i="85" s="1"/>
  <c r="G120" i="86" s="1"/>
  <c r="J120" i="86" s="1"/>
  <c r="G110" i="85"/>
  <c r="J110" i="85" s="1"/>
  <c r="G110" i="86" s="1"/>
  <c r="J110" i="86" s="1"/>
  <c r="G111" i="85"/>
  <c r="J111" i="85" s="1"/>
  <c r="G111" i="86" s="1"/>
  <c r="J111" i="86" s="1"/>
  <c r="G117" i="85"/>
  <c r="J117" i="85" s="1"/>
  <c r="G117" i="86" s="1"/>
  <c r="J117" i="86" s="1"/>
  <c r="G112" i="85"/>
  <c r="J112" i="85" s="1"/>
  <c r="G112" i="86" s="1"/>
  <c r="J112" i="86" s="1"/>
  <c r="G81" i="85"/>
  <c r="J81" i="85" s="1"/>
  <c r="G81" i="86" s="1"/>
  <c r="J81" i="86" s="1"/>
  <c r="G69" i="85"/>
  <c r="J69" i="85" s="1"/>
  <c r="G69" i="86" s="1"/>
  <c r="J69" i="86" s="1"/>
  <c r="G73" i="85"/>
  <c r="J73" i="85" s="1"/>
  <c r="G73" i="86" s="1"/>
  <c r="J73" i="86" s="1"/>
  <c r="G53" i="85"/>
  <c r="J53" i="85" s="1"/>
  <c r="G53" i="86" s="1"/>
  <c r="J53" i="86" s="1"/>
  <c r="G62" i="85"/>
  <c r="J62" i="85" s="1"/>
  <c r="G62" i="86" s="1"/>
  <c r="J62" i="86" s="1"/>
  <c r="G48" i="85"/>
  <c r="J48" i="85" s="1"/>
  <c r="G48" i="86" s="1"/>
  <c r="J48" i="86" s="1"/>
  <c r="G32" i="85"/>
  <c r="J32" i="85" s="1"/>
  <c r="G32" i="86" s="1"/>
  <c r="J32" i="86" s="1"/>
  <c r="G148" i="99"/>
  <c r="J148" i="99" s="1"/>
  <c r="E148" i="100" s="1"/>
  <c r="G151" i="99"/>
  <c r="J151" i="99" s="1"/>
  <c r="E151" i="100" s="1"/>
  <c r="G151" i="100" s="1"/>
  <c r="J151" i="100" s="1"/>
  <c r="G147" i="98"/>
  <c r="J147" i="98" s="1"/>
  <c r="G150" i="98"/>
  <c r="J150" i="98" s="1"/>
  <c r="G149" i="98"/>
  <c r="J149" i="98" s="1"/>
  <c r="G259" i="88"/>
  <c r="J259" i="88" s="1"/>
  <c r="G159" i="86"/>
  <c r="J159" i="86" s="1"/>
  <c r="G154" i="86"/>
  <c r="J154" i="86" s="1"/>
  <c r="G155" i="99"/>
  <c r="J155" i="99" s="1"/>
  <c r="E155" i="100" s="1"/>
  <c r="G155" i="100" s="1"/>
  <c r="J155" i="100" s="1"/>
  <c r="G157" i="98"/>
  <c r="J157" i="98" s="1"/>
  <c r="G153" i="99"/>
  <c r="J153" i="99" s="1"/>
  <c r="G122" i="85"/>
  <c r="J122" i="85" s="1"/>
  <c r="G213" i="99"/>
  <c r="J213" i="99" s="1"/>
  <c r="G194" i="99"/>
  <c r="J194" i="99" s="1"/>
  <c r="E194" i="100" s="1"/>
  <c r="G194" i="100" s="1"/>
  <c r="J194" i="100" s="1"/>
  <c r="G193" i="99"/>
  <c r="J193" i="99" s="1"/>
  <c r="E193" i="100" s="1"/>
  <c r="G193" i="100" s="1"/>
  <c r="J193" i="100" s="1"/>
  <c r="G226" i="99"/>
  <c r="J226" i="99" s="1"/>
  <c r="E226" i="100" s="1"/>
  <c r="G226" i="100" s="1"/>
  <c r="J226" i="100" s="1"/>
  <c r="G206" i="99"/>
  <c r="J206" i="99" s="1"/>
  <c r="E206" i="100" s="1"/>
  <c r="G206" i="100" s="1"/>
  <c r="J206" i="100" s="1"/>
  <c r="G174" i="85"/>
  <c r="J174" i="85" s="1"/>
  <c r="G211" i="98"/>
  <c r="J211" i="98" s="1"/>
  <c r="G202" i="98"/>
  <c r="J202" i="98" s="1"/>
  <c r="G195" i="98"/>
  <c r="J195" i="98" s="1"/>
  <c r="G203" i="98"/>
  <c r="J203" i="98" s="1"/>
  <c r="G212" i="98"/>
  <c r="J212" i="98" s="1"/>
  <c r="G210" i="98"/>
  <c r="J210" i="98" s="1"/>
  <c r="G204" i="98"/>
  <c r="J204" i="98" s="1"/>
  <c r="G208" i="99"/>
  <c r="J208" i="99" s="1"/>
  <c r="E208" i="100" s="1"/>
  <c r="G208" i="100" s="1"/>
  <c r="J208" i="100" s="1"/>
  <c r="G196" i="98"/>
  <c r="J196" i="98" s="1"/>
  <c r="G214" i="83"/>
  <c r="J214" i="83" s="1"/>
  <c r="G182" i="98"/>
  <c r="J182" i="98" s="1"/>
  <c r="G198" i="97"/>
  <c r="J198" i="97" s="1"/>
  <c r="G127" i="99"/>
  <c r="J127" i="99" s="1"/>
  <c r="E127" i="100" s="1"/>
  <c r="G127" i="100" s="1"/>
  <c r="J127" i="100" s="1"/>
  <c r="G126" i="99"/>
  <c r="J126" i="99" s="1"/>
  <c r="E126" i="100" s="1"/>
  <c r="G126" i="100" s="1"/>
  <c r="J126" i="100" s="1"/>
  <c r="G135" i="84"/>
  <c r="J135" i="84" s="1"/>
  <c r="G132" i="84"/>
  <c r="J132" i="84" s="1"/>
  <c r="G125" i="99"/>
  <c r="J125" i="99" s="1"/>
  <c r="G128" i="98"/>
  <c r="J128" i="98" s="1"/>
  <c r="G119" i="84"/>
  <c r="J119" i="84" s="1"/>
  <c r="G118" i="86"/>
  <c r="J118" i="86" s="1"/>
  <c r="G113" i="98"/>
  <c r="J113" i="98" s="1"/>
  <c r="G83" i="99"/>
  <c r="J83" i="99" s="1"/>
  <c r="G84" i="99"/>
  <c r="J84" i="99" s="1"/>
  <c r="G59" i="85"/>
  <c r="J59" i="85" s="1"/>
  <c r="G42" i="85"/>
  <c r="J42" i="85" s="1"/>
  <c r="G64" i="86"/>
  <c r="J64" i="86" s="1"/>
  <c r="G55" i="85"/>
  <c r="J55" i="85" s="1"/>
  <c r="G65" i="86"/>
  <c r="J65" i="86" s="1"/>
  <c r="G39" i="98"/>
  <c r="J39" i="98" s="1"/>
  <c r="G23" i="86"/>
  <c r="J23" i="86" s="1"/>
  <c r="G8" i="83"/>
  <c r="J8" i="83" s="1"/>
  <c r="G9" i="98"/>
  <c r="J9" i="98" s="1"/>
  <c r="G10" i="98"/>
  <c r="J10" i="98" s="1"/>
  <c r="G173" i="85"/>
  <c r="J173" i="85" s="1"/>
  <c r="G11" i="98"/>
  <c r="J11" i="98" s="1"/>
  <c r="G197" i="98"/>
  <c r="J197" i="98" s="1"/>
  <c r="G38" i="85"/>
  <c r="J38" i="85" s="1"/>
  <c r="G165" i="85"/>
  <c r="J165" i="85" s="1"/>
  <c r="G209" i="98"/>
  <c r="J209" i="98" s="1"/>
  <c r="G79" i="86"/>
  <c r="J79" i="86" s="1"/>
  <c r="G72" i="86"/>
  <c r="J72" i="86" s="1"/>
  <c r="G184" i="86"/>
  <c r="J184" i="86" s="1"/>
  <c r="G148" i="100"/>
  <c r="J148" i="100" s="1"/>
  <c r="G141" i="86"/>
  <c r="J141" i="86" s="1"/>
  <c r="G167" i="86"/>
  <c r="J167" i="86" s="1"/>
  <c r="G66" i="86"/>
  <c r="J66" i="86" s="1"/>
  <c r="G227" i="85"/>
  <c r="J227" i="85" s="1"/>
  <c r="G171" i="86"/>
  <c r="J171" i="86" s="1"/>
  <c r="G139" i="86"/>
  <c r="J139" i="86" s="1"/>
  <c r="G137" i="86"/>
  <c r="J137" i="86" s="1"/>
  <c r="G158" i="86"/>
  <c r="J158" i="86" s="1"/>
  <c r="G143" i="86"/>
  <c r="J143" i="86" s="1"/>
  <c r="G160" i="86"/>
  <c r="J160" i="86" s="1"/>
  <c r="G86" i="85"/>
  <c r="J86" i="85" s="1"/>
  <c r="G140" i="86"/>
  <c r="J140" i="86" s="1"/>
  <c r="G80" i="86"/>
  <c r="J80" i="86" s="1"/>
  <c r="G162" i="86"/>
  <c r="J162" i="86" s="1"/>
  <c r="G163" i="86"/>
  <c r="J163" i="86" s="1"/>
  <c r="G142" i="86"/>
  <c r="J142" i="86" s="1"/>
  <c r="G78" i="86"/>
  <c r="J78" i="86" s="1"/>
  <c r="G164" i="86"/>
  <c r="J164" i="86" s="1"/>
  <c r="G100" i="86"/>
  <c r="J100" i="86" s="1"/>
  <c r="G89" i="86"/>
  <c r="J89" i="86" s="1"/>
  <c r="G88" i="85"/>
  <c r="J88" i="85" s="1"/>
  <c r="G87" i="85"/>
  <c r="J87" i="85" s="1"/>
  <c r="G68" i="86"/>
  <c r="J68" i="86" s="1"/>
  <c r="G215" i="86"/>
  <c r="J215" i="86" s="1"/>
  <c r="G183" i="86"/>
  <c r="J183" i="86" s="1"/>
  <c r="G74" i="86"/>
  <c r="J74" i="86" s="1"/>
  <c r="G99" i="86"/>
  <c r="J99" i="86" s="1"/>
  <c r="G179" i="86"/>
  <c r="J179" i="86" s="1"/>
  <c r="G61" i="86"/>
  <c r="J61" i="86" s="1"/>
  <c r="G98" i="86"/>
  <c r="J98" i="86" s="1"/>
  <c r="G146" i="86"/>
  <c r="J146" i="86" s="1"/>
  <c r="G228" i="85"/>
  <c r="J228" i="85" s="1"/>
  <c r="G225" i="86"/>
  <c r="J225" i="86" s="1"/>
  <c r="G224" i="86"/>
  <c r="J224" i="86" s="1"/>
  <c r="G170" i="86"/>
  <c r="J170" i="86" s="1"/>
  <c r="G93" i="86"/>
  <c r="J93" i="86" s="1"/>
  <c r="G192" i="86"/>
  <c r="J192" i="86" s="1"/>
  <c r="G145" i="86"/>
  <c r="J145" i="86" s="1"/>
  <c r="G166" i="86"/>
  <c r="J166" i="86" s="1"/>
  <c r="G168" i="86"/>
  <c r="J168" i="86" s="1"/>
  <c r="G77" i="86"/>
  <c r="J77" i="86" s="1"/>
  <c r="G144" i="86"/>
  <c r="J144" i="86" s="1"/>
  <c r="G103" i="85"/>
  <c r="J103" i="85" s="1"/>
  <c r="G102" i="85"/>
  <c r="J102" i="85" s="1"/>
  <c r="G21" i="86"/>
  <c r="J21" i="86" s="1"/>
  <c r="G26" i="86"/>
  <c r="J26" i="86" s="1"/>
  <c r="G22" i="86"/>
  <c r="J22" i="86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08" i="86"/>
  <c r="J108" i="86" s="1"/>
  <c r="G175" i="95"/>
  <c r="J175" i="95" s="1"/>
  <c r="G116" i="86"/>
  <c r="J116" i="86" s="1"/>
  <c r="G58" i="86"/>
  <c r="J58" i="86" s="1"/>
  <c r="G43" i="86"/>
  <c r="J43" i="86" s="1"/>
  <c r="G34" i="86"/>
  <c r="J34" i="86" s="1"/>
  <c r="G57" i="86"/>
  <c r="J57" i="86" s="1"/>
  <c r="G36" i="86"/>
  <c r="J36" i="86" s="1"/>
  <c r="G56" i="86"/>
  <c r="J56" i="86" s="1"/>
  <c r="G52" i="86"/>
  <c r="J52" i="86" s="1"/>
  <c r="G29" i="86"/>
  <c r="J29" i="86" s="1"/>
  <c r="G27" i="86"/>
  <c r="J27" i="86" s="1"/>
  <c r="G49" i="86"/>
  <c r="J49" i="86" s="1"/>
  <c r="G51" i="86"/>
  <c r="J51" i="86" s="1"/>
  <c r="G47" i="86"/>
  <c r="J47" i="86" s="1"/>
  <c r="G31" i="86"/>
  <c r="J31" i="86" s="1"/>
  <c r="G41" i="86"/>
  <c r="J41" i="86" s="1"/>
  <c r="G46" i="86"/>
  <c r="J46" i="86" s="1"/>
  <c r="G70" i="95"/>
  <c r="J70" i="95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186" i="87"/>
  <c r="J186" i="87" s="1"/>
  <c r="G14" i="83"/>
  <c r="J14" i="83" s="1"/>
  <c r="G16" i="83"/>
  <c r="J16" i="83" s="1"/>
  <c r="G104" i="87"/>
  <c r="J104" i="87" s="1"/>
  <c r="G190" i="87"/>
  <c r="J190" i="87" s="1"/>
  <c r="G136" i="85"/>
  <c r="J136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56" i="98" l="1"/>
  <c r="J156" i="98" s="1"/>
  <c r="G210" i="99"/>
  <c r="J210" i="99" s="1"/>
  <c r="E210" i="100" s="1"/>
  <c r="G210" i="100" s="1"/>
  <c r="J210" i="100" s="1"/>
  <c r="G204" i="99"/>
  <c r="J204" i="99" s="1"/>
  <c r="E204" i="100" s="1"/>
  <c r="G204" i="100" s="1"/>
  <c r="J204" i="100" s="1"/>
  <c r="G191" i="86"/>
  <c r="J191" i="86" s="1"/>
  <c r="G191" i="87" s="1"/>
  <c r="J191" i="87" s="1"/>
  <c r="G191" i="88" s="1"/>
  <c r="J191" i="88" s="1"/>
  <c r="G133" i="84"/>
  <c r="J133" i="84" s="1"/>
  <c r="G133" i="85" s="1"/>
  <c r="J133" i="85" s="1"/>
  <c r="G133" i="86" s="1"/>
  <c r="J133" i="86" s="1"/>
  <c r="G132" i="85"/>
  <c r="J132" i="85" s="1"/>
  <c r="G135" i="85"/>
  <c r="J135" i="85" s="1"/>
  <c r="G119" i="85"/>
  <c r="J119" i="85" s="1"/>
  <c r="G119" i="86" s="1"/>
  <c r="J119" i="86" s="1"/>
  <c r="G55" i="86"/>
  <c r="J55" i="86" s="1"/>
  <c r="G55" i="87" s="1"/>
  <c r="J55" i="87" s="1"/>
  <c r="G59" i="86"/>
  <c r="J59" i="86" s="1"/>
  <c r="G59" i="87" s="1"/>
  <c r="J59" i="87" s="1"/>
  <c r="G42" i="86"/>
  <c r="J42" i="86" s="1"/>
  <c r="G42" i="87" s="1"/>
  <c r="J42" i="87" s="1"/>
  <c r="G126" i="101"/>
  <c r="J126" i="101" s="1"/>
  <c r="G148" i="101"/>
  <c r="J148" i="101" s="1"/>
  <c r="G226" i="101"/>
  <c r="J226" i="101" s="1"/>
  <c r="G151" i="101"/>
  <c r="J151" i="101" s="1"/>
  <c r="G205" i="101"/>
  <c r="J205" i="101" s="1"/>
  <c r="G155" i="101"/>
  <c r="J155" i="101" s="1"/>
  <c r="E213" i="100"/>
  <c r="G213" i="100" s="1"/>
  <c r="J213" i="100" s="1"/>
  <c r="E83" i="100"/>
  <c r="G83" i="100" s="1"/>
  <c r="E84" i="100"/>
  <c r="G84" i="100" s="1"/>
  <c r="G150" i="99"/>
  <c r="J150" i="99" s="1"/>
  <c r="E150" i="100" s="1"/>
  <c r="G150" i="100" s="1"/>
  <c r="J150" i="100" s="1"/>
  <c r="G147" i="99"/>
  <c r="J147" i="99" s="1"/>
  <c r="E147" i="100" s="1"/>
  <c r="G147" i="100" s="1"/>
  <c r="J147" i="100" s="1"/>
  <c r="G149" i="99"/>
  <c r="J149" i="99" s="1"/>
  <c r="E149" i="100" s="1"/>
  <c r="G149" i="100" s="1"/>
  <c r="J149" i="100" s="1"/>
  <c r="G170" i="87"/>
  <c r="J170" i="87" s="1"/>
  <c r="G146" i="87"/>
  <c r="J146" i="87" s="1"/>
  <c r="G163" i="87"/>
  <c r="J163" i="87" s="1"/>
  <c r="G160" i="87"/>
  <c r="J160" i="87" s="1"/>
  <c r="G167" i="87"/>
  <c r="J167" i="87" s="1"/>
  <c r="G162" i="87"/>
  <c r="J162" i="87" s="1"/>
  <c r="G164" i="87"/>
  <c r="J164" i="87" s="1"/>
  <c r="G145" i="87"/>
  <c r="J145" i="87" s="1"/>
  <c r="G140" i="87"/>
  <c r="J140" i="87" s="1"/>
  <c r="G143" i="87"/>
  <c r="J143" i="87" s="1"/>
  <c r="G141" i="87"/>
  <c r="J141" i="87" s="1"/>
  <c r="G168" i="87"/>
  <c r="J168" i="87" s="1"/>
  <c r="G142" i="87"/>
  <c r="J142" i="87" s="1"/>
  <c r="G144" i="87"/>
  <c r="J144" i="87" s="1"/>
  <c r="G166" i="87"/>
  <c r="J166" i="87" s="1"/>
  <c r="G159" i="87"/>
  <c r="J159" i="87" s="1"/>
  <c r="E153" i="100"/>
  <c r="G153" i="100" s="1"/>
  <c r="J153" i="100" s="1"/>
  <c r="G157" i="99"/>
  <c r="J157" i="99" s="1"/>
  <c r="E157" i="100" s="1"/>
  <c r="G157" i="100" s="1"/>
  <c r="J157" i="100" s="1"/>
  <c r="G158" i="87"/>
  <c r="J158" i="87" s="1"/>
  <c r="G154" i="87"/>
  <c r="J154" i="87" s="1"/>
  <c r="G41" i="87"/>
  <c r="J41" i="87" s="1"/>
  <c r="G67" i="87"/>
  <c r="J67" i="87" s="1"/>
  <c r="G123" i="87"/>
  <c r="J123" i="87" s="1"/>
  <c r="G121" i="87"/>
  <c r="J121" i="87" s="1"/>
  <c r="G69" i="87"/>
  <c r="J69" i="87" s="1"/>
  <c r="G70" i="96"/>
  <c r="J70" i="96" s="1"/>
  <c r="G36" i="87"/>
  <c r="J36" i="87" s="1"/>
  <c r="G202" i="99"/>
  <c r="J202" i="99" s="1"/>
  <c r="E202" i="100" s="1"/>
  <c r="G202" i="100" s="1"/>
  <c r="J202" i="100" s="1"/>
  <c r="G211" i="99"/>
  <c r="J211" i="99" s="1"/>
  <c r="E211" i="100" s="1"/>
  <c r="G211" i="100" s="1"/>
  <c r="J211" i="100" s="1"/>
  <c r="G198" i="98"/>
  <c r="J198" i="98" s="1"/>
  <c r="G182" i="99"/>
  <c r="J182" i="99" s="1"/>
  <c r="E182" i="100" s="1"/>
  <c r="G182" i="100" s="1"/>
  <c r="J182" i="100" s="1"/>
  <c r="G214" i="84"/>
  <c r="J214" i="84" s="1"/>
  <c r="G212" i="99"/>
  <c r="J212" i="99" s="1"/>
  <c r="E212" i="100" s="1"/>
  <c r="G212" i="100" s="1"/>
  <c r="J212" i="100" s="1"/>
  <c r="G196" i="99"/>
  <c r="J196" i="99" s="1"/>
  <c r="E196" i="100" s="1"/>
  <c r="G196" i="100" s="1"/>
  <c r="J196" i="100" s="1"/>
  <c r="G203" i="99"/>
  <c r="J203" i="99" s="1"/>
  <c r="E203" i="100" s="1"/>
  <c r="G203" i="100" s="1"/>
  <c r="J203" i="100" s="1"/>
  <c r="G195" i="99"/>
  <c r="J195" i="99" s="1"/>
  <c r="E195" i="100" s="1"/>
  <c r="G195" i="100" s="1"/>
  <c r="J195" i="100" s="1"/>
  <c r="G171" i="87"/>
  <c r="J171" i="87" s="1"/>
  <c r="G179" i="87"/>
  <c r="J179" i="87" s="1"/>
  <c r="G227" i="86"/>
  <c r="J227" i="86" s="1"/>
  <c r="G184" i="87"/>
  <c r="J184" i="87" s="1"/>
  <c r="G180" i="87"/>
  <c r="J180" i="87" s="1"/>
  <c r="G185" i="87"/>
  <c r="J185" i="87" s="1"/>
  <c r="G225" i="87"/>
  <c r="J225" i="87" s="1"/>
  <c r="G220" i="87"/>
  <c r="J220" i="87" s="1"/>
  <c r="G183" i="87"/>
  <c r="J183" i="87" s="1"/>
  <c r="G228" i="86"/>
  <c r="J228" i="86" s="1"/>
  <c r="G176" i="87"/>
  <c r="J176" i="87" s="1"/>
  <c r="G175" i="96"/>
  <c r="J175" i="96" s="1"/>
  <c r="G192" i="87"/>
  <c r="J192" i="87" s="1"/>
  <c r="G215" i="87"/>
  <c r="J215" i="87" s="1"/>
  <c r="G172" i="87"/>
  <c r="J172" i="87" s="1"/>
  <c r="G197" i="99"/>
  <c r="J197" i="99" s="1"/>
  <c r="E197" i="100" s="1"/>
  <c r="G197" i="100" s="1"/>
  <c r="J197" i="100" s="1"/>
  <c r="G224" i="87"/>
  <c r="J224" i="87" s="1"/>
  <c r="G223" i="87"/>
  <c r="J223" i="87" s="1"/>
  <c r="G222" i="87"/>
  <c r="J222" i="87" s="1"/>
  <c r="E125" i="100"/>
  <c r="G125" i="100" s="1"/>
  <c r="J125" i="100" s="1"/>
  <c r="G128" i="99"/>
  <c r="J128" i="99" s="1"/>
  <c r="E128" i="100" s="1"/>
  <c r="G128" i="100" s="1"/>
  <c r="J128" i="100" s="1"/>
  <c r="G137" i="87"/>
  <c r="J137" i="87" s="1"/>
  <c r="G139" i="87"/>
  <c r="J139" i="87" s="1"/>
  <c r="G138" i="87"/>
  <c r="J138" i="87" s="1"/>
  <c r="G130" i="87"/>
  <c r="J130" i="87" s="1"/>
  <c r="G113" i="99"/>
  <c r="J113" i="99" s="1"/>
  <c r="E113" i="100" s="1"/>
  <c r="G113" i="100" s="1"/>
  <c r="J113" i="100" s="1"/>
  <c r="G120" i="87"/>
  <c r="J120" i="87" s="1"/>
  <c r="G118" i="87"/>
  <c r="J118" i="87" s="1"/>
  <c r="G97" i="88"/>
  <c r="J97" i="88" s="1"/>
  <c r="G91" i="87"/>
  <c r="J91" i="87" s="1"/>
  <c r="G101" i="87"/>
  <c r="J101" i="87" s="1"/>
  <c r="G100" i="87"/>
  <c r="J100" i="87" s="1"/>
  <c r="G73" i="87"/>
  <c r="J73" i="87" s="1"/>
  <c r="G92" i="87"/>
  <c r="J92" i="87" s="1"/>
  <c r="G71" i="96"/>
  <c r="J71" i="96" s="1"/>
  <c r="G93" i="87"/>
  <c r="J93" i="87" s="1"/>
  <c r="G85" i="87"/>
  <c r="J85" i="87" s="1"/>
  <c r="G78" i="87"/>
  <c r="J78" i="87" s="1"/>
  <c r="G80" i="87"/>
  <c r="J80" i="87" s="1"/>
  <c r="G95" i="87"/>
  <c r="J95" i="87" s="1"/>
  <c r="G79" i="87"/>
  <c r="J79" i="87" s="1"/>
  <c r="G99" i="87"/>
  <c r="J99" i="87" s="1"/>
  <c r="G77" i="87"/>
  <c r="J77" i="87" s="1"/>
  <c r="G81" i="87"/>
  <c r="J81" i="87" s="1"/>
  <c r="G74" i="87"/>
  <c r="J74" i="87" s="1"/>
  <c r="G106" i="87"/>
  <c r="J106" i="87" s="1"/>
  <c r="G98" i="87"/>
  <c r="J98" i="87" s="1"/>
  <c r="G72" i="87"/>
  <c r="J72" i="87" s="1"/>
  <c r="G89" i="87"/>
  <c r="J89" i="87" s="1"/>
  <c r="G90" i="87"/>
  <c r="J90" i="87" s="1"/>
  <c r="G43" i="87"/>
  <c r="J43" i="87" s="1"/>
  <c r="G39" i="99"/>
  <c r="J39" i="99" s="1"/>
  <c r="E39" i="100" s="1"/>
  <c r="G39" i="100" s="1"/>
  <c r="J39" i="100" s="1"/>
  <c r="G61" i="87"/>
  <c r="J61" i="87" s="1"/>
  <c r="G56" i="87"/>
  <c r="J56" i="87" s="1"/>
  <c r="G58" i="87"/>
  <c r="J58" i="87" s="1"/>
  <c r="G65" i="87"/>
  <c r="J65" i="87" s="1"/>
  <c r="G44" i="87"/>
  <c r="J44" i="87" s="1"/>
  <c r="G68" i="87"/>
  <c r="J68" i="87" s="1"/>
  <c r="G66" i="87"/>
  <c r="J66" i="87" s="1"/>
  <c r="G47" i="87"/>
  <c r="J47" i="87" s="1"/>
  <c r="G50" i="87"/>
  <c r="J50" i="87" s="1"/>
  <c r="G46" i="87"/>
  <c r="J46" i="87" s="1"/>
  <c r="G53" i="87"/>
  <c r="J53" i="87" s="1"/>
  <c r="G64" i="87"/>
  <c r="J64" i="87" s="1"/>
  <c r="G62" i="87"/>
  <c r="J62" i="87" s="1"/>
  <c r="G40" i="87"/>
  <c r="J40" i="87" s="1"/>
  <c r="G52" i="87"/>
  <c r="J52" i="87" s="1"/>
  <c r="G49" i="87"/>
  <c r="J49" i="87" s="1"/>
  <c r="G54" i="87"/>
  <c r="J54" i="87" s="1"/>
  <c r="G57" i="87"/>
  <c r="J57" i="87" s="1"/>
  <c r="G51" i="87"/>
  <c r="J51" i="87" s="1"/>
  <c r="G37" i="87"/>
  <c r="J37" i="87" s="1"/>
  <c r="G27" i="87"/>
  <c r="J27" i="87" s="1"/>
  <c r="G29" i="87"/>
  <c r="J29" i="87" s="1"/>
  <c r="G34" i="87"/>
  <c r="J34" i="87" s="1"/>
  <c r="G31" i="87"/>
  <c r="J31" i="87" s="1"/>
  <c r="G28" i="87"/>
  <c r="J28" i="87" s="1"/>
  <c r="G33" i="87"/>
  <c r="J33" i="87" s="1"/>
  <c r="G10" i="99"/>
  <c r="J10" i="99" s="1"/>
  <c r="E10" i="100" s="1"/>
  <c r="G10" i="100" s="1"/>
  <c r="J10" i="100" s="1"/>
  <c r="G9" i="99"/>
  <c r="J9" i="99" s="1"/>
  <c r="E9" i="100" s="1"/>
  <c r="G9" i="100" s="1"/>
  <c r="J9" i="100" s="1"/>
  <c r="G11" i="99"/>
  <c r="J11" i="99" s="1"/>
  <c r="G32" i="87"/>
  <c r="J32" i="87" s="1"/>
  <c r="G48" i="87"/>
  <c r="J48" i="87" s="1"/>
  <c r="G209" i="99"/>
  <c r="J209" i="99" s="1"/>
  <c r="E209" i="100" s="1"/>
  <c r="G206" i="101"/>
  <c r="J206" i="101" s="1"/>
  <c r="G177" i="101"/>
  <c r="J177" i="101" s="1"/>
  <c r="G127" i="101"/>
  <c r="J127" i="101" s="1"/>
  <c r="G193" i="101"/>
  <c r="J193" i="101" s="1"/>
  <c r="G194" i="101"/>
  <c r="J194" i="101" s="1"/>
  <c r="G88" i="86"/>
  <c r="J88" i="86" s="1"/>
  <c r="G181" i="101"/>
  <c r="J181" i="101" s="1"/>
  <c r="G22" i="87"/>
  <c r="J22" i="87" s="1"/>
  <c r="G20" i="87"/>
  <c r="J20" i="87" s="1"/>
  <c r="G122" i="86"/>
  <c r="J122" i="86" s="1"/>
  <c r="G24" i="87"/>
  <c r="J24" i="87" s="1"/>
  <c r="G26" i="87"/>
  <c r="J26" i="87" s="1"/>
  <c r="G86" i="86"/>
  <c r="J86" i="86" s="1"/>
  <c r="G23" i="87"/>
  <c r="J23" i="87" s="1"/>
  <c r="G38" i="86"/>
  <c r="J38" i="86" s="1"/>
  <c r="G221" i="86"/>
  <c r="J221" i="86" s="1"/>
  <c r="G21" i="87"/>
  <c r="J21" i="87" s="1"/>
  <c r="G19" i="87"/>
  <c r="J19" i="87" s="1"/>
  <c r="G25" i="87"/>
  <c r="J25" i="87" s="1"/>
  <c r="G161" i="86"/>
  <c r="J161" i="86" s="1"/>
  <c r="G96" i="86"/>
  <c r="J96" i="86" s="1"/>
  <c r="G165" i="86"/>
  <c r="J165" i="86" s="1"/>
  <c r="G152" i="101"/>
  <c r="J152" i="101" s="1"/>
  <c r="G208" i="101"/>
  <c r="J208" i="101" s="1"/>
  <c r="G87" i="86"/>
  <c r="J87" i="86" s="1"/>
  <c r="G173" i="86"/>
  <c r="J173" i="86" s="1"/>
  <c r="G174" i="86"/>
  <c r="J174" i="86" s="1"/>
  <c r="G103" i="86"/>
  <c r="J103" i="86" s="1"/>
  <c r="G102" i="86"/>
  <c r="J102" i="86" s="1"/>
  <c r="G107" i="87"/>
  <c r="J107" i="87" s="1"/>
  <c r="G116" i="87"/>
  <c r="J116" i="87" s="1"/>
  <c r="G112" i="87"/>
  <c r="J112" i="87" s="1"/>
  <c r="G117" i="87"/>
  <c r="J117" i="87" s="1"/>
  <c r="G108" i="87"/>
  <c r="J108" i="87" s="1"/>
  <c r="G110" i="87"/>
  <c r="J110" i="87" s="1"/>
  <c r="G111" i="87"/>
  <c r="J111" i="87" s="1"/>
  <c r="G115" i="87"/>
  <c r="J115" i="87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0" i="88"/>
  <c r="J190" i="88" s="1"/>
  <c r="G136" i="86"/>
  <c r="J13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56" i="99" l="1"/>
  <c r="J156" i="99" s="1"/>
  <c r="E156" i="100" s="1"/>
  <c r="G156" i="100" s="1"/>
  <c r="J156" i="100" s="1"/>
  <c r="G156" i="101" s="1"/>
  <c r="J156" i="101" s="1"/>
  <c r="G167" i="88"/>
  <c r="J167" i="88" s="1"/>
  <c r="G167" i="89" s="1"/>
  <c r="J167" i="89" s="1"/>
  <c r="G166" i="88"/>
  <c r="J166" i="88" s="1"/>
  <c r="G166" i="89" s="1"/>
  <c r="J166" i="89" s="1"/>
  <c r="G99" i="88"/>
  <c r="J99" i="88" s="1"/>
  <c r="G99" i="89" s="1"/>
  <c r="J99" i="89" s="1"/>
  <c r="G220" i="88"/>
  <c r="J220" i="88" s="1"/>
  <c r="G220" i="89" s="1"/>
  <c r="J220" i="89" s="1"/>
  <c r="G154" i="88"/>
  <c r="J154" i="88" s="1"/>
  <c r="G154" i="89" s="1"/>
  <c r="J154" i="89" s="1"/>
  <c r="G141" i="88"/>
  <c r="J141" i="88" s="1"/>
  <c r="G141" i="89" s="1"/>
  <c r="J141" i="89" s="1"/>
  <c r="G163" i="88"/>
  <c r="J163" i="88" s="1"/>
  <c r="G163" i="89" s="1"/>
  <c r="J163" i="89" s="1"/>
  <c r="G91" i="88"/>
  <c r="J91" i="88" s="1"/>
  <c r="G91" i="89" s="1"/>
  <c r="J91" i="89" s="1"/>
  <c r="G143" i="88"/>
  <c r="J143" i="88" s="1"/>
  <c r="G143" i="89" s="1"/>
  <c r="J143" i="89" s="1"/>
  <c r="G92" i="88"/>
  <c r="J92" i="88" s="1"/>
  <c r="G92" i="89" s="1"/>
  <c r="J92" i="89" s="1"/>
  <c r="G85" i="88"/>
  <c r="J85" i="88" s="1"/>
  <c r="G85" i="89" s="1"/>
  <c r="J85" i="89" s="1"/>
  <c r="G97" i="89"/>
  <c r="J97" i="89" s="1"/>
  <c r="G97" i="90" s="1"/>
  <c r="J97" i="90" s="1"/>
  <c r="G162" i="88"/>
  <c r="J162" i="88" s="1"/>
  <c r="G162" i="89" s="1"/>
  <c r="J162" i="89" s="1"/>
  <c r="G225" i="88"/>
  <c r="J225" i="88" s="1"/>
  <c r="G225" i="89" s="1"/>
  <c r="J225" i="89" s="1"/>
  <c r="G214" i="85"/>
  <c r="J214" i="85" s="1"/>
  <c r="G214" i="86" s="1"/>
  <c r="J214" i="86" s="1"/>
  <c r="G213" i="101"/>
  <c r="J213" i="101" s="1"/>
  <c r="G213" i="102" s="1"/>
  <c r="J213" i="102" s="1"/>
  <c r="G185" i="88"/>
  <c r="J185" i="88" s="1"/>
  <c r="G185" i="89" s="1"/>
  <c r="J185" i="89" s="1"/>
  <c r="G135" i="86"/>
  <c r="J135" i="86" s="1"/>
  <c r="G135" i="87" s="1"/>
  <c r="J135" i="87" s="1"/>
  <c r="G135" i="88" s="1"/>
  <c r="J135" i="88" s="1"/>
  <c r="G132" i="86"/>
  <c r="J132" i="86" s="1"/>
  <c r="G132" i="87" s="1"/>
  <c r="J132" i="87" s="1"/>
  <c r="G132" i="88" s="1"/>
  <c r="J132" i="88" s="1"/>
  <c r="G79" i="88"/>
  <c r="J79" i="88" s="1"/>
  <c r="G79" i="89" s="1"/>
  <c r="J79" i="89" s="1"/>
  <c r="G81" i="88"/>
  <c r="J81" i="88" s="1"/>
  <c r="G81" i="89" s="1"/>
  <c r="J81" i="89" s="1"/>
  <c r="G61" i="88"/>
  <c r="J61" i="88" s="1"/>
  <c r="G61" i="89" s="1"/>
  <c r="J61" i="89" s="1"/>
  <c r="G9" i="101"/>
  <c r="J9" i="101" s="1"/>
  <c r="G210" i="101"/>
  <c r="J210" i="101" s="1"/>
  <c r="G157" i="101"/>
  <c r="J157" i="101" s="1"/>
  <c r="G10" i="101"/>
  <c r="J10" i="101" s="1"/>
  <c r="G203" i="101"/>
  <c r="J203" i="101" s="1"/>
  <c r="G202" i="101"/>
  <c r="J202" i="101" s="1"/>
  <c r="G150" i="101"/>
  <c r="J150" i="101" s="1"/>
  <c r="G128" i="101"/>
  <c r="J128" i="101" s="1"/>
  <c r="G212" i="101"/>
  <c r="J212" i="101" s="1"/>
  <c r="G153" i="101"/>
  <c r="J153" i="101" s="1"/>
  <c r="G153" i="102" s="1"/>
  <c r="J153" i="102" s="1"/>
  <c r="G39" i="101"/>
  <c r="J39" i="101" s="1"/>
  <c r="G125" i="101"/>
  <c r="J125" i="101" s="1"/>
  <c r="G149" i="101"/>
  <c r="J149" i="101" s="1"/>
  <c r="G211" i="101"/>
  <c r="J211" i="101" s="1"/>
  <c r="G182" i="101"/>
  <c r="J182" i="101" s="1"/>
  <c r="G196" i="101"/>
  <c r="J196" i="101" s="1"/>
  <c r="G195" i="101"/>
  <c r="J195" i="101" s="1"/>
  <c r="G113" i="101"/>
  <c r="J113" i="101" s="1"/>
  <c r="J84" i="100"/>
  <c r="J83" i="100"/>
  <c r="G140" i="88"/>
  <c r="J140" i="88" s="1"/>
  <c r="G142" i="88"/>
  <c r="J142" i="88" s="1"/>
  <c r="G164" i="88"/>
  <c r="J164" i="88" s="1"/>
  <c r="G146" i="88"/>
  <c r="J146" i="88" s="1"/>
  <c r="G168" i="88"/>
  <c r="J168" i="88" s="1"/>
  <c r="G170" i="88"/>
  <c r="J170" i="88" s="1"/>
  <c r="G145" i="88"/>
  <c r="J145" i="88" s="1"/>
  <c r="G144" i="88"/>
  <c r="J144" i="88" s="1"/>
  <c r="G160" i="88"/>
  <c r="J160" i="88" s="1"/>
  <c r="G160" i="89" s="1"/>
  <c r="J160" i="89" s="1"/>
  <c r="G165" i="87"/>
  <c r="J165" i="87" s="1"/>
  <c r="G259" i="89"/>
  <c r="J259" i="89" s="1"/>
  <c r="G161" i="87"/>
  <c r="J161" i="87" s="1"/>
  <c r="G159" i="88"/>
  <c r="J159" i="88" s="1"/>
  <c r="G158" i="88"/>
  <c r="J158" i="88" s="1"/>
  <c r="G152" i="102"/>
  <c r="J152" i="102" s="1"/>
  <c r="G22" i="88"/>
  <c r="J22" i="88" s="1"/>
  <c r="G67" i="88"/>
  <c r="J67" i="88" s="1"/>
  <c r="G123" i="88"/>
  <c r="J123" i="88" s="1"/>
  <c r="G122" i="87"/>
  <c r="J122" i="87" s="1"/>
  <c r="G121" i="88"/>
  <c r="J121" i="88" s="1"/>
  <c r="G69" i="88"/>
  <c r="J69" i="88" s="1"/>
  <c r="G24" i="88"/>
  <c r="J24" i="88" s="1"/>
  <c r="G222" i="88"/>
  <c r="J222" i="88" s="1"/>
  <c r="G223" i="88"/>
  <c r="J223" i="88" s="1"/>
  <c r="G176" i="88"/>
  <c r="J176" i="88" s="1"/>
  <c r="G224" i="88"/>
  <c r="J224" i="88" s="1"/>
  <c r="G228" i="87"/>
  <c r="J228" i="87" s="1"/>
  <c r="G180" i="88"/>
  <c r="J180" i="88" s="1"/>
  <c r="G183" i="88"/>
  <c r="J183" i="88" s="1"/>
  <c r="G184" i="88"/>
  <c r="J184" i="88" s="1"/>
  <c r="G227" i="87"/>
  <c r="J227" i="87" s="1"/>
  <c r="G172" i="88"/>
  <c r="J172" i="88" s="1"/>
  <c r="G179" i="88"/>
  <c r="J179" i="88" s="1"/>
  <c r="G198" i="99"/>
  <c r="J198" i="99" s="1"/>
  <c r="E198" i="100" s="1"/>
  <c r="G198" i="100" s="1"/>
  <c r="J198" i="100" s="1"/>
  <c r="G215" i="88"/>
  <c r="J215" i="88" s="1"/>
  <c r="G171" i="88"/>
  <c r="J171" i="88" s="1"/>
  <c r="G192" i="88"/>
  <c r="J192" i="88" s="1"/>
  <c r="G221" i="87"/>
  <c r="J221" i="87" s="1"/>
  <c r="G177" i="102"/>
  <c r="J177" i="102" s="1"/>
  <c r="G130" i="88"/>
  <c r="J130" i="88" s="1"/>
  <c r="G138" i="88"/>
  <c r="J138" i="88" s="1"/>
  <c r="G139" i="88"/>
  <c r="J139" i="88" s="1"/>
  <c r="G137" i="88"/>
  <c r="J137" i="88" s="1"/>
  <c r="G120" i="88"/>
  <c r="J120" i="88" s="1"/>
  <c r="G119" i="87"/>
  <c r="J119" i="87" s="1"/>
  <c r="G118" i="88"/>
  <c r="J118" i="88" s="1"/>
  <c r="G106" i="88"/>
  <c r="J106" i="88" s="1"/>
  <c r="G74" i="88"/>
  <c r="J74" i="88" s="1"/>
  <c r="G95" i="88"/>
  <c r="J95" i="88" s="1"/>
  <c r="G80" i="88"/>
  <c r="J80" i="88" s="1"/>
  <c r="G73" i="88"/>
  <c r="J73" i="88" s="1"/>
  <c r="G78" i="88"/>
  <c r="J78" i="88" s="1"/>
  <c r="G100" i="88"/>
  <c r="J100" i="88" s="1"/>
  <c r="G90" i="88"/>
  <c r="J90" i="88" s="1"/>
  <c r="G77" i="88"/>
  <c r="J77" i="88" s="1"/>
  <c r="G101" i="88"/>
  <c r="J101" i="88" s="1"/>
  <c r="G89" i="88"/>
  <c r="J89" i="88" s="1"/>
  <c r="G72" i="88"/>
  <c r="J72" i="88" s="1"/>
  <c r="G93" i="88"/>
  <c r="J93" i="88" s="1"/>
  <c r="G98" i="88"/>
  <c r="J98" i="88" s="1"/>
  <c r="G96" i="87"/>
  <c r="J96" i="87" s="1"/>
  <c r="G86" i="87"/>
  <c r="J86" i="87" s="1"/>
  <c r="G37" i="88"/>
  <c r="J37" i="88" s="1"/>
  <c r="G64" i="88"/>
  <c r="J64" i="88" s="1"/>
  <c r="G54" i="88"/>
  <c r="J54" i="88" s="1"/>
  <c r="G49" i="88"/>
  <c r="J49" i="88" s="1"/>
  <c r="G52" i="88"/>
  <c r="J52" i="88" s="1"/>
  <c r="G66" i="88"/>
  <c r="J66" i="88" s="1"/>
  <c r="G68" i="88"/>
  <c r="J68" i="88" s="1"/>
  <c r="G62" i="88"/>
  <c r="J62" i="88" s="1"/>
  <c r="G65" i="88"/>
  <c r="J65" i="88" s="1"/>
  <c r="G38" i="87"/>
  <c r="J38" i="87" s="1"/>
  <c r="G33" i="88"/>
  <c r="J33" i="88" s="1"/>
  <c r="G31" i="88"/>
  <c r="J31" i="88" s="1"/>
  <c r="G21" i="88"/>
  <c r="J21" i="88" s="1"/>
  <c r="G20" i="88"/>
  <c r="J20" i="88" s="1"/>
  <c r="G26" i="88"/>
  <c r="J26" i="88" s="1"/>
  <c r="G25" i="88"/>
  <c r="J25" i="88" s="1"/>
  <c r="G23" i="88"/>
  <c r="J23" i="88" s="1"/>
  <c r="E11" i="100"/>
  <c r="G11" i="100" s="1"/>
  <c r="J11" i="100" s="1"/>
  <c r="G19" i="88"/>
  <c r="J19" i="88" s="1"/>
  <c r="G6" i="85"/>
  <c r="J6" i="85" s="1"/>
  <c r="G14" i="85"/>
  <c r="J14" i="85" s="1"/>
  <c r="G134" i="85"/>
  <c r="J134" i="85" s="1"/>
  <c r="G13" i="85"/>
  <c r="J13" i="85" s="1"/>
  <c r="G8" i="85"/>
  <c r="J8" i="85" s="1"/>
  <c r="G16" i="85"/>
  <c r="J16" i="85" s="1"/>
  <c r="G17" i="85"/>
  <c r="J17" i="85" s="1"/>
  <c r="G209" i="100"/>
  <c r="J209" i="100" s="1"/>
  <c r="G194" i="102"/>
  <c r="J194" i="102" s="1"/>
  <c r="G197" i="101"/>
  <c r="J197" i="101" s="1"/>
  <c r="G151" i="102"/>
  <c r="J151" i="102" s="1"/>
  <c r="G148" i="102"/>
  <c r="J148" i="102" s="1"/>
  <c r="G205" i="102"/>
  <c r="J205" i="102" s="1"/>
  <c r="G226" i="102"/>
  <c r="J226" i="102" s="1"/>
  <c r="G147" i="101"/>
  <c r="J147" i="101" s="1"/>
  <c r="G204" i="101"/>
  <c r="J204" i="101" s="1"/>
  <c r="G126" i="102"/>
  <c r="J126" i="102" s="1"/>
  <c r="G59" i="88"/>
  <c r="J59" i="88" s="1"/>
  <c r="G47" i="88"/>
  <c r="J47" i="88" s="1"/>
  <c r="G57" i="88"/>
  <c r="J57" i="88" s="1"/>
  <c r="G34" i="88"/>
  <c r="J34" i="88" s="1"/>
  <c r="G55" i="88"/>
  <c r="J55" i="88" s="1"/>
  <c r="G53" i="88"/>
  <c r="J53" i="88" s="1"/>
  <c r="G32" i="88"/>
  <c r="J32" i="88" s="1"/>
  <c r="G51" i="88"/>
  <c r="J51" i="88" s="1"/>
  <c r="G27" i="88"/>
  <c r="J27" i="88" s="1"/>
  <c r="G42" i="88"/>
  <c r="J42" i="88" s="1"/>
  <c r="G46" i="88"/>
  <c r="J46" i="88" s="1"/>
  <c r="G56" i="88"/>
  <c r="J56" i="88" s="1"/>
  <c r="G28" i="88"/>
  <c r="J28" i="88" s="1"/>
  <c r="G70" i="97"/>
  <c r="J70" i="97" s="1"/>
  <c r="G44" i="88"/>
  <c r="J44" i="88" s="1"/>
  <c r="G29" i="88"/>
  <c r="J29" i="88" s="1"/>
  <c r="G50" i="88"/>
  <c r="J50" i="88" s="1"/>
  <c r="G41" i="88"/>
  <c r="J41" i="88" s="1"/>
  <c r="G71" i="97"/>
  <c r="J71" i="97" s="1"/>
  <c r="G88" i="87"/>
  <c r="J88" i="87" s="1"/>
  <c r="G87" i="87"/>
  <c r="J87" i="87" s="1"/>
  <c r="G43" i="88"/>
  <c r="J43" i="88" s="1"/>
  <c r="G175" i="97"/>
  <c r="J175" i="97" s="1"/>
  <c r="G36" i="88"/>
  <c r="J36" i="88" s="1"/>
  <c r="G48" i="88"/>
  <c r="J48" i="88" s="1"/>
  <c r="G40" i="88"/>
  <c r="J40" i="88" s="1"/>
  <c r="G58" i="88"/>
  <c r="J58" i="88" s="1"/>
  <c r="G208" i="102"/>
  <c r="J208" i="102" s="1"/>
  <c r="G181" i="102"/>
  <c r="J181" i="102" s="1"/>
  <c r="G155" i="102"/>
  <c r="J155" i="102" s="1"/>
  <c r="G193" i="102"/>
  <c r="J193" i="102" s="1"/>
  <c r="G127" i="102"/>
  <c r="J127" i="102" s="1"/>
  <c r="G206" i="102"/>
  <c r="J206" i="102" s="1"/>
  <c r="G173" i="87"/>
  <c r="J173" i="87" s="1"/>
  <c r="G174" i="87"/>
  <c r="J174" i="87" s="1"/>
  <c r="G103" i="87"/>
  <c r="J103" i="87" s="1"/>
  <c r="G102" i="87"/>
  <c r="J102" i="87" s="1"/>
  <c r="G111" i="88"/>
  <c r="J111" i="88" s="1"/>
  <c r="G116" i="88"/>
  <c r="J116" i="88" s="1"/>
  <c r="G115" i="88"/>
  <c r="J115" i="88" s="1"/>
  <c r="G107" i="88"/>
  <c r="J107" i="88" s="1"/>
  <c r="G110" i="88"/>
  <c r="J110" i="88" s="1"/>
  <c r="G117" i="88"/>
  <c r="J117" i="88" s="1"/>
  <c r="G112" i="88"/>
  <c r="J112" i="88" s="1"/>
  <c r="G108" i="88"/>
  <c r="J108" i="88" s="1"/>
  <c r="G131" i="85"/>
  <c r="J131" i="85" s="1"/>
  <c r="G82" i="87"/>
  <c r="J82" i="87" s="1"/>
  <c r="G7" i="85"/>
  <c r="J7" i="85" s="1"/>
  <c r="G15" i="85"/>
  <c r="J15" i="85" s="1"/>
  <c r="G18" i="85"/>
  <c r="J18" i="85" s="1"/>
  <c r="G186" i="89"/>
  <c r="J186" i="89" s="1"/>
  <c r="G104" i="89"/>
  <c r="J104" i="89" s="1"/>
  <c r="G191" i="89"/>
  <c r="J191" i="89" s="1"/>
  <c r="G190" i="89"/>
  <c r="J190" i="89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67" i="89" l="1"/>
  <c r="J67" i="89" s="1"/>
  <c r="G67" i="90" s="1"/>
  <c r="J67" i="90" s="1"/>
  <c r="G97" i="91"/>
  <c r="J97" i="91" s="1"/>
  <c r="G97" i="92" s="1"/>
  <c r="J97" i="92" s="1"/>
  <c r="G156" i="102"/>
  <c r="J156" i="102" s="1"/>
  <c r="G145" i="89"/>
  <c r="J145" i="89" s="1"/>
  <c r="G145" i="90" s="1"/>
  <c r="J145" i="90" s="1"/>
  <c r="G100" i="89"/>
  <c r="J100" i="89" s="1"/>
  <c r="G100" i="90" s="1"/>
  <c r="J100" i="90" s="1"/>
  <c r="G159" i="89"/>
  <c r="J159" i="89" s="1"/>
  <c r="G159" i="90" s="1"/>
  <c r="J159" i="90" s="1"/>
  <c r="G170" i="89"/>
  <c r="J170" i="89" s="1"/>
  <c r="G170" i="90" s="1"/>
  <c r="J170" i="90" s="1"/>
  <c r="G98" i="89"/>
  <c r="J98" i="89" s="1"/>
  <c r="G98" i="90" s="1"/>
  <c r="J98" i="90" s="1"/>
  <c r="G171" i="89"/>
  <c r="J171" i="89" s="1"/>
  <c r="G171" i="90" s="1"/>
  <c r="J171" i="90" s="1"/>
  <c r="G121" i="89"/>
  <c r="J121" i="89" s="1"/>
  <c r="G121" i="90" s="1"/>
  <c r="J121" i="90" s="1"/>
  <c r="G161" i="88"/>
  <c r="J161" i="88" s="1"/>
  <c r="G161" i="89" s="1"/>
  <c r="J161" i="89" s="1"/>
  <c r="G168" i="89"/>
  <c r="J168" i="89" s="1"/>
  <c r="G168" i="90" s="1"/>
  <c r="J168" i="90" s="1"/>
  <c r="G221" i="88"/>
  <c r="J221" i="88" s="1"/>
  <c r="G221" i="89" s="1"/>
  <c r="J221" i="89" s="1"/>
  <c r="G93" i="89"/>
  <c r="J93" i="89" s="1"/>
  <c r="G93" i="90" s="1"/>
  <c r="J93" i="90" s="1"/>
  <c r="G146" i="89"/>
  <c r="J146" i="89" s="1"/>
  <c r="G146" i="90" s="1"/>
  <c r="J146" i="90" s="1"/>
  <c r="G139" i="89"/>
  <c r="J139" i="89" s="1"/>
  <c r="G139" i="90" s="1"/>
  <c r="J139" i="90" s="1"/>
  <c r="G164" i="89"/>
  <c r="J164" i="89" s="1"/>
  <c r="G164" i="90" s="1"/>
  <c r="J164" i="90" s="1"/>
  <c r="G89" i="89"/>
  <c r="J89" i="89" s="1"/>
  <c r="G89" i="90" s="1"/>
  <c r="J89" i="90" s="1"/>
  <c r="G95" i="89"/>
  <c r="J95" i="89" s="1"/>
  <c r="G95" i="90" s="1"/>
  <c r="J95" i="90" s="1"/>
  <c r="G142" i="89"/>
  <c r="J142" i="89" s="1"/>
  <c r="G142" i="90" s="1"/>
  <c r="J142" i="90" s="1"/>
  <c r="G101" i="89"/>
  <c r="J101" i="89" s="1"/>
  <c r="G101" i="90" s="1"/>
  <c r="J101" i="90" s="1"/>
  <c r="G172" i="89"/>
  <c r="J172" i="89" s="1"/>
  <c r="G172" i="90" s="1"/>
  <c r="J172" i="90" s="1"/>
  <c r="G144" i="89"/>
  <c r="J144" i="89" s="1"/>
  <c r="G144" i="90" s="1"/>
  <c r="J144" i="90" s="1"/>
  <c r="G140" i="89"/>
  <c r="J140" i="89" s="1"/>
  <c r="G140" i="90" s="1"/>
  <c r="J140" i="90" s="1"/>
  <c r="G90" i="89"/>
  <c r="J90" i="89" s="1"/>
  <c r="G90" i="90" s="1"/>
  <c r="J90" i="90" s="1"/>
  <c r="G158" i="89"/>
  <c r="J158" i="89" s="1"/>
  <c r="G158" i="90" s="1"/>
  <c r="J158" i="90" s="1"/>
  <c r="G106" i="89"/>
  <c r="J106" i="89" s="1"/>
  <c r="G106" i="90" s="1"/>
  <c r="J106" i="90" s="1"/>
  <c r="G222" i="89"/>
  <c r="J222" i="89" s="1"/>
  <c r="G222" i="90" s="1"/>
  <c r="J222" i="90" s="1"/>
  <c r="G228" i="88"/>
  <c r="J228" i="88" s="1"/>
  <c r="G228" i="89" s="1"/>
  <c r="J228" i="89" s="1"/>
  <c r="G223" i="89"/>
  <c r="J223" i="89" s="1"/>
  <c r="G223" i="90" s="1"/>
  <c r="J223" i="90" s="1"/>
  <c r="G227" i="88"/>
  <c r="J227" i="88" s="1"/>
  <c r="G227" i="89" s="1"/>
  <c r="J227" i="89" s="1"/>
  <c r="G215" i="89"/>
  <c r="J215" i="89" s="1"/>
  <c r="G215" i="90" s="1"/>
  <c r="J215" i="90" s="1"/>
  <c r="G192" i="89"/>
  <c r="J192" i="89" s="1"/>
  <c r="G192" i="90" s="1"/>
  <c r="J192" i="90" s="1"/>
  <c r="G179" i="89"/>
  <c r="J179" i="89" s="1"/>
  <c r="G179" i="90" s="1"/>
  <c r="J179" i="90" s="1"/>
  <c r="G176" i="89"/>
  <c r="J176" i="89" s="1"/>
  <c r="G176" i="90" s="1"/>
  <c r="J176" i="90" s="1"/>
  <c r="G180" i="89"/>
  <c r="J180" i="89" s="1"/>
  <c r="G180" i="90" s="1"/>
  <c r="J180" i="90" s="1"/>
  <c r="G184" i="89"/>
  <c r="J184" i="89" s="1"/>
  <c r="G184" i="90" s="1"/>
  <c r="J184" i="90" s="1"/>
  <c r="G183" i="89"/>
  <c r="J183" i="89" s="1"/>
  <c r="G183" i="90" s="1"/>
  <c r="J183" i="90" s="1"/>
  <c r="G137" i="89"/>
  <c r="J137" i="89" s="1"/>
  <c r="G137" i="90" s="1"/>
  <c r="J137" i="90" s="1"/>
  <c r="G123" i="89"/>
  <c r="J123" i="89" s="1"/>
  <c r="G123" i="90" s="1"/>
  <c r="J123" i="90" s="1"/>
  <c r="G138" i="89"/>
  <c r="J138" i="89" s="1"/>
  <c r="G138" i="90" s="1"/>
  <c r="J138" i="90" s="1"/>
  <c r="G130" i="89"/>
  <c r="J130" i="89" s="1"/>
  <c r="G130" i="90" s="1"/>
  <c r="J130" i="90" s="1"/>
  <c r="G125" i="102"/>
  <c r="J125" i="102" s="1"/>
  <c r="G125" i="103" s="1"/>
  <c r="J125" i="103" s="1"/>
  <c r="G118" i="89"/>
  <c r="J118" i="89" s="1"/>
  <c r="G118" i="90" s="1"/>
  <c r="J118" i="90" s="1"/>
  <c r="G120" i="89"/>
  <c r="J120" i="89" s="1"/>
  <c r="G120" i="90" s="1"/>
  <c r="J120" i="90" s="1"/>
  <c r="G113" i="102"/>
  <c r="J113" i="102" s="1"/>
  <c r="G113" i="103" s="1"/>
  <c r="J113" i="103" s="1"/>
  <c r="G78" i="89"/>
  <c r="J78" i="89" s="1"/>
  <c r="G78" i="90" s="1"/>
  <c r="J78" i="90" s="1"/>
  <c r="G80" i="89"/>
  <c r="J80" i="89" s="1"/>
  <c r="G80" i="90" s="1"/>
  <c r="J80" i="90" s="1"/>
  <c r="G74" i="89"/>
  <c r="J74" i="89" s="1"/>
  <c r="G74" i="90" s="1"/>
  <c r="J74" i="90" s="1"/>
  <c r="G77" i="89"/>
  <c r="J77" i="89" s="1"/>
  <c r="G77" i="90" s="1"/>
  <c r="J77" i="90" s="1"/>
  <c r="G68" i="89"/>
  <c r="J68" i="89" s="1"/>
  <c r="G68" i="90" s="1"/>
  <c r="J68" i="90" s="1"/>
  <c r="G66" i="89"/>
  <c r="J66" i="89" s="1"/>
  <c r="G66" i="90" s="1"/>
  <c r="J66" i="90" s="1"/>
  <c r="G69" i="89"/>
  <c r="J69" i="89" s="1"/>
  <c r="G69" i="90" s="1"/>
  <c r="J69" i="90" s="1"/>
  <c r="G65" i="89"/>
  <c r="J65" i="89" s="1"/>
  <c r="G65" i="90" s="1"/>
  <c r="J65" i="90" s="1"/>
  <c r="G73" i="89"/>
  <c r="J73" i="89" s="1"/>
  <c r="G73" i="90" s="1"/>
  <c r="J73" i="90" s="1"/>
  <c r="G72" i="89"/>
  <c r="J72" i="89" s="1"/>
  <c r="G72" i="90" s="1"/>
  <c r="J72" i="90" s="1"/>
  <c r="G62" i="89"/>
  <c r="J62" i="89" s="1"/>
  <c r="G62" i="90" s="1"/>
  <c r="J62" i="90" s="1"/>
  <c r="G64" i="89"/>
  <c r="J64" i="89" s="1"/>
  <c r="G64" i="90" s="1"/>
  <c r="J64" i="90" s="1"/>
  <c r="G38" i="88"/>
  <c r="J38" i="88" s="1"/>
  <c r="G38" i="89" s="1"/>
  <c r="J38" i="89" s="1"/>
  <c r="G23" i="89"/>
  <c r="J23" i="89" s="1"/>
  <c r="G23" i="90" s="1"/>
  <c r="J23" i="90" s="1"/>
  <c r="G21" i="89"/>
  <c r="J21" i="89" s="1"/>
  <c r="G21" i="90" s="1"/>
  <c r="J21" i="90" s="1"/>
  <c r="G202" i="102"/>
  <c r="J202" i="102" s="1"/>
  <c r="G182" i="102"/>
  <c r="J182" i="102" s="1"/>
  <c r="G83" i="101"/>
  <c r="J83" i="101" s="1"/>
  <c r="G84" i="101"/>
  <c r="J84" i="101" s="1"/>
  <c r="G11" i="101"/>
  <c r="J11" i="101" s="1"/>
  <c r="G198" i="101"/>
  <c r="J198" i="101" s="1"/>
  <c r="G196" i="102"/>
  <c r="J196" i="102" s="1"/>
  <c r="G165" i="88"/>
  <c r="J165" i="88" s="1"/>
  <c r="G143" i="90"/>
  <c r="J143" i="90" s="1"/>
  <c r="G259" i="90"/>
  <c r="J259" i="90" s="1"/>
  <c r="G259" i="91" s="1"/>
  <c r="J259" i="91" s="1"/>
  <c r="G163" i="90"/>
  <c r="J163" i="90" s="1"/>
  <c r="G151" i="103"/>
  <c r="J151" i="103" s="1"/>
  <c r="G141" i="90"/>
  <c r="J141" i="90" s="1"/>
  <c r="G166" i="90"/>
  <c r="J166" i="90" s="1"/>
  <c r="G148" i="103"/>
  <c r="J148" i="103" s="1"/>
  <c r="G162" i="90"/>
  <c r="J162" i="90" s="1"/>
  <c r="G155" i="103"/>
  <c r="J155" i="103" s="1"/>
  <c r="G154" i="90"/>
  <c r="J154" i="90" s="1"/>
  <c r="G152" i="103"/>
  <c r="J152" i="103" s="1"/>
  <c r="G153" i="103"/>
  <c r="J153" i="103" s="1"/>
  <c r="G22" i="89"/>
  <c r="J22" i="89" s="1"/>
  <c r="G122" i="88"/>
  <c r="J122" i="88" s="1"/>
  <c r="G122" i="89" s="1"/>
  <c r="J122" i="89" s="1"/>
  <c r="G70" i="98"/>
  <c r="J70" i="98" s="1"/>
  <c r="G36" i="89"/>
  <c r="J36" i="89" s="1"/>
  <c r="G24" i="89"/>
  <c r="J24" i="89" s="1"/>
  <c r="G208" i="103"/>
  <c r="J208" i="103" s="1"/>
  <c r="G175" i="98"/>
  <c r="J175" i="98" s="1"/>
  <c r="G205" i="103"/>
  <c r="J205" i="103" s="1"/>
  <c r="G194" i="103"/>
  <c r="J194" i="103" s="1"/>
  <c r="G193" i="103"/>
  <c r="J193" i="103" s="1"/>
  <c r="G209" i="101"/>
  <c r="J209" i="101" s="1"/>
  <c r="G224" i="89"/>
  <c r="J224" i="89" s="1"/>
  <c r="G225" i="90"/>
  <c r="J225" i="90" s="1"/>
  <c r="G185" i="90"/>
  <c r="J185" i="90" s="1"/>
  <c r="G181" i="103"/>
  <c r="J181" i="103" s="1"/>
  <c r="G220" i="90"/>
  <c r="J220" i="90" s="1"/>
  <c r="G213" i="103"/>
  <c r="J213" i="103" s="1"/>
  <c r="G226" i="103"/>
  <c r="J226" i="103" s="1"/>
  <c r="G206" i="103"/>
  <c r="J206" i="103" s="1"/>
  <c r="G177" i="103"/>
  <c r="J177" i="103" s="1"/>
  <c r="G127" i="103"/>
  <c r="J127" i="103" s="1"/>
  <c r="G126" i="103"/>
  <c r="J126" i="103" s="1"/>
  <c r="G119" i="88"/>
  <c r="J119" i="88" s="1"/>
  <c r="G86" i="88"/>
  <c r="J86" i="88" s="1"/>
  <c r="G96" i="88"/>
  <c r="J96" i="88" s="1"/>
  <c r="G81" i="90"/>
  <c r="J81" i="90" s="1"/>
  <c r="G71" i="98"/>
  <c r="J71" i="98" s="1"/>
  <c r="G99" i="90"/>
  <c r="J99" i="90" s="1"/>
  <c r="G103" i="88"/>
  <c r="J103" i="88" s="1"/>
  <c r="G85" i="90"/>
  <c r="J85" i="90" s="1"/>
  <c r="G92" i="90"/>
  <c r="J92" i="90" s="1"/>
  <c r="G79" i="90"/>
  <c r="J79" i="90" s="1"/>
  <c r="G52" i="89"/>
  <c r="J52" i="89" s="1"/>
  <c r="G57" i="89"/>
  <c r="J57" i="89" s="1"/>
  <c r="G58" i="89"/>
  <c r="J58" i="89" s="1"/>
  <c r="G40" i="89"/>
  <c r="J40" i="89" s="1"/>
  <c r="G61" i="90"/>
  <c r="J61" i="90" s="1"/>
  <c r="G50" i="89"/>
  <c r="J50" i="89" s="1"/>
  <c r="G37" i="89"/>
  <c r="J37" i="89" s="1"/>
  <c r="G43" i="89"/>
  <c r="J43" i="89" s="1"/>
  <c r="G56" i="89"/>
  <c r="J56" i="89" s="1"/>
  <c r="G54" i="89"/>
  <c r="J54" i="89" s="1"/>
  <c r="G49" i="89"/>
  <c r="J49" i="89" s="1"/>
  <c r="G51" i="89"/>
  <c r="J51" i="89" s="1"/>
  <c r="G55" i="89"/>
  <c r="J55" i="89" s="1"/>
  <c r="G48" i="89"/>
  <c r="J48" i="89" s="1"/>
  <c r="G46" i="89"/>
  <c r="J46" i="89" s="1"/>
  <c r="G44" i="89"/>
  <c r="J44" i="89" s="1"/>
  <c r="G42" i="89"/>
  <c r="J42" i="89" s="1"/>
  <c r="G53" i="89"/>
  <c r="J53" i="89" s="1"/>
  <c r="G59" i="89"/>
  <c r="J59" i="89" s="1"/>
  <c r="G25" i="89"/>
  <c r="J25" i="89" s="1"/>
  <c r="G26" i="89"/>
  <c r="J26" i="89" s="1"/>
  <c r="G20" i="89"/>
  <c r="J20" i="89" s="1"/>
  <c r="G28" i="89"/>
  <c r="J28" i="89" s="1"/>
  <c r="G29" i="89"/>
  <c r="J29" i="89" s="1"/>
  <c r="G27" i="89"/>
  <c r="J27" i="89" s="1"/>
  <c r="G33" i="89"/>
  <c r="J33" i="89" s="1"/>
  <c r="G34" i="89"/>
  <c r="J34" i="89" s="1"/>
  <c r="G32" i="89"/>
  <c r="J32" i="89" s="1"/>
  <c r="G19" i="89"/>
  <c r="J19" i="89" s="1"/>
  <c r="G41" i="89"/>
  <c r="J41" i="89" s="1"/>
  <c r="G31" i="89"/>
  <c r="J31" i="89" s="1"/>
  <c r="G47" i="89"/>
  <c r="J47" i="89" s="1"/>
  <c r="G214" i="87"/>
  <c r="J214" i="87" s="1"/>
  <c r="G160" i="90"/>
  <c r="J160" i="90" s="1"/>
  <c r="G167" i="90"/>
  <c r="J167" i="90" s="1"/>
  <c r="G91" i="90"/>
  <c r="J91" i="90" s="1"/>
  <c r="G157" i="102"/>
  <c r="J157" i="102" s="1"/>
  <c r="G128" i="102"/>
  <c r="J128" i="102" s="1"/>
  <c r="G204" i="102"/>
  <c r="J204" i="102" s="1"/>
  <c r="G10" i="102"/>
  <c r="J10" i="102" s="1"/>
  <c r="G212" i="102"/>
  <c r="J212" i="102" s="1"/>
  <c r="G39" i="102"/>
  <c r="J39" i="102" s="1"/>
  <c r="G149" i="102"/>
  <c r="J149" i="102" s="1"/>
  <c r="G210" i="102"/>
  <c r="J210" i="102" s="1"/>
  <c r="G147" i="102"/>
  <c r="J147" i="102" s="1"/>
  <c r="G195" i="102"/>
  <c r="J195" i="102" s="1"/>
  <c r="G203" i="102"/>
  <c r="J203" i="102" s="1"/>
  <c r="G197" i="102"/>
  <c r="J197" i="102" s="1"/>
  <c r="G9" i="102"/>
  <c r="J9" i="102" s="1"/>
  <c r="G150" i="102"/>
  <c r="J150" i="102" s="1"/>
  <c r="G211" i="102"/>
  <c r="J211" i="102" s="1"/>
  <c r="G115" i="89"/>
  <c r="J115" i="89" s="1"/>
  <c r="G88" i="88"/>
  <c r="J88" i="88" s="1"/>
  <c r="G87" i="88"/>
  <c r="J87" i="88" s="1"/>
  <c r="G108" i="89"/>
  <c r="J108" i="89" s="1"/>
  <c r="G107" i="89"/>
  <c r="J107" i="89" s="1"/>
  <c r="G112" i="89"/>
  <c r="J112" i="89" s="1"/>
  <c r="G117" i="89"/>
  <c r="J117" i="89" s="1"/>
  <c r="G116" i="89"/>
  <c r="J116" i="89" s="1"/>
  <c r="G110" i="89"/>
  <c r="J110" i="89" s="1"/>
  <c r="G111" i="89"/>
  <c r="J111" i="89" s="1"/>
  <c r="G173" i="88"/>
  <c r="J173" i="88" s="1"/>
  <c r="G174" i="88"/>
  <c r="J174" i="88" s="1"/>
  <c r="G102" i="88"/>
  <c r="J102" i="88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17" i="86"/>
  <c r="J17" i="86" s="1"/>
  <c r="G14" i="86"/>
  <c r="J14" i="86" s="1"/>
  <c r="G7" i="86"/>
  <c r="J7" i="86" s="1"/>
  <c r="G82" i="88"/>
  <c r="J82" i="88" s="1"/>
  <c r="G131" i="86"/>
  <c r="J131" i="86" s="1"/>
  <c r="G134" i="86"/>
  <c r="J134" i="86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39" i="91" l="1"/>
  <c r="J139" i="91" s="1"/>
  <c r="G139" i="92" s="1"/>
  <c r="J139" i="92" s="1"/>
  <c r="G170" i="91"/>
  <c r="J170" i="91" s="1"/>
  <c r="G170" i="92" s="1"/>
  <c r="J170" i="92" s="1"/>
  <c r="G172" i="91"/>
  <c r="J172" i="91" s="1"/>
  <c r="G172" i="92" s="1"/>
  <c r="J172" i="92" s="1"/>
  <c r="G93" i="91"/>
  <c r="J93" i="91" s="1"/>
  <c r="G93" i="92" s="1"/>
  <c r="J93" i="92" s="1"/>
  <c r="G142" i="91"/>
  <c r="J142" i="91" s="1"/>
  <c r="G142" i="92" s="1"/>
  <c r="J142" i="92" s="1"/>
  <c r="G168" i="91"/>
  <c r="J168" i="91" s="1"/>
  <c r="G168" i="92" s="1"/>
  <c r="J168" i="92" s="1"/>
  <c r="G145" i="91"/>
  <c r="J145" i="91" s="1"/>
  <c r="G145" i="92" s="1"/>
  <c r="J145" i="92" s="1"/>
  <c r="G156" i="103"/>
  <c r="J156" i="103" s="1"/>
  <c r="G89" i="91"/>
  <c r="J89" i="91" s="1"/>
  <c r="G89" i="92" s="1"/>
  <c r="J89" i="92" s="1"/>
  <c r="G91" i="91"/>
  <c r="J91" i="91" s="1"/>
  <c r="G91" i="92" s="1"/>
  <c r="J91" i="92" s="1"/>
  <c r="G85" i="91"/>
  <c r="J85" i="91" s="1"/>
  <c r="G85" i="92" s="1"/>
  <c r="J85" i="92" s="1"/>
  <c r="G166" i="91"/>
  <c r="J166" i="91" s="1"/>
  <c r="G166" i="92" s="1"/>
  <c r="J166" i="92" s="1"/>
  <c r="G167" i="91"/>
  <c r="J167" i="91" s="1"/>
  <c r="G167" i="92" s="1"/>
  <c r="J167" i="92" s="1"/>
  <c r="G96" i="89"/>
  <c r="J96" i="89" s="1"/>
  <c r="G96" i="90" s="1"/>
  <c r="J96" i="90" s="1"/>
  <c r="G165" i="89"/>
  <c r="J165" i="89" s="1"/>
  <c r="G165" i="90" s="1"/>
  <c r="J165" i="90" s="1"/>
  <c r="G143" i="91"/>
  <c r="J143" i="91" s="1"/>
  <c r="G143" i="92" s="1"/>
  <c r="J143" i="92" s="1"/>
  <c r="G163" i="91"/>
  <c r="J163" i="91" s="1"/>
  <c r="G163" i="92" s="1"/>
  <c r="J163" i="92" s="1"/>
  <c r="G223" i="91"/>
  <c r="J223" i="91" s="1"/>
  <c r="G223" i="92" s="1"/>
  <c r="J223" i="92" s="1"/>
  <c r="G228" i="90"/>
  <c r="J228" i="90" s="1"/>
  <c r="G228" i="91" s="1"/>
  <c r="J228" i="91" s="1"/>
  <c r="G222" i="91"/>
  <c r="J222" i="91" s="1"/>
  <c r="G222" i="92" s="1"/>
  <c r="J222" i="92" s="1"/>
  <c r="G215" i="91"/>
  <c r="J215" i="91" s="1"/>
  <c r="G215" i="92" s="1"/>
  <c r="J215" i="92" s="1"/>
  <c r="G209" i="102"/>
  <c r="J209" i="102" s="1"/>
  <c r="G209" i="103" s="1"/>
  <c r="J209" i="103" s="1"/>
  <c r="G214" i="88"/>
  <c r="J214" i="88" s="1"/>
  <c r="G214" i="89" s="1"/>
  <c r="J214" i="89" s="1"/>
  <c r="G192" i="91"/>
  <c r="J192" i="91" s="1"/>
  <c r="G192" i="92" s="1"/>
  <c r="J192" i="92" s="1"/>
  <c r="G198" i="102"/>
  <c r="J198" i="102" s="1"/>
  <c r="G198" i="103" s="1"/>
  <c r="J198" i="103" s="1"/>
  <c r="G176" i="91"/>
  <c r="J176" i="91" s="1"/>
  <c r="G176" i="92" s="1"/>
  <c r="J176" i="92" s="1"/>
  <c r="G185" i="91"/>
  <c r="J185" i="91" s="1"/>
  <c r="G185" i="92" s="1"/>
  <c r="J185" i="92" s="1"/>
  <c r="G120" i="91"/>
  <c r="J120" i="91" s="1"/>
  <c r="G120" i="92" s="1"/>
  <c r="J120" i="92" s="1"/>
  <c r="G119" i="89"/>
  <c r="J119" i="89" s="1"/>
  <c r="G119" i="90" s="1"/>
  <c r="J119" i="90" s="1"/>
  <c r="G80" i="91"/>
  <c r="J80" i="91" s="1"/>
  <c r="G80" i="92" s="1"/>
  <c r="J80" i="92" s="1"/>
  <c r="G78" i="91"/>
  <c r="J78" i="91" s="1"/>
  <c r="G78" i="92" s="1"/>
  <c r="J78" i="92" s="1"/>
  <c r="G84" i="102"/>
  <c r="J84" i="102" s="1"/>
  <c r="G83" i="102"/>
  <c r="J83" i="102" s="1"/>
  <c r="G69" i="91"/>
  <c r="J69" i="91" s="1"/>
  <c r="G69" i="92" s="1"/>
  <c r="J69" i="92" s="1"/>
  <c r="G68" i="91"/>
  <c r="J68" i="91" s="1"/>
  <c r="G68" i="92" s="1"/>
  <c r="J68" i="92" s="1"/>
  <c r="G77" i="91"/>
  <c r="J77" i="91" s="1"/>
  <c r="G77" i="92" s="1"/>
  <c r="J77" i="92" s="1"/>
  <c r="G55" i="90"/>
  <c r="J55" i="90" s="1"/>
  <c r="G55" i="91" s="1"/>
  <c r="J55" i="91" s="1"/>
  <c r="G51" i="90"/>
  <c r="J51" i="90" s="1"/>
  <c r="G51" i="91" s="1"/>
  <c r="J51" i="91" s="1"/>
  <c r="G54" i="90"/>
  <c r="J54" i="90" s="1"/>
  <c r="G54" i="91" s="1"/>
  <c r="J54" i="91" s="1"/>
  <c r="G43" i="90"/>
  <c r="J43" i="90" s="1"/>
  <c r="G43" i="91" s="1"/>
  <c r="J43" i="91" s="1"/>
  <c r="G47" i="90"/>
  <c r="J47" i="90" s="1"/>
  <c r="G47" i="91" s="1"/>
  <c r="J47" i="91" s="1"/>
  <c r="G49" i="90"/>
  <c r="J49" i="90" s="1"/>
  <c r="G49" i="91" s="1"/>
  <c r="J49" i="91" s="1"/>
  <c r="G23" i="91"/>
  <c r="J23" i="91" s="1"/>
  <c r="G23" i="92" s="1"/>
  <c r="J23" i="92" s="1"/>
  <c r="G34" i="90"/>
  <c r="J34" i="90" s="1"/>
  <c r="G34" i="91" s="1"/>
  <c r="J34" i="91" s="1"/>
  <c r="G27" i="90"/>
  <c r="J27" i="90" s="1"/>
  <c r="G27" i="91" s="1"/>
  <c r="J27" i="91" s="1"/>
  <c r="G11" i="102"/>
  <c r="J11" i="102" s="1"/>
  <c r="G11" i="103" s="1"/>
  <c r="J11" i="103" s="1"/>
  <c r="G144" i="91"/>
  <c r="J144" i="91" s="1"/>
  <c r="G164" i="91"/>
  <c r="J164" i="91" s="1"/>
  <c r="G164" i="92" s="1"/>
  <c r="J164" i="92" s="1"/>
  <c r="G162" i="91"/>
  <c r="J162" i="91" s="1"/>
  <c r="G140" i="91"/>
  <c r="J140" i="91" s="1"/>
  <c r="G148" i="104"/>
  <c r="J148" i="104" s="1"/>
  <c r="G151" i="104"/>
  <c r="J151" i="104" s="1"/>
  <c r="G150" i="103"/>
  <c r="J150" i="103" s="1"/>
  <c r="G160" i="91"/>
  <c r="J160" i="91" s="1"/>
  <c r="G149" i="103"/>
  <c r="J149" i="103" s="1"/>
  <c r="G161" i="90"/>
  <c r="J161" i="90" s="1"/>
  <c r="G141" i="91"/>
  <c r="J141" i="91" s="1"/>
  <c r="G146" i="91"/>
  <c r="J146" i="91" s="1"/>
  <c r="G159" i="91"/>
  <c r="J159" i="91" s="1"/>
  <c r="G153" i="104"/>
  <c r="J153" i="104" s="1"/>
  <c r="G154" i="91"/>
  <c r="J154" i="91" s="1"/>
  <c r="G158" i="91"/>
  <c r="J158" i="91" s="1"/>
  <c r="G155" i="104"/>
  <c r="J155" i="104" s="1"/>
  <c r="G157" i="103"/>
  <c r="J157" i="103" s="1"/>
  <c r="G152" i="104"/>
  <c r="J152" i="104" s="1"/>
  <c r="G22" i="90"/>
  <c r="J22" i="90" s="1"/>
  <c r="G41" i="90"/>
  <c r="J41" i="90" s="1"/>
  <c r="G67" i="91"/>
  <c r="J67" i="91" s="1"/>
  <c r="G123" i="91"/>
  <c r="J123" i="91" s="1"/>
  <c r="G122" i="90"/>
  <c r="J122" i="90" s="1"/>
  <c r="G121" i="91"/>
  <c r="J121" i="91" s="1"/>
  <c r="G70" i="99"/>
  <c r="J70" i="99" s="1"/>
  <c r="E70" i="100" s="1"/>
  <c r="G70" i="100" s="1"/>
  <c r="J70" i="100" s="1"/>
  <c r="G36" i="90"/>
  <c r="J36" i="90" s="1"/>
  <c r="G24" i="90"/>
  <c r="J24" i="90" s="1"/>
  <c r="G227" i="90"/>
  <c r="J227" i="90" s="1"/>
  <c r="G194" i="104"/>
  <c r="J194" i="104" s="1"/>
  <c r="G193" i="104"/>
  <c r="J193" i="104" s="1"/>
  <c r="G206" i="104"/>
  <c r="J206" i="104" s="1"/>
  <c r="G220" i="91"/>
  <c r="J220" i="91" s="1"/>
  <c r="G205" i="104"/>
  <c r="J205" i="104" s="1"/>
  <c r="G225" i="91"/>
  <c r="J225" i="91" s="1"/>
  <c r="G171" i="91"/>
  <c r="J171" i="91" s="1"/>
  <c r="G224" i="90"/>
  <c r="J224" i="90" s="1"/>
  <c r="G179" i="91"/>
  <c r="J179" i="91" s="1"/>
  <c r="G177" i="104"/>
  <c r="J177" i="104" s="1"/>
  <c r="G175" i="99"/>
  <c r="J175" i="99" s="1"/>
  <c r="E175" i="100" s="1"/>
  <c r="G175" i="100" s="1"/>
  <c r="J175" i="100" s="1"/>
  <c r="G213" i="104"/>
  <c r="J213" i="104" s="1"/>
  <c r="G180" i="91"/>
  <c r="J180" i="91" s="1"/>
  <c r="G208" i="104"/>
  <c r="J208" i="104" s="1"/>
  <c r="G197" i="103"/>
  <c r="J197" i="103" s="1"/>
  <c r="G203" i="103"/>
  <c r="J203" i="103" s="1"/>
  <c r="G182" i="103"/>
  <c r="J182" i="103" s="1"/>
  <c r="G183" i="91"/>
  <c r="J183" i="91" s="1"/>
  <c r="G221" i="90"/>
  <c r="J221" i="90" s="1"/>
  <c r="G202" i="103"/>
  <c r="J202" i="103" s="1"/>
  <c r="G211" i="103"/>
  <c r="J211" i="103" s="1"/>
  <c r="G195" i="103"/>
  <c r="J195" i="103" s="1"/>
  <c r="G212" i="103"/>
  <c r="J212" i="103" s="1"/>
  <c r="G210" i="103"/>
  <c r="J210" i="103" s="1"/>
  <c r="G184" i="91"/>
  <c r="J184" i="91" s="1"/>
  <c r="G226" i="104"/>
  <c r="J226" i="104" s="1"/>
  <c r="G181" i="104"/>
  <c r="J181" i="104" s="1"/>
  <c r="G196" i="103"/>
  <c r="J196" i="103" s="1"/>
  <c r="G204" i="103"/>
  <c r="J204" i="103" s="1"/>
  <c r="G130" i="91"/>
  <c r="J130" i="91" s="1"/>
  <c r="G137" i="91"/>
  <c r="J137" i="91" s="1"/>
  <c r="G138" i="91"/>
  <c r="J138" i="91" s="1"/>
  <c r="G127" i="104"/>
  <c r="J127" i="104" s="1"/>
  <c r="G126" i="104"/>
  <c r="J126" i="104" s="1"/>
  <c r="G128" i="103"/>
  <c r="J128" i="103" s="1"/>
  <c r="G125" i="104"/>
  <c r="J125" i="104" s="1"/>
  <c r="G118" i="91"/>
  <c r="J118" i="91" s="1"/>
  <c r="G113" i="104"/>
  <c r="J113" i="104" s="1"/>
  <c r="G116" i="90"/>
  <c r="J116" i="90" s="1"/>
  <c r="G111" i="90"/>
  <c r="J111" i="90" s="1"/>
  <c r="G117" i="90"/>
  <c r="J117" i="90" s="1"/>
  <c r="G115" i="90"/>
  <c r="J115" i="90" s="1"/>
  <c r="G112" i="90"/>
  <c r="J112" i="90" s="1"/>
  <c r="G92" i="91"/>
  <c r="J92" i="91" s="1"/>
  <c r="G99" i="91"/>
  <c r="J99" i="91" s="1"/>
  <c r="G106" i="91"/>
  <c r="J106" i="91" s="1"/>
  <c r="G95" i="91"/>
  <c r="J95" i="91" s="1"/>
  <c r="G74" i="91"/>
  <c r="J74" i="91" s="1"/>
  <c r="G71" i="99"/>
  <c r="J71" i="99" s="1"/>
  <c r="E71" i="100" s="1"/>
  <c r="G71" i="100" s="1"/>
  <c r="J71" i="100" s="1"/>
  <c r="G90" i="91"/>
  <c r="J90" i="91" s="1"/>
  <c r="G101" i="91"/>
  <c r="J101" i="91" s="1"/>
  <c r="G81" i="91"/>
  <c r="J81" i="91" s="1"/>
  <c r="G79" i="91"/>
  <c r="J79" i="91" s="1"/>
  <c r="G72" i="91"/>
  <c r="J72" i="91" s="1"/>
  <c r="G98" i="91"/>
  <c r="J98" i="91" s="1"/>
  <c r="G110" i="90"/>
  <c r="J110" i="90" s="1"/>
  <c r="G100" i="91"/>
  <c r="J100" i="91" s="1"/>
  <c r="G108" i="90"/>
  <c r="J108" i="90" s="1"/>
  <c r="G86" i="89"/>
  <c r="J86" i="89" s="1"/>
  <c r="G53" i="90"/>
  <c r="J53" i="90" s="1"/>
  <c r="G42" i="90"/>
  <c r="J42" i="90" s="1"/>
  <c r="G50" i="90"/>
  <c r="J50" i="90" s="1"/>
  <c r="G44" i="90"/>
  <c r="J44" i="90" s="1"/>
  <c r="G61" i="91"/>
  <c r="J61" i="91" s="1"/>
  <c r="G46" i="90"/>
  <c r="J46" i="90" s="1"/>
  <c r="G40" i="90"/>
  <c r="J40" i="90" s="1"/>
  <c r="G66" i="91"/>
  <c r="J66" i="91" s="1"/>
  <c r="G58" i="90"/>
  <c r="J58" i="90" s="1"/>
  <c r="G48" i="90"/>
  <c r="J48" i="90" s="1"/>
  <c r="G64" i="91"/>
  <c r="J64" i="91" s="1"/>
  <c r="G62" i="91"/>
  <c r="J62" i="91" s="1"/>
  <c r="G65" i="91"/>
  <c r="J65" i="91" s="1"/>
  <c r="G57" i="90"/>
  <c r="J57" i="90" s="1"/>
  <c r="G59" i="90"/>
  <c r="J59" i="90" s="1"/>
  <c r="G37" i="90"/>
  <c r="J37" i="90" s="1"/>
  <c r="G52" i="90"/>
  <c r="J52" i="90" s="1"/>
  <c r="G56" i="90"/>
  <c r="J56" i="90" s="1"/>
  <c r="G39" i="103"/>
  <c r="J39" i="103" s="1"/>
  <c r="G28" i="90"/>
  <c r="J28" i="90" s="1"/>
  <c r="G29" i="90"/>
  <c r="J29" i="90" s="1"/>
  <c r="G21" i="91"/>
  <c r="J21" i="91" s="1"/>
  <c r="G32" i="90"/>
  <c r="J32" i="90" s="1"/>
  <c r="G33" i="90"/>
  <c r="J33" i="90" s="1"/>
  <c r="G31" i="90"/>
  <c r="J31" i="90" s="1"/>
  <c r="G20" i="90"/>
  <c r="J20" i="90" s="1"/>
  <c r="G26" i="90"/>
  <c r="J26" i="90" s="1"/>
  <c r="G25" i="90"/>
  <c r="J25" i="90" s="1"/>
  <c r="G10" i="103"/>
  <c r="J10" i="103" s="1"/>
  <c r="G16" i="87"/>
  <c r="J16" i="87" s="1"/>
  <c r="G9" i="103"/>
  <c r="J9" i="103" s="1"/>
  <c r="G19" i="90"/>
  <c r="J19" i="90" s="1"/>
  <c r="G38" i="90"/>
  <c r="J38" i="90" s="1"/>
  <c r="G147" i="103"/>
  <c r="J147" i="103" s="1"/>
  <c r="G103" i="89"/>
  <c r="J103" i="89" s="1"/>
  <c r="G107" i="90"/>
  <c r="J107" i="90" s="1"/>
  <c r="G17" i="87"/>
  <c r="J17" i="87" s="1"/>
  <c r="G15" i="87"/>
  <c r="J15" i="87" s="1"/>
  <c r="G6" i="87"/>
  <c r="J6" i="87" s="1"/>
  <c r="G18" i="87"/>
  <c r="J18" i="87" s="1"/>
  <c r="G8" i="87"/>
  <c r="J8" i="87" s="1"/>
  <c r="G13" i="87"/>
  <c r="J13" i="87" s="1"/>
  <c r="G7" i="87"/>
  <c r="J7" i="87" s="1"/>
  <c r="G88" i="89"/>
  <c r="J88" i="89" s="1"/>
  <c r="G87" i="89"/>
  <c r="J87" i="89" s="1"/>
  <c r="G14" i="87"/>
  <c r="J14" i="87" s="1"/>
  <c r="G173" i="89"/>
  <c r="J173" i="89" s="1"/>
  <c r="G174" i="89"/>
  <c r="J174" i="89" s="1"/>
  <c r="G102" i="89"/>
  <c r="J102" i="89" s="1"/>
  <c r="G131" i="87"/>
  <c r="J131" i="87" s="1"/>
  <c r="G134" i="87"/>
  <c r="J134" i="87" s="1"/>
  <c r="G82" i="89"/>
  <c r="J82" i="89" s="1"/>
  <c r="G97" i="93"/>
  <c r="J97" i="93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67" i="92" l="1"/>
  <c r="J67" i="92" s="1"/>
  <c r="G67" i="93" s="1"/>
  <c r="J67" i="93" s="1"/>
  <c r="G165" i="91"/>
  <c r="J165" i="91" s="1"/>
  <c r="G165" i="92" s="1"/>
  <c r="J165" i="92" s="1"/>
  <c r="G156" i="104"/>
  <c r="J156" i="104" s="1"/>
  <c r="G90" i="92"/>
  <c r="J90" i="92" s="1"/>
  <c r="G90" i="93" s="1"/>
  <c r="J90" i="93" s="1"/>
  <c r="G159" i="92"/>
  <c r="J159" i="92" s="1"/>
  <c r="G159" i="93" s="1"/>
  <c r="J159" i="93" s="1"/>
  <c r="G100" i="92"/>
  <c r="J100" i="92" s="1"/>
  <c r="G100" i="93" s="1"/>
  <c r="J100" i="93" s="1"/>
  <c r="G154" i="92"/>
  <c r="J154" i="92" s="1"/>
  <c r="G154" i="93" s="1"/>
  <c r="J154" i="93" s="1"/>
  <c r="G98" i="92"/>
  <c r="J98" i="92" s="1"/>
  <c r="G98" i="93" s="1"/>
  <c r="J98" i="93" s="1"/>
  <c r="G95" i="92"/>
  <c r="J95" i="92" s="1"/>
  <c r="G95" i="93" s="1"/>
  <c r="J95" i="93" s="1"/>
  <c r="G171" i="92"/>
  <c r="J171" i="92" s="1"/>
  <c r="G171" i="93" s="1"/>
  <c r="J171" i="93" s="1"/>
  <c r="G146" i="92"/>
  <c r="J146" i="92" s="1"/>
  <c r="G146" i="93" s="1"/>
  <c r="J146" i="93" s="1"/>
  <c r="G106" i="92"/>
  <c r="J106" i="92" s="1"/>
  <c r="G106" i="93" s="1"/>
  <c r="J106" i="93" s="1"/>
  <c r="G141" i="92"/>
  <c r="J141" i="92" s="1"/>
  <c r="G141" i="93" s="1"/>
  <c r="J141" i="93" s="1"/>
  <c r="G140" i="92"/>
  <c r="J140" i="92" s="1"/>
  <c r="G140" i="93" s="1"/>
  <c r="J140" i="93" s="1"/>
  <c r="G161" i="91"/>
  <c r="J161" i="91" s="1"/>
  <c r="G161" i="92" s="1"/>
  <c r="J161" i="92" s="1"/>
  <c r="G162" i="92"/>
  <c r="J162" i="92" s="1"/>
  <c r="G162" i="93" s="1"/>
  <c r="J162" i="93" s="1"/>
  <c r="G99" i="92"/>
  <c r="J99" i="92" s="1"/>
  <c r="G99" i="93" s="1"/>
  <c r="J99" i="93" s="1"/>
  <c r="G92" i="92"/>
  <c r="J92" i="92" s="1"/>
  <c r="G92" i="93" s="1"/>
  <c r="J92" i="93" s="1"/>
  <c r="G220" i="92"/>
  <c r="J220" i="92" s="1"/>
  <c r="G220" i="93" s="1"/>
  <c r="J220" i="93" s="1"/>
  <c r="G101" i="92"/>
  <c r="J101" i="92" s="1"/>
  <c r="G101" i="93" s="1"/>
  <c r="J101" i="93" s="1"/>
  <c r="G158" i="92"/>
  <c r="J158" i="92" s="1"/>
  <c r="G158" i="93" s="1"/>
  <c r="J158" i="93" s="1"/>
  <c r="G144" i="92"/>
  <c r="J144" i="92" s="1"/>
  <c r="G144" i="93" s="1"/>
  <c r="J144" i="93" s="1"/>
  <c r="G227" i="91"/>
  <c r="J227" i="91" s="1"/>
  <c r="G227" i="92" s="1"/>
  <c r="J227" i="92" s="1"/>
  <c r="G224" i="91"/>
  <c r="J224" i="91" s="1"/>
  <c r="G225" i="92"/>
  <c r="J225" i="92" s="1"/>
  <c r="G225" i="93" s="1"/>
  <c r="J225" i="93" s="1"/>
  <c r="G209" i="104"/>
  <c r="J209" i="104" s="1"/>
  <c r="G208" i="105"/>
  <c r="J208" i="105" s="1"/>
  <c r="G208" i="106" s="1"/>
  <c r="J208" i="106" s="1"/>
  <c r="E208" i="107" s="1"/>
  <c r="G213" i="105"/>
  <c r="J213" i="105" s="1"/>
  <c r="G179" i="92"/>
  <c r="J179" i="92" s="1"/>
  <c r="G179" i="93" s="1"/>
  <c r="J179" i="93" s="1"/>
  <c r="G180" i="92"/>
  <c r="J180" i="92" s="1"/>
  <c r="G180" i="93" s="1"/>
  <c r="J180" i="93" s="1"/>
  <c r="G183" i="92"/>
  <c r="J183" i="92" s="1"/>
  <c r="G183" i="93" s="1"/>
  <c r="J183" i="93" s="1"/>
  <c r="G138" i="92"/>
  <c r="J138" i="92" s="1"/>
  <c r="G138" i="93" s="1"/>
  <c r="J138" i="93" s="1"/>
  <c r="G123" i="92"/>
  <c r="J123" i="92" s="1"/>
  <c r="G123" i="93" s="1"/>
  <c r="J123" i="93" s="1"/>
  <c r="G137" i="92"/>
  <c r="J137" i="92" s="1"/>
  <c r="G130" i="92"/>
  <c r="J130" i="92" s="1"/>
  <c r="G119" i="91"/>
  <c r="J119" i="91" s="1"/>
  <c r="G119" i="92" s="1"/>
  <c r="J119" i="92" s="1"/>
  <c r="G117" i="91"/>
  <c r="J117" i="91" s="1"/>
  <c r="G117" i="92" s="1"/>
  <c r="J117" i="92" s="1"/>
  <c r="G118" i="92"/>
  <c r="J118" i="92" s="1"/>
  <c r="G118" i="93" s="1"/>
  <c r="J118" i="93" s="1"/>
  <c r="G83" i="103"/>
  <c r="J83" i="103" s="1"/>
  <c r="G83" i="104" s="1"/>
  <c r="J83" i="104" s="1"/>
  <c r="G83" i="105" s="1"/>
  <c r="J83" i="105" s="1"/>
  <c r="G84" i="103"/>
  <c r="J84" i="103" s="1"/>
  <c r="G84" i="104" s="1"/>
  <c r="J84" i="104" s="1"/>
  <c r="G84" i="105" s="1"/>
  <c r="J84" i="105" s="1"/>
  <c r="G79" i="92"/>
  <c r="J79" i="92" s="1"/>
  <c r="G79" i="93" s="1"/>
  <c r="J79" i="93" s="1"/>
  <c r="G81" i="92"/>
  <c r="J81" i="92" s="1"/>
  <c r="G81" i="93" s="1"/>
  <c r="J81" i="93" s="1"/>
  <c r="G66" i="92"/>
  <c r="J66" i="92" s="1"/>
  <c r="G66" i="93" s="1"/>
  <c r="J66" i="93" s="1"/>
  <c r="G65" i="92"/>
  <c r="J65" i="92" s="1"/>
  <c r="G65" i="93" s="1"/>
  <c r="J65" i="93" s="1"/>
  <c r="G74" i="92"/>
  <c r="J74" i="92" s="1"/>
  <c r="G74" i="93" s="1"/>
  <c r="J74" i="93" s="1"/>
  <c r="G72" i="92"/>
  <c r="J72" i="92" s="1"/>
  <c r="G72" i="93" s="1"/>
  <c r="J72" i="93" s="1"/>
  <c r="G64" i="92"/>
  <c r="J64" i="92" s="1"/>
  <c r="G64" i="93" s="1"/>
  <c r="J64" i="93" s="1"/>
  <c r="G50" i="91"/>
  <c r="J50" i="91" s="1"/>
  <c r="G50" i="92" s="1"/>
  <c r="J50" i="92" s="1"/>
  <c r="G52" i="91"/>
  <c r="J52" i="91" s="1"/>
  <c r="G52" i="92" s="1"/>
  <c r="J52" i="92" s="1"/>
  <c r="G56" i="91"/>
  <c r="J56" i="91" s="1"/>
  <c r="G56" i="92" s="1"/>
  <c r="J56" i="92" s="1"/>
  <c r="G59" i="91"/>
  <c r="J59" i="91" s="1"/>
  <c r="G59" i="92" s="1"/>
  <c r="J59" i="92" s="1"/>
  <c r="G58" i="91"/>
  <c r="J58" i="91" s="1"/>
  <c r="G58" i="92" s="1"/>
  <c r="J58" i="92" s="1"/>
  <c r="G57" i="91"/>
  <c r="J57" i="91" s="1"/>
  <c r="G57" i="92" s="1"/>
  <c r="J57" i="92" s="1"/>
  <c r="G53" i="91"/>
  <c r="J53" i="91" s="1"/>
  <c r="G53" i="92" s="1"/>
  <c r="J53" i="92" s="1"/>
  <c r="G61" i="92"/>
  <c r="J61" i="92" s="1"/>
  <c r="G61" i="93" s="1"/>
  <c r="J61" i="93" s="1"/>
  <c r="G62" i="92"/>
  <c r="J62" i="92" s="1"/>
  <c r="G62" i="93" s="1"/>
  <c r="J62" i="93" s="1"/>
  <c r="G46" i="91"/>
  <c r="J46" i="91" s="1"/>
  <c r="G46" i="92" s="1"/>
  <c r="J46" i="92" s="1"/>
  <c r="G44" i="91"/>
  <c r="J44" i="91" s="1"/>
  <c r="G44" i="92" s="1"/>
  <c r="J44" i="92" s="1"/>
  <c r="G37" i="91"/>
  <c r="J37" i="91" s="1"/>
  <c r="G37" i="92" s="1"/>
  <c r="J37" i="92" s="1"/>
  <c r="G40" i="91"/>
  <c r="J40" i="91" s="1"/>
  <c r="G40" i="92" s="1"/>
  <c r="J40" i="92" s="1"/>
  <c r="G36" i="91"/>
  <c r="J36" i="91" s="1"/>
  <c r="G36" i="92" s="1"/>
  <c r="J36" i="92" s="1"/>
  <c r="G38" i="91"/>
  <c r="J38" i="91" s="1"/>
  <c r="G38" i="92" s="1"/>
  <c r="J38" i="92" s="1"/>
  <c r="G48" i="91"/>
  <c r="J48" i="91" s="1"/>
  <c r="G48" i="92" s="1"/>
  <c r="J48" i="92" s="1"/>
  <c r="G42" i="91"/>
  <c r="J42" i="91" s="1"/>
  <c r="G42" i="92" s="1"/>
  <c r="J42" i="92" s="1"/>
  <c r="G32" i="91"/>
  <c r="J32" i="91" s="1"/>
  <c r="G32" i="92" s="1"/>
  <c r="J32" i="92" s="1"/>
  <c r="G21" i="92"/>
  <c r="J21" i="92" s="1"/>
  <c r="G21" i="93" s="1"/>
  <c r="J21" i="93" s="1"/>
  <c r="G29" i="91"/>
  <c r="J29" i="91" s="1"/>
  <c r="G29" i="92" s="1"/>
  <c r="J29" i="92" s="1"/>
  <c r="G28" i="91"/>
  <c r="J28" i="91" s="1"/>
  <c r="G28" i="92" s="1"/>
  <c r="J28" i="92" s="1"/>
  <c r="G33" i="91"/>
  <c r="J33" i="91" s="1"/>
  <c r="G33" i="92" s="1"/>
  <c r="J33" i="92" s="1"/>
  <c r="G155" i="105"/>
  <c r="J155" i="105" s="1"/>
  <c r="G155" i="106" s="1"/>
  <c r="J155" i="106" s="1"/>
  <c r="G148" i="105"/>
  <c r="J148" i="105" s="1"/>
  <c r="G71" i="101"/>
  <c r="J71" i="101" s="1"/>
  <c r="G70" i="101"/>
  <c r="J70" i="101" s="1"/>
  <c r="G175" i="101"/>
  <c r="J175" i="101" s="1"/>
  <c r="G151" i="105"/>
  <c r="J151" i="105" s="1"/>
  <c r="G149" i="104"/>
  <c r="J149" i="104" s="1"/>
  <c r="G160" i="92"/>
  <c r="J160" i="92" s="1"/>
  <c r="G150" i="104"/>
  <c r="J150" i="104" s="1"/>
  <c r="G147" i="104"/>
  <c r="J147" i="104" s="1"/>
  <c r="G152" i="105"/>
  <c r="J152" i="105" s="1"/>
  <c r="G157" i="104"/>
  <c r="J157" i="104" s="1"/>
  <c r="G153" i="105"/>
  <c r="J153" i="105" s="1"/>
  <c r="G22" i="91"/>
  <c r="J22" i="91" s="1"/>
  <c r="G41" i="91"/>
  <c r="J41" i="91" s="1"/>
  <c r="G122" i="91"/>
  <c r="J122" i="91" s="1"/>
  <c r="G121" i="92"/>
  <c r="J121" i="92" s="1"/>
  <c r="G24" i="91"/>
  <c r="J24" i="91" s="1"/>
  <c r="G181" i="105"/>
  <c r="J181" i="105" s="1"/>
  <c r="G196" i="104"/>
  <c r="J196" i="104" s="1"/>
  <c r="G226" i="105"/>
  <c r="J226" i="105" s="1"/>
  <c r="G205" i="105"/>
  <c r="J205" i="105" s="1"/>
  <c r="G184" i="92"/>
  <c r="J184" i="92" s="1"/>
  <c r="G221" i="91"/>
  <c r="J221" i="91" s="1"/>
  <c r="G210" i="104"/>
  <c r="J210" i="104" s="1"/>
  <c r="G206" i="105"/>
  <c r="J206" i="105" s="1"/>
  <c r="G211" i="104"/>
  <c r="J211" i="104" s="1"/>
  <c r="G212" i="104"/>
  <c r="J212" i="104" s="1"/>
  <c r="G177" i="105"/>
  <c r="J177" i="105" s="1"/>
  <c r="G193" i="105"/>
  <c r="J193" i="105" s="1"/>
  <c r="G182" i="104"/>
  <c r="J182" i="104" s="1"/>
  <c r="G194" i="105"/>
  <c r="J194" i="105" s="1"/>
  <c r="G214" i="90"/>
  <c r="J214" i="90" s="1"/>
  <c r="G197" i="104"/>
  <c r="J197" i="104" s="1"/>
  <c r="G198" i="104"/>
  <c r="J198" i="104" s="1"/>
  <c r="G203" i="104"/>
  <c r="J203" i="104" s="1"/>
  <c r="G204" i="104"/>
  <c r="J204" i="104" s="1"/>
  <c r="G195" i="104"/>
  <c r="J195" i="104" s="1"/>
  <c r="G202" i="104"/>
  <c r="J202" i="104" s="1"/>
  <c r="G125" i="105"/>
  <c r="J125" i="105" s="1"/>
  <c r="G126" i="105"/>
  <c r="J126" i="105" s="1"/>
  <c r="G128" i="104"/>
  <c r="J128" i="104" s="1"/>
  <c r="G127" i="105"/>
  <c r="J127" i="105" s="1"/>
  <c r="G136" i="90"/>
  <c r="J136" i="90" s="1"/>
  <c r="G135" i="91"/>
  <c r="J135" i="91" s="1"/>
  <c r="G111" i="91"/>
  <c r="J111" i="91" s="1"/>
  <c r="G115" i="91"/>
  <c r="J115" i="91" s="1"/>
  <c r="G116" i="91"/>
  <c r="J116" i="91" s="1"/>
  <c r="G113" i="105"/>
  <c r="J113" i="105" s="1"/>
  <c r="G112" i="91"/>
  <c r="J112" i="91" s="1"/>
  <c r="G96" i="91"/>
  <c r="J96" i="91" s="1"/>
  <c r="G110" i="91"/>
  <c r="J110" i="91" s="1"/>
  <c r="G86" i="90"/>
  <c r="J86" i="90" s="1"/>
  <c r="G108" i="91"/>
  <c r="J108" i="91" s="1"/>
  <c r="G39" i="104"/>
  <c r="J39" i="104" s="1"/>
  <c r="G31" i="91"/>
  <c r="J31" i="91" s="1"/>
  <c r="G25" i="91"/>
  <c r="J25" i="91" s="1"/>
  <c r="G27" i="92"/>
  <c r="J27" i="92" s="1"/>
  <c r="G26" i="91"/>
  <c r="J26" i="91" s="1"/>
  <c r="G20" i="91"/>
  <c r="J20" i="91" s="1"/>
  <c r="G9" i="104"/>
  <c r="J9" i="104" s="1"/>
  <c r="G10" i="104"/>
  <c r="J10" i="104" s="1"/>
  <c r="G18" i="88"/>
  <c r="J18" i="88" s="1"/>
  <c r="G7" i="88"/>
  <c r="J7" i="88" s="1"/>
  <c r="G6" i="88"/>
  <c r="J6" i="88" s="1"/>
  <c r="G15" i="88"/>
  <c r="J15" i="88" s="1"/>
  <c r="G17" i="88"/>
  <c r="J17" i="88" s="1"/>
  <c r="G8" i="88"/>
  <c r="J8" i="88" s="1"/>
  <c r="G14" i="88"/>
  <c r="J14" i="88" s="1"/>
  <c r="G13" i="88"/>
  <c r="J13" i="88" s="1"/>
  <c r="G11" i="104"/>
  <c r="J11" i="104" s="1"/>
  <c r="G19" i="91"/>
  <c r="J19" i="91" s="1"/>
  <c r="G16" i="88"/>
  <c r="J16" i="88" s="1"/>
  <c r="G107" i="91"/>
  <c r="J107" i="91" s="1"/>
  <c r="G88" i="90"/>
  <c r="J88" i="90" s="1"/>
  <c r="G87" i="90"/>
  <c r="J87" i="90" s="1"/>
  <c r="G228" i="92"/>
  <c r="J228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3" i="93"/>
  <c r="J23" i="93" s="1"/>
  <c r="G97" i="94"/>
  <c r="J97" i="94" s="1"/>
  <c r="G82" i="90"/>
  <c r="J82" i="90" s="1"/>
  <c r="G131" i="88"/>
  <c r="J131" i="88" s="1"/>
  <c r="G134" i="88"/>
  <c r="J134" i="88" s="1"/>
  <c r="G89" i="93"/>
  <c r="J89" i="93" s="1"/>
  <c r="G172" i="93"/>
  <c r="J172" i="93" s="1"/>
  <c r="G192" i="93"/>
  <c r="J192" i="93" s="1"/>
  <c r="G54" i="92"/>
  <c r="J54" i="92" s="1"/>
  <c r="G170" i="93"/>
  <c r="J170" i="93" s="1"/>
  <c r="G51" i="92"/>
  <c r="J51" i="92" s="1"/>
  <c r="G145" i="93"/>
  <c r="J145" i="93" s="1"/>
  <c r="G34" i="92"/>
  <c r="J34" i="92" s="1"/>
  <c r="G68" i="93"/>
  <c r="J68" i="93" s="1"/>
  <c r="G222" i="93"/>
  <c r="J222" i="93" s="1"/>
  <c r="G215" i="93"/>
  <c r="J215" i="93" s="1"/>
  <c r="G80" i="93"/>
  <c r="J80" i="93" s="1"/>
  <c r="G55" i="92"/>
  <c r="J55" i="92" s="1"/>
  <c r="G143" i="93"/>
  <c r="J143" i="93" s="1"/>
  <c r="G49" i="92"/>
  <c r="J49" i="92" s="1"/>
  <c r="G176" i="93"/>
  <c r="J176" i="93" s="1"/>
  <c r="G85" i="93"/>
  <c r="J85" i="93" s="1"/>
  <c r="G142" i="93"/>
  <c r="J142" i="93" s="1"/>
  <c r="G91" i="93"/>
  <c r="J91" i="93" s="1"/>
  <c r="G69" i="93"/>
  <c r="J69" i="93" s="1"/>
  <c r="G168" i="93"/>
  <c r="J168" i="93" s="1"/>
  <c r="G167" i="93"/>
  <c r="J167" i="93" s="1"/>
  <c r="G163" i="93"/>
  <c r="J163" i="93" s="1"/>
  <c r="G120" i="93"/>
  <c r="J120" i="93" s="1"/>
  <c r="G77" i="93"/>
  <c r="J77" i="93" s="1"/>
  <c r="G139" i="93"/>
  <c r="J139" i="93" s="1"/>
  <c r="G185" i="93"/>
  <c r="J185" i="93" s="1"/>
  <c r="G47" i="92"/>
  <c r="J47" i="92" s="1"/>
  <c r="G93" i="93"/>
  <c r="J93" i="93" s="1"/>
  <c r="G43" i="92"/>
  <c r="J43" i="92" s="1"/>
  <c r="G223" i="93"/>
  <c r="J223" i="93" s="1"/>
  <c r="G166" i="93"/>
  <c r="J166" i="93" s="1"/>
  <c r="G164" i="93"/>
  <c r="J164" i="93" s="1"/>
  <c r="G78" i="93"/>
  <c r="J78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3" i="90"/>
  <c r="J133" i="90" s="1"/>
  <c r="G213" i="106" l="1"/>
  <c r="J213" i="106" s="1"/>
  <c r="E213" i="107" s="1"/>
  <c r="G213" i="107" s="1"/>
  <c r="J213" i="107" s="1"/>
  <c r="J213" i="8" s="1"/>
  <c r="G130" i="93"/>
  <c r="J130" i="93" s="1"/>
  <c r="G130" i="94" s="1"/>
  <c r="J130" i="94" s="1"/>
  <c r="G137" i="93"/>
  <c r="J137" i="93" s="1"/>
  <c r="G137" i="94" s="1"/>
  <c r="J137" i="94" s="1"/>
  <c r="G41" i="92"/>
  <c r="J41" i="92" s="1"/>
  <c r="G41" i="93" s="1"/>
  <c r="J41" i="93" s="1"/>
  <c r="E155" i="107"/>
  <c r="G155" i="107" s="1"/>
  <c r="J155" i="107" s="1"/>
  <c r="J155" i="8" s="1"/>
  <c r="G156" i="105"/>
  <c r="J156" i="105" s="1"/>
  <c r="G160" i="93"/>
  <c r="J160" i="93" s="1"/>
  <c r="G160" i="94" s="1"/>
  <c r="J160" i="94" s="1"/>
  <c r="G122" i="92"/>
  <c r="J122" i="92" s="1"/>
  <c r="G122" i="93" s="1"/>
  <c r="J122" i="93" s="1"/>
  <c r="G86" i="91"/>
  <c r="J86" i="91" s="1"/>
  <c r="G221" i="92"/>
  <c r="J221" i="92" s="1"/>
  <c r="G221" i="93" s="1"/>
  <c r="J221" i="93" s="1"/>
  <c r="G96" i="92"/>
  <c r="J96" i="92" s="1"/>
  <c r="G96" i="93" s="1"/>
  <c r="J96" i="93" s="1"/>
  <c r="G121" i="93"/>
  <c r="J121" i="93" s="1"/>
  <c r="G121" i="94" s="1"/>
  <c r="J121" i="94" s="1"/>
  <c r="G148" i="106"/>
  <c r="J148" i="106" s="1"/>
  <c r="E148" i="107" s="1"/>
  <c r="G148" i="107" s="1"/>
  <c r="J148" i="107" s="1"/>
  <c r="J148" i="8" s="1"/>
  <c r="G224" i="92"/>
  <c r="J224" i="92" s="1"/>
  <c r="G224" i="93" s="1"/>
  <c r="J224" i="93" s="1"/>
  <c r="G224" i="94" s="1"/>
  <c r="J224" i="94" s="1"/>
  <c r="G209" i="105"/>
  <c r="J209" i="105" s="1"/>
  <c r="G209" i="106" s="1"/>
  <c r="J209" i="106" s="1"/>
  <c r="E209" i="107" s="1"/>
  <c r="G209" i="107" s="1"/>
  <c r="J209" i="107" s="1"/>
  <c r="J209" i="8" s="1"/>
  <c r="G214" i="91"/>
  <c r="J214" i="91" s="1"/>
  <c r="G214" i="92" s="1"/>
  <c r="J214" i="92" s="1"/>
  <c r="G211" i="105"/>
  <c r="J211" i="105" s="1"/>
  <c r="G203" i="105"/>
  <c r="J203" i="105" s="1"/>
  <c r="G203" i="106" s="1"/>
  <c r="J203" i="106" s="1"/>
  <c r="E203" i="107" s="1"/>
  <c r="G182" i="105"/>
  <c r="J182" i="105" s="1"/>
  <c r="G182" i="106" s="1"/>
  <c r="J182" i="106" s="1"/>
  <c r="E182" i="107" s="1"/>
  <c r="G184" i="93"/>
  <c r="J184" i="93" s="1"/>
  <c r="G184" i="94" s="1"/>
  <c r="J184" i="94" s="1"/>
  <c r="G116" i="92"/>
  <c r="J116" i="92" s="1"/>
  <c r="G116" i="93" s="1"/>
  <c r="J116" i="93" s="1"/>
  <c r="G111" i="92"/>
  <c r="J111" i="92" s="1"/>
  <c r="G111" i="93" s="1"/>
  <c r="J111" i="93" s="1"/>
  <c r="G108" i="92"/>
  <c r="J108" i="92" s="1"/>
  <c r="G108" i="93" s="1"/>
  <c r="J108" i="93" s="1"/>
  <c r="G115" i="92"/>
  <c r="J115" i="92" s="1"/>
  <c r="G115" i="93" s="1"/>
  <c r="J115" i="93" s="1"/>
  <c r="G110" i="92"/>
  <c r="J110" i="92" s="1"/>
  <c r="G110" i="93" s="1"/>
  <c r="J110" i="93" s="1"/>
  <c r="G112" i="92"/>
  <c r="J112" i="92" s="1"/>
  <c r="G112" i="93" s="1"/>
  <c r="J112" i="93" s="1"/>
  <c r="G37" i="93"/>
  <c r="J37" i="93" s="1"/>
  <c r="G26" i="92"/>
  <c r="J26" i="92" s="1"/>
  <c r="G24" i="92"/>
  <c r="J24" i="92" s="1"/>
  <c r="G25" i="92"/>
  <c r="J25" i="92" s="1"/>
  <c r="G31" i="92"/>
  <c r="J31" i="92" s="1"/>
  <c r="G31" i="93" s="1"/>
  <c r="J31" i="93" s="1"/>
  <c r="G22" i="92"/>
  <c r="J22" i="92" s="1"/>
  <c r="G10" i="105"/>
  <c r="J10" i="105" s="1"/>
  <c r="G10" i="106" s="1"/>
  <c r="J10" i="106" s="1"/>
  <c r="E10" i="107" s="1"/>
  <c r="G14" i="89"/>
  <c r="J14" i="89" s="1"/>
  <c r="G14" i="90" s="1"/>
  <c r="J14" i="90" s="1"/>
  <c r="G20" i="92"/>
  <c r="J20" i="92" s="1"/>
  <c r="G19" i="92"/>
  <c r="J19" i="92" s="1"/>
  <c r="G70" i="102"/>
  <c r="J70" i="102" s="1"/>
  <c r="G147" i="105"/>
  <c r="J147" i="105" s="1"/>
  <c r="G150" i="105"/>
  <c r="J150" i="105" s="1"/>
  <c r="G149" i="105"/>
  <c r="J149" i="105" s="1"/>
  <c r="G170" i="94"/>
  <c r="J170" i="94" s="1"/>
  <c r="G166" i="94"/>
  <c r="J166" i="94" s="1"/>
  <c r="G151" i="106"/>
  <c r="J151" i="106" s="1"/>
  <c r="E151" i="107" s="1"/>
  <c r="G157" i="105"/>
  <c r="J157" i="105" s="1"/>
  <c r="G153" i="106"/>
  <c r="J153" i="106" s="1"/>
  <c r="E153" i="107" s="1"/>
  <c r="G152" i="106"/>
  <c r="J152" i="106" s="1"/>
  <c r="E152" i="107" s="1"/>
  <c r="G210" i="105"/>
  <c r="J210" i="105" s="1"/>
  <c r="G198" i="105"/>
  <c r="J198" i="105" s="1"/>
  <c r="G204" i="105"/>
  <c r="J204" i="105" s="1"/>
  <c r="G212" i="105"/>
  <c r="J212" i="105" s="1"/>
  <c r="G196" i="105"/>
  <c r="J196" i="105" s="1"/>
  <c r="G202" i="105"/>
  <c r="J202" i="105" s="1"/>
  <c r="G226" i="106"/>
  <c r="J226" i="106" s="1"/>
  <c r="E226" i="107" s="1"/>
  <c r="G195" i="105"/>
  <c r="J195" i="105" s="1"/>
  <c r="G193" i="106"/>
  <c r="J193" i="106" s="1"/>
  <c r="E193" i="107" s="1"/>
  <c r="G208" i="107"/>
  <c r="J208" i="107" s="1"/>
  <c r="J208" i="8" s="1"/>
  <c r="G197" i="105"/>
  <c r="J197" i="105" s="1"/>
  <c r="G174" i="91"/>
  <c r="J174" i="91" s="1"/>
  <c r="G177" i="106"/>
  <c r="J177" i="106" s="1"/>
  <c r="E177" i="107" s="1"/>
  <c r="G206" i="106"/>
  <c r="J206" i="106" s="1"/>
  <c r="E206" i="107" s="1"/>
  <c r="G181" i="106"/>
  <c r="J181" i="106" s="1"/>
  <c r="E181" i="107" s="1"/>
  <c r="G194" i="106"/>
  <c r="J194" i="106" s="1"/>
  <c r="G205" i="106"/>
  <c r="J205" i="106" s="1"/>
  <c r="E205" i="107" s="1"/>
  <c r="G128" i="105"/>
  <c r="J128" i="105" s="1"/>
  <c r="G133" i="91"/>
  <c r="J133" i="91" s="1"/>
  <c r="G127" i="106"/>
  <c r="J127" i="106" s="1"/>
  <c r="E127" i="107" s="1"/>
  <c r="G126" i="106"/>
  <c r="J126" i="106" s="1"/>
  <c r="E126" i="107" s="1"/>
  <c r="G125" i="106"/>
  <c r="J125" i="106" s="1"/>
  <c r="E125" i="107" s="1"/>
  <c r="G113" i="106"/>
  <c r="J113" i="106" s="1"/>
  <c r="E113" i="107" s="1"/>
  <c r="G117" i="93"/>
  <c r="J117" i="93" s="1"/>
  <c r="G74" i="94"/>
  <c r="J74" i="94" s="1"/>
  <c r="G83" i="106"/>
  <c r="J83" i="106" s="1"/>
  <c r="E83" i="107" s="1"/>
  <c r="G84" i="106"/>
  <c r="J84" i="106" s="1"/>
  <c r="E84" i="107" s="1"/>
  <c r="G78" i="94"/>
  <c r="J78" i="94" s="1"/>
  <c r="G80" i="94"/>
  <c r="J80" i="94" s="1"/>
  <c r="G39" i="105"/>
  <c r="J39" i="105" s="1"/>
  <c r="G54" i="93"/>
  <c r="J54" i="93" s="1"/>
  <c r="G64" i="94"/>
  <c r="J64" i="94" s="1"/>
  <c r="G59" i="93"/>
  <c r="J59" i="93" s="1"/>
  <c r="G68" i="94"/>
  <c r="J68" i="94" s="1"/>
  <c r="G27" i="93"/>
  <c r="J27" i="93" s="1"/>
  <c r="J23" i="94"/>
  <c r="G7" i="89"/>
  <c r="J7" i="89" s="1"/>
  <c r="G18" i="89"/>
  <c r="J18" i="89" s="1"/>
  <c r="G11" i="105"/>
  <c r="J11" i="105" s="1"/>
  <c r="G17" i="89"/>
  <c r="J17" i="89" s="1"/>
  <c r="G13" i="89"/>
  <c r="J13" i="89" s="1"/>
  <c r="G6" i="89"/>
  <c r="J6" i="89" s="1"/>
  <c r="G9" i="105"/>
  <c r="J9" i="105" s="1"/>
  <c r="G16" i="89"/>
  <c r="J16" i="89" s="1"/>
  <c r="G8" i="89"/>
  <c r="J8" i="89" s="1"/>
  <c r="G69" i="94"/>
  <c r="J69" i="94" s="1"/>
  <c r="G46" i="93"/>
  <c r="J46" i="93" s="1"/>
  <c r="G138" i="94"/>
  <c r="J138" i="94" s="1"/>
  <c r="G192" i="94"/>
  <c r="J192" i="94" s="1"/>
  <c r="G65" i="94"/>
  <c r="J65" i="94" s="1"/>
  <c r="G15" i="89"/>
  <c r="J15" i="89" s="1"/>
  <c r="G107" i="92"/>
  <c r="J107" i="92" s="1"/>
  <c r="G175" i="102"/>
  <c r="J175" i="102" s="1"/>
  <c r="G71" i="102"/>
  <c r="J71" i="102" s="1"/>
  <c r="G88" i="91"/>
  <c r="J88" i="91" s="1"/>
  <c r="G87" i="91"/>
  <c r="J87" i="91" s="1"/>
  <c r="G228" i="93"/>
  <c r="J228" i="93" s="1"/>
  <c r="G227" i="93"/>
  <c r="J227" i="93" s="1"/>
  <c r="G259" i="92"/>
  <c r="J259" i="92" s="1"/>
  <c r="G173" i="91"/>
  <c r="J173" i="91" s="1"/>
  <c r="G102" i="91"/>
  <c r="J102" i="91" s="1"/>
  <c r="G90" i="94"/>
  <c r="J90" i="94" s="1"/>
  <c r="G97" i="95"/>
  <c r="J97" i="95" s="1"/>
  <c r="J21" i="94"/>
  <c r="G131" i="89"/>
  <c r="J131" i="89" s="1"/>
  <c r="G134" i="89"/>
  <c r="J134" i="89" s="1"/>
  <c r="G103" i="91"/>
  <c r="J103" i="91" s="1"/>
  <c r="G82" i="91"/>
  <c r="J82" i="91" s="1"/>
  <c r="G161" i="93"/>
  <c r="J161" i="93" s="1"/>
  <c r="G164" i="94"/>
  <c r="J164" i="94" s="1"/>
  <c r="G43" i="93"/>
  <c r="J43" i="93" s="1"/>
  <c r="G91" i="94"/>
  <c r="J91" i="94" s="1"/>
  <c r="G106" i="94"/>
  <c r="J106" i="94" s="1"/>
  <c r="G62" i="94"/>
  <c r="J62" i="94" s="1"/>
  <c r="G33" i="93"/>
  <c r="J33" i="93" s="1"/>
  <c r="G171" i="94"/>
  <c r="J171" i="94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58" i="93"/>
  <c r="J58" i="93" s="1"/>
  <c r="G47" i="93"/>
  <c r="J47" i="93" s="1"/>
  <c r="G168" i="94"/>
  <c r="J168" i="94" s="1"/>
  <c r="G56" i="93"/>
  <c r="J56" i="93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176" i="94"/>
  <c r="J176" i="94" s="1"/>
  <c r="G34" i="93"/>
  <c r="J34" i="93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215" i="94"/>
  <c r="J215" i="94" s="1"/>
  <c r="G29" i="93"/>
  <c r="J29" i="93" s="1"/>
  <c r="G139" i="94"/>
  <c r="J139" i="94" s="1"/>
  <c r="G120" i="94"/>
  <c r="J120" i="94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222" i="94"/>
  <c r="J222" i="94" s="1"/>
  <c r="G66" i="94"/>
  <c r="J66" i="94" s="1"/>
  <c r="G144" i="94"/>
  <c r="J144" i="94" s="1"/>
  <c r="G72" i="94"/>
  <c r="J72" i="94" s="1"/>
  <c r="G44" i="93"/>
  <c r="J44" i="93" s="1"/>
  <c r="G145" i="94"/>
  <c r="J145" i="94" s="1"/>
  <c r="G42" i="93"/>
  <c r="J42" i="93" s="1"/>
  <c r="G89" i="94"/>
  <c r="J89" i="94" s="1"/>
  <c r="G5" i="78"/>
  <c r="J5" i="78" s="1"/>
  <c r="G186" i="93"/>
  <c r="J186" i="93" s="1"/>
  <c r="G104" i="93"/>
  <c r="J104" i="93" s="1"/>
  <c r="G191" i="93"/>
  <c r="J191" i="93" s="1"/>
  <c r="G190" i="93"/>
  <c r="J190" i="93" s="1"/>
  <c r="G136" i="91"/>
  <c r="J136" i="91" s="1"/>
  <c r="G132" i="92"/>
  <c r="J132" i="92" s="1"/>
  <c r="G135" i="92"/>
  <c r="J135" i="92" s="1"/>
  <c r="G5" i="8"/>
  <c r="E211" i="106" l="1"/>
  <c r="G211" i="106" s="1"/>
  <c r="J211" i="106" s="1"/>
  <c r="E211" i="107" s="1"/>
  <c r="G211" i="107" s="1"/>
  <c r="J211" i="107" s="1"/>
  <c r="J211" i="8" s="1"/>
  <c r="G86" i="92"/>
  <c r="J86" i="92" s="1"/>
  <c r="G86" i="93" s="1"/>
  <c r="J86" i="93" s="1"/>
  <c r="G86" i="94" s="1"/>
  <c r="J86" i="94" s="1"/>
  <c r="G156" i="106"/>
  <c r="J156" i="106" s="1"/>
  <c r="E194" i="107"/>
  <c r="G194" i="107" s="1"/>
  <c r="J194" i="107" s="1"/>
  <c r="J194" i="8" s="1"/>
  <c r="G74" i="95"/>
  <c r="J74" i="95" s="1"/>
  <c r="G74" i="96" s="1"/>
  <c r="J74" i="96" s="1"/>
  <c r="G37" i="94"/>
  <c r="J37" i="94" s="1"/>
  <c r="G37" i="95" s="1"/>
  <c r="J37" i="95" s="1"/>
  <c r="G22" i="93"/>
  <c r="J22" i="93" s="1"/>
  <c r="J22" i="94" s="1"/>
  <c r="G22" i="95" s="1"/>
  <c r="J22" i="95" s="1"/>
  <c r="G25" i="93"/>
  <c r="J25" i="93" s="1"/>
  <c r="G25" i="94" s="1"/>
  <c r="J25" i="94" s="1"/>
  <c r="G25" i="95" s="1"/>
  <c r="J25" i="95" s="1"/>
  <c r="G24" i="93"/>
  <c r="J24" i="93" s="1"/>
  <c r="J24" i="94" s="1"/>
  <c r="G24" i="95" s="1"/>
  <c r="J24" i="95" s="1"/>
  <c r="G26" i="93"/>
  <c r="J26" i="93" s="1"/>
  <c r="G26" i="94" s="1"/>
  <c r="J26" i="94" s="1"/>
  <c r="G26" i="95" s="1"/>
  <c r="J26" i="95" s="1"/>
  <c r="G19" i="93"/>
  <c r="J19" i="93" s="1"/>
  <c r="J19" i="94" s="1"/>
  <c r="G19" i="95" s="1"/>
  <c r="J19" i="95" s="1"/>
  <c r="G20" i="93"/>
  <c r="J20" i="93" s="1"/>
  <c r="J20" i="94" s="1"/>
  <c r="G20" i="95" s="1"/>
  <c r="J20" i="95" s="1"/>
  <c r="G14" i="91"/>
  <c r="J14" i="91" s="1"/>
  <c r="G14" i="92" s="1"/>
  <c r="J14" i="92" s="1"/>
  <c r="G17" i="90"/>
  <c r="J17" i="90" s="1"/>
  <c r="G17" i="91" s="1"/>
  <c r="J17" i="91" s="1"/>
  <c r="G151" i="107"/>
  <c r="J151" i="107" s="1"/>
  <c r="J151" i="8" s="1"/>
  <c r="G149" i="106"/>
  <c r="J149" i="106" s="1"/>
  <c r="E149" i="107" s="1"/>
  <c r="G150" i="106"/>
  <c r="J150" i="106" s="1"/>
  <c r="E150" i="107" s="1"/>
  <c r="G259" i="93"/>
  <c r="G147" i="106"/>
  <c r="J147" i="106" s="1"/>
  <c r="E147" i="107" s="1"/>
  <c r="G153" i="107"/>
  <c r="J153" i="107" s="1"/>
  <c r="J153" i="8" s="1"/>
  <c r="G152" i="107"/>
  <c r="J152" i="107" s="1"/>
  <c r="J152" i="8" s="1"/>
  <c r="G157" i="106"/>
  <c r="J157" i="106" s="1"/>
  <c r="E157" i="107" s="1"/>
  <c r="G70" i="103"/>
  <c r="J70" i="103" s="1"/>
  <c r="G182" i="107"/>
  <c r="J182" i="107" s="1"/>
  <c r="J182" i="8" s="1"/>
  <c r="G193" i="107"/>
  <c r="J193" i="107" s="1"/>
  <c r="J193" i="8" s="1"/>
  <c r="G174" i="92"/>
  <c r="J174" i="92" s="1"/>
  <c r="G226" i="107"/>
  <c r="J226" i="107" s="1"/>
  <c r="J226" i="8" s="1"/>
  <c r="G203" i="107"/>
  <c r="J203" i="107" s="1"/>
  <c r="J203" i="8" s="1"/>
  <c r="G175" i="103"/>
  <c r="J175" i="103" s="1"/>
  <c r="G181" i="107"/>
  <c r="J181" i="107" s="1"/>
  <c r="J181" i="8" s="1"/>
  <c r="G190" i="94"/>
  <c r="J190" i="94" s="1"/>
  <c r="G202" i="106"/>
  <c r="J202" i="106" s="1"/>
  <c r="E202" i="107" s="1"/>
  <c r="G204" i="106"/>
  <c r="J204" i="106" s="1"/>
  <c r="E204" i="107" s="1"/>
  <c r="G205" i="107"/>
  <c r="J205" i="107" s="1"/>
  <c r="J205" i="8" s="1"/>
  <c r="G206" i="107"/>
  <c r="J206" i="107" s="1"/>
  <c r="J206" i="8" s="1"/>
  <c r="G197" i="106"/>
  <c r="J197" i="106" s="1"/>
  <c r="E197" i="107" s="1"/>
  <c r="G195" i="106"/>
  <c r="J195" i="106" s="1"/>
  <c r="E195" i="107" s="1"/>
  <c r="G196" i="106"/>
  <c r="J196" i="106" s="1"/>
  <c r="E196" i="107" s="1"/>
  <c r="G177" i="107"/>
  <c r="J177" i="107" s="1"/>
  <c r="J177" i="8" s="1"/>
  <c r="G198" i="106"/>
  <c r="J198" i="106" s="1"/>
  <c r="E198" i="107" s="1"/>
  <c r="G212" i="106"/>
  <c r="J212" i="106" s="1"/>
  <c r="E212" i="107" s="1"/>
  <c r="G210" i="106"/>
  <c r="J210" i="106" s="1"/>
  <c r="E210" i="107" s="1"/>
  <c r="G191" i="94"/>
  <c r="J191" i="94" s="1"/>
  <c r="G125" i="107"/>
  <c r="J125" i="107" s="1"/>
  <c r="J125" i="8" s="1"/>
  <c r="G126" i="107"/>
  <c r="J126" i="107" s="1"/>
  <c r="J126" i="8" s="1"/>
  <c r="G127" i="107"/>
  <c r="J127" i="107" s="1"/>
  <c r="J127" i="8" s="1"/>
  <c r="G134" i="90"/>
  <c r="J134" i="90" s="1"/>
  <c r="G128" i="106"/>
  <c r="J128" i="106" s="1"/>
  <c r="E128" i="107" s="1"/>
  <c r="G116" i="94"/>
  <c r="J116" i="94" s="1"/>
  <c r="G113" i="107"/>
  <c r="J113" i="107" s="1"/>
  <c r="J113" i="8" s="1"/>
  <c r="G112" i="94"/>
  <c r="J112" i="94" s="1"/>
  <c r="G115" i="94"/>
  <c r="J115" i="94" s="1"/>
  <c r="G111" i="94"/>
  <c r="J111" i="94" s="1"/>
  <c r="G117" i="94"/>
  <c r="J117" i="94" s="1"/>
  <c r="G84" i="107"/>
  <c r="J84" i="107" s="1"/>
  <c r="J84" i="8" s="1"/>
  <c r="G108" i="94"/>
  <c r="J108" i="94" s="1"/>
  <c r="G97" i="96"/>
  <c r="J97" i="96" s="1"/>
  <c r="G110" i="94"/>
  <c r="J110" i="94" s="1"/>
  <c r="G83" i="107"/>
  <c r="J83" i="107" s="1"/>
  <c r="J83" i="8" s="1"/>
  <c r="G71" i="103"/>
  <c r="J71" i="103" s="1"/>
  <c r="G107" i="93"/>
  <c r="J107" i="93" s="1"/>
  <c r="G57" i="94"/>
  <c r="J57" i="94" s="1"/>
  <c r="G53" i="94"/>
  <c r="J53" i="94" s="1"/>
  <c r="G49" i="94"/>
  <c r="J49" i="94" s="1"/>
  <c r="G39" i="106"/>
  <c r="J39" i="106" s="1"/>
  <c r="G29" i="94"/>
  <c r="J29" i="94" s="1"/>
  <c r="G34" i="94"/>
  <c r="J34" i="94" s="1"/>
  <c r="G11" i="106"/>
  <c r="J11" i="106" s="1"/>
  <c r="E11" i="107" s="1"/>
  <c r="G16" i="90"/>
  <c r="J16" i="90" s="1"/>
  <c r="G6" i="90"/>
  <c r="J6" i="90" s="1"/>
  <c r="G15" i="90"/>
  <c r="J15" i="90" s="1"/>
  <c r="G13" i="90"/>
  <c r="J13" i="90" s="1"/>
  <c r="G18" i="90"/>
  <c r="J18" i="90" s="1"/>
  <c r="G7" i="90"/>
  <c r="J7" i="90" s="1"/>
  <c r="G9" i="106"/>
  <c r="J9" i="106" s="1"/>
  <c r="E9" i="107" s="1"/>
  <c r="G10" i="107"/>
  <c r="J10" i="107" s="1"/>
  <c r="J10" i="8" s="1"/>
  <c r="G8" i="90"/>
  <c r="J8" i="90" s="1"/>
  <c r="G88" i="92"/>
  <c r="J88" i="92" s="1"/>
  <c r="G87" i="92"/>
  <c r="J87" i="92" s="1"/>
  <c r="G227" i="94"/>
  <c r="J227" i="94" s="1"/>
  <c r="G228" i="94"/>
  <c r="J228" i="94" s="1"/>
  <c r="G173" i="92"/>
  <c r="J173" i="92" s="1"/>
  <c r="G103" i="92"/>
  <c r="J103" i="92" s="1"/>
  <c r="G102" i="92"/>
  <c r="J102" i="92" s="1"/>
  <c r="G224" i="95"/>
  <c r="J224" i="95" s="1"/>
  <c r="G23" i="95"/>
  <c r="J23" i="95" s="1"/>
  <c r="G21" i="95"/>
  <c r="G90" i="95"/>
  <c r="J90" i="95" s="1"/>
  <c r="G121" i="95"/>
  <c r="J121" i="95" s="1"/>
  <c r="G146" i="95"/>
  <c r="J146" i="95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1" i="90"/>
  <c r="J131" i="90" s="1"/>
  <c r="G46" i="94"/>
  <c r="J46" i="94" s="1"/>
  <c r="G214" i="93"/>
  <c r="J214" i="93" s="1"/>
  <c r="G184" i="95"/>
  <c r="J184" i="95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162" i="95"/>
  <c r="J162" i="95" s="1"/>
  <c r="G27" i="94"/>
  <c r="J27" i="94" s="1"/>
  <c r="G93" i="95"/>
  <c r="G118" i="95"/>
  <c r="J118" i="95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221" i="94"/>
  <c r="J221" i="94" s="1"/>
  <c r="G179" i="95"/>
  <c r="J179" i="95" s="1"/>
  <c r="G159" i="95"/>
  <c r="J159" i="95" s="1"/>
  <c r="G33" i="94"/>
  <c r="J33" i="94" s="1"/>
  <c r="G59" i="94"/>
  <c r="J59" i="94" s="1"/>
  <c r="G120" i="95"/>
  <c r="J120" i="95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32" i="93"/>
  <c r="J132" i="93" s="1"/>
  <c r="G135" i="93"/>
  <c r="J135" i="93" s="1"/>
  <c r="G133" i="92"/>
  <c r="J133" i="92" s="1"/>
  <c r="G136" i="92"/>
  <c r="J136" i="92" s="1"/>
  <c r="E156" i="107" l="1"/>
  <c r="G156" i="107" s="1"/>
  <c r="J156" i="107" s="1"/>
  <c r="J156" i="8" s="1"/>
  <c r="G110" i="95"/>
  <c r="J110" i="95" s="1"/>
  <c r="G110" i="96" s="1"/>
  <c r="J110" i="96" s="1"/>
  <c r="G116" i="95"/>
  <c r="J116" i="95" s="1"/>
  <c r="G108" i="95"/>
  <c r="J108" i="95" s="1"/>
  <c r="G108" i="96" s="1"/>
  <c r="J108" i="96" s="1"/>
  <c r="G117" i="95"/>
  <c r="J117" i="95" s="1"/>
  <c r="G117" i="96" s="1"/>
  <c r="J117" i="96" s="1"/>
  <c r="G111" i="95"/>
  <c r="J111" i="95" s="1"/>
  <c r="G111" i="96" s="1"/>
  <c r="J111" i="96" s="1"/>
  <c r="G115" i="95"/>
  <c r="J115" i="95" s="1"/>
  <c r="G115" i="96" s="1"/>
  <c r="J115" i="96" s="1"/>
  <c r="G112" i="95"/>
  <c r="J112" i="95" s="1"/>
  <c r="G112" i="96" s="1"/>
  <c r="J112" i="96" s="1"/>
  <c r="G37" i="96"/>
  <c r="J37" i="96" s="1"/>
  <c r="E39" i="107"/>
  <c r="G39" i="107" s="1"/>
  <c r="J39" i="107" s="1"/>
  <c r="J39" i="8" s="1"/>
  <c r="G13" i="91"/>
  <c r="J13" i="91" s="1"/>
  <c r="G16" i="91"/>
  <c r="J16" i="91" s="1"/>
  <c r="G147" i="107"/>
  <c r="J147" i="107" s="1"/>
  <c r="J147" i="8" s="1"/>
  <c r="G150" i="107"/>
  <c r="J150" i="107" s="1"/>
  <c r="J150" i="8" s="1"/>
  <c r="G149" i="107"/>
  <c r="J149" i="107" s="1"/>
  <c r="J149" i="8" s="1"/>
  <c r="G166" i="96"/>
  <c r="J166" i="96" s="1"/>
  <c r="G163" i="96"/>
  <c r="J163" i="96" s="1"/>
  <c r="G143" i="96"/>
  <c r="J143" i="96" s="1"/>
  <c r="G141" i="96"/>
  <c r="J141" i="96" s="1"/>
  <c r="G170" i="96"/>
  <c r="J170" i="96" s="1"/>
  <c r="G168" i="96"/>
  <c r="J168" i="96" s="1"/>
  <c r="G167" i="96"/>
  <c r="J167" i="96" s="1"/>
  <c r="G162" i="96"/>
  <c r="J162" i="96" s="1"/>
  <c r="G145" i="96"/>
  <c r="J145" i="96" s="1"/>
  <c r="G142" i="96"/>
  <c r="J142" i="96" s="1"/>
  <c r="G144" i="96"/>
  <c r="J144" i="96" s="1"/>
  <c r="G164" i="96"/>
  <c r="J164" i="96" s="1"/>
  <c r="G146" i="96"/>
  <c r="J146" i="96" s="1"/>
  <c r="G140" i="96"/>
  <c r="J140" i="96" s="1"/>
  <c r="G159" i="96"/>
  <c r="J159" i="96" s="1"/>
  <c r="G157" i="107"/>
  <c r="J157" i="107" s="1"/>
  <c r="J157" i="8" s="1"/>
  <c r="G154" i="96"/>
  <c r="J154" i="96" s="1"/>
  <c r="G158" i="96"/>
  <c r="J158" i="96" s="1"/>
  <c r="G22" i="96"/>
  <c r="J22" i="96" s="1"/>
  <c r="G67" i="96"/>
  <c r="J67" i="96" s="1"/>
  <c r="G123" i="96"/>
  <c r="J123" i="96" s="1"/>
  <c r="G121" i="96"/>
  <c r="J121" i="96" s="1"/>
  <c r="G70" i="104"/>
  <c r="J70" i="104" s="1"/>
  <c r="G69" i="96"/>
  <c r="J69" i="96" s="1"/>
  <c r="G9" i="107"/>
  <c r="J9" i="107" s="1"/>
  <c r="J9" i="8" s="1"/>
  <c r="G24" i="96"/>
  <c r="J24" i="96" s="1"/>
  <c r="G195" i="107"/>
  <c r="J195" i="107" s="1"/>
  <c r="J195" i="8" s="1"/>
  <c r="G212" i="107"/>
  <c r="J212" i="107" s="1"/>
  <c r="J212" i="8" s="1"/>
  <c r="G210" i="107"/>
  <c r="J210" i="107" s="1"/>
  <c r="J210" i="8" s="1"/>
  <c r="G198" i="107"/>
  <c r="J198" i="107" s="1"/>
  <c r="J198" i="8" s="1"/>
  <c r="G196" i="107"/>
  <c r="J196" i="107" s="1"/>
  <c r="J196" i="8" s="1"/>
  <c r="G204" i="107"/>
  <c r="J204" i="107" s="1"/>
  <c r="J204" i="8" s="1"/>
  <c r="G222" i="96"/>
  <c r="J222" i="96" s="1"/>
  <c r="G184" i="96"/>
  <c r="J184" i="96" s="1"/>
  <c r="G185" i="96"/>
  <c r="J185" i="96" s="1"/>
  <c r="G176" i="96"/>
  <c r="J176" i="96" s="1"/>
  <c r="G224" i="96"/>
  <c r="J224" i="96" s="1"/>
  <c r="G192" i="96"/>
  <c r="J192" i="96" s="1"/>
  <c r="G172" i="96"/>
  <c r="J172" i="96" s="1"/>
  <c r="G215" i="96"/>
  <c r="J215" i="96" s="1"/>
  <c r="G197" i="107"/>
  <c r="J197" i="107" s="1"/>
  <c r="J197" i="8" s="1"/>
  <c r="G202" i="107"/>
  <c r="J202" i="107" s="1"/>
  <c r="J202" i="8" s="1"/>
  <c r="G175" i="104"/>
  <c r="J175" i="104" s="1"/>
  <c r="G183" i="96"/>
  <c r="J183" i="96" s="1"/>
  <c r="G171" i="96"/>
  <c r="J171" i="96" s="1"/>
  <c r="G180" i="96"/>
  <c r="J180" i="96" s="1"/>
  <c r="G225" i="96"/>
  <c r="J225" i="96" s="1"/>
  <c r="G223" i="96"/>
  <c r="J223" i="96" s="1"/>
  <c r="G179" i="96"/>
  <c r="J179" i="96" s="1"/>
  <c r="G220" i="96"/>
  <c r="J220" i="96" s="1"/>
  <c r="G128" i="107"/>
  <c r="J128" i="107" s="1"/>
  <c r="J128" i="8" s="1"/>
  <c r="G134" i="91"/>
  <c r="J134" i="91" s="1"/>
  <c r="G130" i="96"/>
  <c r="J130" i="96" s="1"/>
  <c r="G137" i="96"/>
  <c r="J137" i="96" s="1"/>
  <c r="G139" i="96"/>
  <c r="J139" i="96" s="1"/>
  <c r="G138" i="96"/>
  <c r="J138" i="96" s="1"/>
  <c r="G120" i="96"/>
  <c r="J120" i="96" s="1"/>
  <c r="G118" i="96"/>
  <c r="J118" i="96" s="1"/>
  <c r="G97" i="97"/>
  <c r="J97" i="97" s="1"/>
  <c r="G107" i="94"/>
  <c r="J107" i="94" s="1"/>
  <c r="G71" i="104"/>
  <c r="J71" i="104" s="1"/>
  <c r="G102" i="93"/>
  <c r="J102" i="93" s="1"/>
  <c r="G90" i="96"/>
  <c r="J90" i="96" s="1"/>
  <c r="G91" i="96"/>
  <c r="J91" i="96" s="1"/>
  <c r="G89" i="96"/>
  <c r="J89" i="96" s="1"/>
  <c r="G80" i="96"/>
  <c r="J80" i="96" s="1"/>
  <c r="G85" i="96"/>
  <c r="J85" i="96" s="1"/>
  <c r="G79" i="96"/>
  <c r="J79" i="96" s="1"/>
  <c r="G95" i="96"/>
  <c r="J95" i="96" s="1"/>
  <c r="G72" i="96"/>
  <c r="J72" i="96" s="1"/>
  <c r="G78" i="96"/>
  <c r="J78" i="96" s="1"/>
  <c r="G100" i="96"/>
  <c r="J100" i="96" s="1"/>
  <c r="G101" i="96"/>
  <c r="J101" i="96" s="1"/>
  <c r="G81" i="96"/>
  <c r="J81" i="96" s="1"/>
  <c r="G92" i="96"/>
  <c r="J92" i="96" s="1"/>
  <c r="G106" i="96"/>
  <c r="J106" i="96" s="1"/>
  <c r="G68" i="96"/>
  <c r="J68" i="96" s="1"/>
  <c r="G61" i="96"/>
  <c r="J61" i="96" s="1"/>
  <c r="G65" i="96"/>
  <c r="J65" i="96" s="1"/>
  <c r="G62" i="96"/>
  <c r="J62" i="96" s="1"/>
  <c r="G64" i="96"/>
  <c r="J64" i="96" s="1"/>
  <c r="G25" i="96"/>
  <c r="J25" i="96" s="1"/>
  <c r="G26" i="96"/>
  <c r="J26" i="96" s="1"/>
  <c r="G23" i="96"/>
  <c r="J23" i="96" s="1"/>
  <c r="G20" i="96"/>
  <c r="J20" i="96" s="1"/>
  <c r="G15" i="91"/>
  <c r="J15" i="91" s="1"/>
  <c r="G6" i="91"/>
  <c r="J6" i="91" s="1"/>
  <c r="G17" i="92"/>
  <c r="J17" i="92" s="1"/>
  <c r="G7" i="91"/>
  <c r="J7" i="91" s="1"/>
  <c r="G8" i="91"/>
  <c r="J8" i="91" s="1"/>
  <c r="G11" i="107"/>
  <c r="J11" i="107" s="1"/>
  <c r="J11" i="8" s="1"/>
  <c r="G18" i="91"/>
  <c r="J18" i="91" s="1"/>
  <c r="G19" i="96"/>
  <c r="J19" i="96" s="1"/>
  <c r="J259" i="93"/>
  <c r="G14" i="93"/>
  <c r="J14" i="93" s="1"/>
  <c r="G160" i="96"/>
  <c r="J160" i="96" s="1"/>
  <c r="G88" i="93"/>
  <c r="J88" i="93" s="1"/>
  <c r="G87" i="93"/>
  <c r="J87" i="93" s="1"/>
  <c r="J98" i="95"/>
  <c r="J99" i="95"/>
  <c r="J21" i="95"/>
  <c r="J66" i="95"/>
  <c r="J93" i="95"/>
  <c r="J77" i="95"/>
  <c r="G86" i="95"/>
  <c r="G228" i="95"/>
  <c r="G227" i="95"/>
  <c r="G173" i="93"/>
  <c r="J173" i="93" s="1"/>
  <c r="G174" i="93"/>
  <c r="J174" i="93" s="1"/>
  <c r="G103" i="93"/>
  <c r="J103" i="93" s="1"/>
  <c r="G74" i="97"/>
  <c r="J74" i="97" s="1"/>
  <c r="G29" i="95"/>
  <c r="J29" i="95" s="1"/>
  <c r="G131" i="91"/>
  <c r="J131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107" i="95" l="1"/>
  <c r="J107" i="95" s="1"/>
  <c r="G107" i="96" s="1"/>
  <c r="J107" i="96" s="1"/>
  <c r="G117" i="97"/>
  <c r="J117" i="97" s="1"/>
  <c r="G117" i="98" s="1"/>
  <c r="J117" i="98" s="1"/>
  <c r="G111" i="97"/>
  <c r="J111" i="97" s="1"/>
  <c r="G111" i="98" s="1"/>
  <c r="J111" i="98" s="1"/>
  <c r="G108" i="97"/>
  <c r="J108" i="97" s="1"/>
  <c r="G108" i="98" s="1"/>
  <c r="J108" i="98" s="1"/>
  <c r="G112" i="97"/>
  <c r="J112" i="97" s="1"/>
  <c r="G112" i="98" s="1"/>
  <c r="J112" i="98" s="1"/>
  <c r="G116" i="96"/>
  <c r="J116" i="96" s="1"/>
  <c r="G116" i="97" s="1"/>
  <c r="J116" i="97" s="1"/>
  <c r="G116" i="98" s="1"/>
  <c r="J116" i="98" s="1"/>
  <c r="G37" i="97"/>
  <c r="J37" i="97" s="1"/>
  <c r="G16" i="92"/>
  <c r="J16" i="92" s="1"/>
  <c r="G16" i="93" s="1"/>
  <c r="J16" i="93" s="1"/>
  <c r="J16" i="94" s="1"/>
  <c r="G13" i="92"/>
  <c r="J13" i="92" s="1"/>
  <c r="G13" i="93" s="1"/>
  <c r="J13" i="93" s="1"/>
  <c r="J13" i="94" s="1"/>
  <c r="G18" i="92"/>
  <c r="J18" i="92" s="1"/>
  <c r="G8" i="92"/>
  <c r="J8" i="92" s="1"/>
  <c r="G7" i="92"/>
  <c r="J7" i="92" s="1"/>
  <c r="G17" i="93"/>
  <c r="J17" i="93" s="1"/>
  <c r="J17" i="94" s="1"/>
  <c r="G6" i="92"/>
  <c r="J6" i="92" s="1"/>
  <c r="G259" i="94"/>
  <c r="J259" i="94" s="1"/>
  <c r="G259" i="95" s="1"/>
  <c r="J259" i="95" s="1"/>
  <c r="G165" i="96"/>
  <c r="J165" i="96" s="1"/>
  <c r="G41" i="96"/>
  <c r="J41" i="96" s="1"/>
  <c r="G122" i="96"/>
  <c r="J122" i="96" s="1"/>
  <c r="G70" i="105"/>
  <c r="J70" i="105" s="1"/>
  <c r="G36" i="96"/>
  <c r="J36" i="96" s="1"/>
  <c r="G220" i="97"/>
  <c r="J220" i="97" s="1"/>
  <c r="G179" i="97"/>
  <c r="J179" i="97" s="1"/>
  <c r="G171" i="97"/>
  <c r="J171" i="97" s="1"/>
  <c r="G172" i="97"/>
  <c r="J172" i="97" s="1"/>
  <c r="G183" i="97"/>
  <c r="J183" i="97" s="1"/>
  <c r="G175" i="105"/>
  <c r="J175" i="105" s="1"/>
  <c r="G190" i="96"/>
  <c r="J190" i="96" s="1"/>
  <c r="G221" i="96"/>
  <c r="J221" i="96" s="1"/>
  <c r="G173" i="94"/>
  <c r="J173" i="94" s="1"/>
  <c r="G191" i="96"/>
  <c r="J191" i="96" s="1"/>
  <c r="G186" i="96"/>
  <c r="J186" i="96" s="1"/>
  <c r="G119" i="96"/>
  <c r="J119" i="96" s="1"/>
  <c r="G115" i="97"/>
  <c r="J115" i="97" s="1"/>
  <c r="G71" i="105"/>
  <c r="J71" i="105" s="1"/>
  <c r="G81" i="97"/>
  <c r="J81" i="97" s="1"/>
  <c r="G110" i="97"/>
  <c r="J110" i="97" s="1"/>
  <c r="G77" i="96"/>
  <c r="J77" i="96" s="1"/>
  <c r="G93" i="96"/>
  <c r="J93" i="96" s="1"/>
  <c r="G97" i="98"/>
  <c r="J97" i="98" s="1"/>
  <c r="G98" i="96"/>
  <c r="J98" i="96" s="1"/>
  <c r="G74" i="98"/>
  <c r="J74" i="98" s="1"/>
  <c r="G104" i="96"/>
  <c r="J104" i="96" s="1"/>
  <c r="G99" i="96"/>
  <c r="J99" i="96" s="1"/>
  <c r="G96" i="96"/>
  <c r="J96" i="96" s="1"/>
  <c r="G62" i="97"/>
  <c r="J62" i="97" s="1"/>
  <c r="G66" i="96"/>
  <c r="J66" i="96" s="1"/>
  <c r="G53" i="96"/>
  <c r="J53" i="96" s="1"/>
  <c r="G59" i="96"/>
  <c r="J59" i="96" s="1"/>
  <c r="G44" i="96"/>
  <c r="J44" i="96" s="1"/>
  <c r="G38" i="96"/>
  <c r="J38" i="96" s="1"/>
  <c r="G57" i="96"/>
  <c r="J57" i="96" s="1"/>
  <c r="G54" i="96"/>
  <c r="J54" i="96" s="1"/>
  <c r="G48" i="96"/>
  <c r="J48" i="96" s="1"/>
  <c r="G52" i="96"/>
  <c r="J52" i="96" s="1"/>
  <c r="G47" i="96"/>
  <c r="J47" i="96" s="1"/>
  <c r="G40" i="96"/>
  <c r="J40" i="96" s="1"/>
  <c r="G58" i="96"/>
  <c r="J58" i="96" s="1"/>
  <c r="G50" i="96"/>
  <c r="J50" i="96" s="1"/>
  <c r="G56" i="96"/>
  <c r="J56" i="96" s="1"/>
  <c r="G46" i="96"/>
  <c r="J46" i="96" s="1"/>
  <c r="G55" i="96"/>
  <c r="J55" i="96" s="1"/>
  <c r="G43" i="96"/>
  <c r="J43" i="96" s="1"/>
  <c r="G42" i="96"/>
  <c r="J42" i="96" s="1"/>
  <c r="G20" i="97"/>
  <c r="J20" i="97" s="1"/>
  <c r="G31" i="96"/>
  <c r="J31" i="96" s="1"/>
  <c r="G32" i="96"/>
  <c r="J32" i="96" s="1"/>
  <c r="G29" i="96"/>
  <c r="J29" i="96" s="1"/>
  <c r="G21" i="96"/>
  <c r="J21" i="96" s="1"/>
  <c r="G34" i="96"/>
  <c r="J34" i="96" s="1"/>
  <c r="G28" i="96"/>
  <c r="J28" i="96" s="1"/>
  <c r="G27" i="96"/>
  <c r="J27" i="96" s="1"/>
  <c r="G33" i="96"/>
  <c r="J33" i="96" s="1"/>
  <c r="G15" i="92"/>
  <c r="J15" i="92" s="1"/>
  <c r="G103" i="94"/>
  <c r="J103" i="94" s="1"/>
  <c r="G67" i="97"/>
  <c r="J67" i="97" s="1"/>
  <c r="G72" i="97"/>
  <c r="J72" i="97" s="1"/>
  <c r="G168" i="97"/>
  <c r="J168" i="97" s="1"/>
  <c r="G138" i="97"/>
  <c r="J138" i="97" s="1"/>
  <c r="G145" i="97"/>
  <c r="J145" i="97" s="1"/>
  <c r="G225" i="97"/>
  <c r="J225" i="97" s="1"/>
  <c r="G224" i="97"/>
  <c r="J224" i="97" s="1"/>
  <c r="G26" i="97"/>
  <c r="J26" i="97" s="1"/>
  <c r="G78" i="97"/>
  <c r="J78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101" i="97"/>
  <c r="J101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58" i="97"/>
  <c r="J158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20" i="97"/>
  <c r="J120" i="97" s="1"/>
  <c r="G192" i="97"/>
  <c r="J192" i="97" s="1"/>
  <c r="G68" i="97"/>
  <c r="J68" i="97" s="1"/>
  <c r="G89" i="97"/>
  <c r="J89" i="97" s="1"/>
  <c r="G184" i="97"/>
  <c r="J184" i="97" s="1"/>
  <c r="G223" i="97"/>
  <c r="J223" i="97" s="1"/>
  <c r="G139" i="97"/>
  <c r="J139" i="97" s="1"/>
  <c r="G121" i="97"/>
  <c r="J121" i="97" s="1"/>
  <c r="G80" i="97"/>
  <c r="J80" i="97" s="1"/>
  <c r="G137" i="97"/>
  <c r="J137" i="97" s="1"/>
  <c r="G100" i="97"/>
  <c r="J100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88" i="94"/>
  <c r="J88" i="94" s="1"/>
  <c r="G87" i="94"/>
  <c r="J87" i="94" s="1"/>
  <c r="G163" i="97"/>
  <c r="J163" i="97" s="1"/>
  <c r="G146" i="97"/>
  <c r="J146" i="97" s="1"/>
  <c r="G79" i="97"/>
  <c r="J79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J86" i="95"/>
  <c r="J227" i="95"/>
  <c r="J51" i="95"/>
  <c r="J49" i="95"/>
  <c r="J228" i="95"/>
  <c r="G174" i="94"/>
  <c r="J174" i="94" s="1"/>
  <c r="G102" i="94"/>
  <c r="J102" i="94" s="1"/>
  <c r="G161" i="96"/>
  <c r="J161" i="96" s="1"/>
  <c r="J14" i="94"/>
  <c r="G82" i="94"/>
  <c r="J82" i="94" s="1"/>
  <c r="G131" i="92"/>
  <c r="J131" i="92" s="1"/>
  <c r="G134" i="92"/>
  <c r="J134" i="92" s="1"/>
  <c r="G214" i="95"/>
  <c r="J214" i="95" s="1"/>
  <c r="G5" i="81"/>
  <c r="J5" i="81" s="1"/>
  <c r="G132" i="95"/>
  <c r="J132" i="95" s="1"/>
  <c r="G135" i="95"/>
  <c r="J135" i="95" s="1"/>
  <c r="G133" i="94"/>
  <c r="J133" i="94" s="1"/>
  <c r="G136" i="94"/>
  <c r="J136" i="94" s="1"/>
  <c r="G108" i="99" l="1"/>
  <c r="J108" i="99" s="1"/>
  <c r="E108" i="100" s="1"/>
  <c r="G108" i="100" s="1"/>
  <c r="J108" i="100" s="1"/>
  <c r="G80" i="98"/>
  <c r="J80" i="98" s="1"/>
  <c r="G80" i="99" s="1"/>
  <c r="J80" i="99" s="1"/>
  <c r="E80" i="100" s="1"/>
  <c r="G37" i="98"/>
  <c r="J37" i="98" s="1"/>
  <c r="G6" i="93"/>
  <c r="J6" i="93" s="1"/>
  <c r="J6" i="94" s="1"/>
  <c r="G6" i="95" s="1"/>
  <c r="G7" i="93"/>
  <c r="J7" i="93" s="1"/>
  <c r="J7" i="94" s="1"/>
  <c r="G7" i="95" s="1"/>
  <c r="J7" i="95" s="1"/>
  <c r="G8" i="93"/>
  <c r="J8" i="93" s="1"/>
  <c r="J8" i="94" s="1"/>
  <c r="G8" i="95" s="1"/>
  <c r="J8" i="95" s="1"/>
  <c r="G18" i="93"/>
  <c r="J18" i="93" s="1"/>
  <c r="J18" i="94" s="1"/>
  <c r="G18" i="95" s="1"/>
  <c r="J18" i="95" s="1"/>
  <c r="G15" i="93"/>
  <c r="J15" i="93" s="1"/>
  <c r="G259" i="96"/>
  <c r="J259" i="96" s="1"/>
  <c r="G142" i="98"/>
  <c r="J142" i="98" s="1"/>
  <c r="G164" i="98"/>
  <c r="J164" i="98" s="1"/>
  <c r="G163" i="98"/>
  <c r="J163" i="98" s="1"/>
  <c r="G162" i="98"/>
  <c r="J162" i="98" s="1"/>
  <c r="G145" i="98"/>
  <c r="J145" i="98" s="1"/>
  <c r="G170" i="98"/>
  <c r="J170" i="98" s="1"/>
  <c r="G143" i="98"/>
  <c r="J143" i="98" s="1"/>
  <c r="G166" i="98"/>
  <c r="J166" i="98" s="1"/>
  <c r="G168" i="98"/>
  <c r="J168" i="98" s="1"/>
  <c r="G141" i="98"/>
  <c r="J141" i="98" s="1"/>
  <c r="G146" i="98"/>
  <c r="J146" i="98" s="1"/>
  <c r="G144" i="98"/>
  <c r="J144" i="98" s="1"/>
  <c r="G158" i="98"/>
  <c r="J158" i="98" s="1"/>
  <c r="G154" i="98"/>
  <c r="J154" i="98" s="1"/>
  <c r="G22" i="98"/>
  <c r="J22" i="98" s="1"/>
  <c r="G67" i="98"/>
  <c r="J67" i="98" s="1"/>
  <c r="G123" i="98"/>
  <c r="J123" i="98" s="1"/>
  <c r="G121" i="98"/>
  <c r="J121" i="98" s="1"/>
  <c r="G69" i="98"/>
  <c r="J69" i="98" s="1"/>
  <c r="G70" i="106"/>
  <c r="J70" i="106" s="1"/>
  <c r="E70" i="107" s="1"/>
  <c r="G24" i="98"/>
  <c r="J24" i="98" s="1"/>
  <c r="G171" i="98"/>
  <c r="J171" i="98" s="1"/>
  <c r="G222" i="98"/>
  <c r="J222" i="98" s="1"/>
  <c r="G172" i="98"/>
  <c r="J172" i="98" s="1"/>
  <c r="G185" i="98"/>
  <c r="J185" i="98" s="1"/>
  <c r="G215" i="98"/>
  <c r="J215" i="98" s="1"/>
  <c r="G214" i="96"/>
  <c r="J214" i="96" s="1"/>
  <c r="G183" i="98"/>
  <c r="J183" i="98" s="1"/>
  <c r="G225" i="98"/>
  <c r="J225" i="98" s="1"/>
  <c r="G175" i="106"/>
  <c r="J175" i="106" s="1"/>
  <c r="E175" i="107" s="1"/>
  <c r="G180" i="98"/>
  <c r="J180" i="98" s="1"/>
  <c r="G220" i="98"/>
  <c r="J220" i="98" s="1"/>
  <c r="G228" i="96"/>
  <c r="J228" i="96" s="1"/>
  <c r="G227" i="96"/>
  <c r="J227" i="96" s="1"/>
  <c r="G224" i="98"/>
  <c r="J224" i="98" s="1"/>
  <c r="G179" i="98"/>
  <c r="J179" i="98" s="1"/>
  <c r="G184" i="98"/>
  <c r="J184" i="98" s="1"/>
  <c r="G137" i="98"/>
  <c r="J137" i="98" s="1"/>
  <c r="G132" i="96"/>
  <c r="J132" i="96" s="1"/>
  <c r="G139" i="98"/>
  <c r="J139" i="98" s="1"/>
  <c r="G138" i="98"/>
  <c r="J138" i="98" s="1"/>
  <c r="G135" i="96"/>
  <c r="J135" i="96" s="1"/>
  <c r="G130" i="98"/>
  <c r="J130" i="98" s="1"/>
  <c r="G111" i="99"/>
  <c r="J111" i="99" s="1"/>
  <c r="E111" i="100" s="1"/>
  <c r="G111" i="100" s="1"/>
  <c r="J111" i="100" s="1"/>
  <c r="G115" i="98"/>
  <c r="J115" i="98" s="1"/>
  <c r="G112" i="99"/>
  <c r="J112" i="99" s="1"/>
  <c r="E112" i="100" s="1"/>
  <c r="G112" i="100" s="1"/>
  <c r="J112" i="100" s="1"/>
  <c r="G117" i="99"/>
  <c r="J117" i="99" s="1"/>
  <c r="E117" i="100" s="1"/>
  <c r="G117" i="100" s="1"/>
  <c r="J117" i="100" s="1"/>
  <c r="G116" i="99"/>
  <c r="J116" i="99" s="1"/>
  <c r="E116" i="100" s="1"/>
  <c r="G116" i="100" s="1"/>
  <c r="J116" i="100" s="1"/>
  <c r="G118" i="98"/>
  <c r="J118" i="98" s="1"/>
  <c r="G120" i="98"/>
  <c r="J120" i="98" s="1"/>
  <c r="G96" i="97"/>
  <c r="J96" i="97" s="1"/>
  <c r="G99" i="97"/>
  <c r="J99" i="97" s="1"/>
  <c r="G97" i="99"/>
  <c r="J97" i="99" s="1"/>
  <c r="E97" i="100" s="1"/>
  <c r="G97" i="100" s="1"/>
  <c r="J97" i="100" s="1"/>
  <c r="G90" i="98"/>
  <c r="J90" i="98" s="1"/>
  <c r="G91" i="98"/>
  <c r="J91" i="98" s="1"/>
  <c r="G81" i="98"/>
  <c r="J81" i="98" s="1"/>
  <c r="G77" i="97"/>
  <c r="J77" i="97" s="1"/>
  <c r="G72" i="98"/>
  <c r="J72" i="98" s="1"/>
  <c r="G98" i="97"/>
  <c r="J98" i="97" s="1"/>
  <c r="G78" i="98"/>
  <c r="J78" i="98" s="1"/>
  <c r="G93" i="97"/>
  <c r="J93" i="97" s="1"/>
  <c r="G85" i="98"/>
  <c r="J85" i="98" s="1"/>
  <c r="G95" i="98"/>
  <c r="J95" i="98" s="1"/>
  <c r="G107" i="97"/>
  <c r="J107" i="97" s="1"/>
  <c r="G89" i="98"/>
  <c r="J89" i="98" s="1"/>
  <c r="G106" i="98"/>
  <c r="J106" i="98" s="1"/>
  <c r="G110" i="98"/>
  <c r="J110" i="98" s="1"/>
  <c r="G92" i="98"/>
  <c r="J92" i="98" s="1"/>
  <c r="G86" i="96"/>
  <c r="J86" i="96" s="1"/>
  <c r="G100" i="98"/>
  <c r="J100" i="98" s="1"/>
  <c r="G101" i="98"/>
  <c r="J101" i="98" s="1"/>
  <c r="G71" i="106"/>
  <c r="J71" i="106" s="1"/>
  <c r="E71" i="107" s="1"/>
  <c r="G57" i="97"/>
  <c r="J57" i="97" s="1"/>
  <c r="G59" i="97"/>
  <c r="J59" i="97" s="1"/>
  <c r="G50" i="97"/>
  <c r="J50" i="97" s="1"/>
  <c r="G55" i="97"/>
  <c r="J55" i="97" s="1"/>
  <c r="G66" i="97"/>
  <c r="J66" i="97" s="1"/>
  <c r="G65" i="98"/>
  <c r="J65" i="98" s="1"/>
  <c r="G64" i="98"/>
  <c r="J64" i="98" s="1"/>
  <c r="G68" i="98"/>
  <c r="J68" i="98" s="1"/>
  <c r="G62" i="98"/>
  <c r="J62" i="98" s="1"/>
  <c r="G49" i="96"/>
  <c r="J49" i="96" s="1"/>
  <c r="G51" i="96"/>
  <c r="J51" i="96" s="1"/>
  <c r="G28" i="97"/>
  <c r="J28" i="97" s="1"/>
  <c r="G29" i="97"/>
  <c r="J29" i="97" s="1"/>
  <c r="G20" i="98"/>
  <c r="J20" i="98" s="1"/>
  <c r="G23" i="98"/>
  <c r="J23" i="98" s="1"/>
  <c r="G21" i="97"/>
  <c r="J21" i="97" s="1"/>
  <c r="G25" i="98"/>
  <c r="J25" i="98" s="1"/>
  <c r="G26" i="98"/>
  <c r="J26" i="98" s="1"/>
  <c r="G19" i="98"/>
  <c r="J19" i="98" s="1"/>
  <c r="G104" i="97"/>
  <c r="J104" i="97" s="1"/>
  <c r="G159" i="98"/>
  <c r="J159" i="98" s="1"/>
  <c r="G176" i="98"/>
  <c r="J176" i="98" s="1"/>
  <c r="G223" i="98"/>
  <c r="J223" i="98" s="1"/>
  <c r="G167" i="98"/>
  <c r="J167" i="98" s="1"/>
  <c r="G140" i="98"/>
  <c r="J140" i="98" s="1"/>
  <c r="G61" i="98"/>
  <c r="J61" i="98" s="1"/>
  <c r="G160" i="98"/>
  <c r="J160" i="98" s="1"/>
  <c r="G192" i="98"/>
  <c r="J192" i="98" s="1"/>
  <c r="G79" i="98"/>
  <c r="J79" i="98" s="1"/>
  <c r="G42" i="97"/>
  <c r="J42" i="97" s="1"/>
  <c r="G43" i="97"/>
  <c r="J43" i="97" s="1"/>
  <c r="G165" i="97"/>
  <c r="J165" i="97" s="1"/>
  <c r="G52" i="97"/>
  <c r="J52" i="97" s="1"/>
  <c r="G31" i="97"/>
  <c r="J31" i="97" s="1"/>
  <c r="G40" i="97"/>
  <c r="J40" i="97" s="1"/>
  <c r="G41" i="97"/>
  <c r="J41" i="97" s="1"/>
  <c r="G54" i="97"/>
  <c r="J54" i="97" s="1"/>
  <c r="G36" i="97"/>
  <c r="J36" i="97" s="1"/>
  <c r="G38" i="97"/>
  <c r="J38" i="97" s="1"/>
  <c r="G48" i="97"/>
  <c r="J48" i="97" s="1"/>
  <c r="G53" i="97"/>
  <c r="J53" i="97" s="1"/>
  <c r="G56" i="97"/>
  <c r="J56" i="97" s="1"/>
  <c r="G46" i="97"/>
  <c r="J46" i="97" s="1"/>
  <c r="G47" i="97"/>
  <c r="J47" i="97" s="1"/>
  <c r="G44" i="97"/>
  <c r="J44" i="97" s="1"/>
  <c r="G122" i="97"/>
  <c r="J122" i="97" s="1"/>
  <c r="G32" i="97"/>
  <c r="J32" i="97" s="1"/>
  <c r="G161" i="97"/>
  <c r="J161" i="97" s="1"/>
  <c r="G119" i="97"/>
  <c r="J119" i="97" s="1"/>
  <c r="G88" i="95"/>
  <c r="J88" i="95" s="1"/>
  <c r="G87" i="95"/>
  <c r="J87" i="95" s="1"/>
  <c r="G33" i="97"/>
  <c r="J33" i="97" s="1"/>
  <c r="G34" i="97"/>
  <c r="J34" i="97" s="1"/>
  <c r="G58" i="97"/>
  <c r="J58" i="97" s="1"/>
  <c r="G27" i="97"/>
  <c r="J27" i="97" s="1"/>
  <c r="G221" i="97"/>
  <c r="J221" i="97" s="1"/>
  <c r="G173" i="95"/>
  <c r="J173" i="95" s="1"/>
  <c r="G174" i="95"/>
  <c r="J174" i="95" s="1"/>
  <c r="G102" i="95"/>
  <c r="J102" i="95" s="1"/>
  <c r="G74" i="99"/>
  <c r="J74" i="99" s="1"/>
  <c r="E74" i="100" s="1"/>
  <c r="G189" i="74"/>
  <c r="J189" i="74" s="1"/>
  <c r="G187" i="74"/>
  <c r="J187" i="74" s="1"/>
  <c r="G105" i="74"/>
  <c r="J105" i="74" s="1"/>
  <c r="G17" i="95"/>
  <c r="J17" i="95" s="1"/>
  <c r="G16" i="95"/>
  <c r="J16" i="95" s="1"/>
  <c r="G13" i="95"/>
  <c r="J13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91" i="97"/>
  <c r="J191" i="97" s="1"/>
  <c r="G190" i="97"/>
  <c r="J190" i="97" s="1"/>
  <c r="G133" i="95"/>
  <c r="J133" i="95" s="1"/>
  <c r="G136" i="95"/>
  <c r="J136" i="95" s="1"/>
  <c r="G162" i="99" l="1"/>
  <c r="J162" i="99" s="1"/>
  <c r="E162" i="100" s="1"/>
  <c r="G162" i="100" s="1"/>
  <c r="J162" i="100" s="1"/>
  <c r="G92" i="99"/>
  <c r="J92" i="99" s="1"/>
  <c r="E92" i="100" s="1"/>
  <c r="G92" i="100" s="1"/>
  <c r="J92" i="100" s="1"/>
  <c r="G89" i="99"/>
  <c r="J89" i="99" s="1"/>
  <c r="E89" i="100" s="1"/>
  <c r="G89" i="100" s="1"/>
  <c r="J89" i="100" s="1"/>
  <c r="G220" i="99"/>
  <c r="J220" i="99" s="1"/>
  <c r="E220" i="100" s="1"/>
  <c r="G220" i="100" s="1"/>
  <c r="J220" i="100" s="1"/>
  <c r="G144" i="99"/>
  <c r="J144" i="99" s="1"/>
  <c r="E144" i="100" s="1"/>
  <c r="G144" i="100" s="1"/>
  <c r="J144" i="100" s="1"/>
  <c r="G101" i="99"/>
  <c r="J101" i="99" s="1"/>
  <c r="E101" i="100" s="1"/>
  <c r="G101" i="100" s="1"/>
  <c r="J101" i="100" s="1"/>
  <c r="G100" i="99"/>
  <c r="J100" i="99" s="1"/>
  <c r="E100" i="100" s="1"/>
  <c r="G100" i="100" s="1"/>
  <c r="J100" i="100" s="1"/>
  <c r="G224" i="99"/>
  <c r="J224" i="99" s="1"/>
  <c r="E224" i="100" s="1"/>
  <c r="G224" i="100" s="1"/>
  <c r="J224" i="100" s="1"/>
  <c r="G187" i="8"/>
  <c r="G189" i="8"/>
  <c r="G183" i="99"/>
  <c r="J183" i="99" s="1"/>
  <c r="E183" i="100" s="1"/>
  <c r="G183" i="100" s="1"/>
  <c r="J183" i="100" s="1"/>
  <c r="G185" i="99"/>
  <c r="J185" i="99" s="1"/>
  <c r="E185" i="100" s="1"/>
  <c r="G185" i="100" s="1"/>
  <c r="J185" i="100" s="1"/>
  <c r="G81" i="99"/>
  <c r="J81" i="99" s="1"/>
  <c r="E81" i="100" s="1"/>
  <c r="G81" i="100" s="1"/>
  <c r="G62" i="99"/>
  <c r="J62" i="99" s="1"/>
  <c r="E62" i="100" s="1"/>
  <c r="G62" i="100" s="1"/>
  <c r="J62" i="100" s="1"/>
  <c r="G37" i="99"/>
  <c r="J37" i="99" s="1"/>
  <c r="G26" i="99"/>
  <c r="J26" i="99" s="1"/>
  <c r="E26" i="100" s="1"/>
  <c r="G26" i="100" s="1"/>
  <c r="J26" i="100" s="1"/>
  <c r="J15" i="94"/>
  <c r="G15" i="95" s="1"/>
  <c r="J15" i="95" s="1"/>
  <c r="G15" i="96" s="1"/>
  <c r="J15" i="96" s="1"/>
  <c r="G111" i="101"/>
  <c r="J111" i="101" s="1"/>
  <c r="G170" i="99"/>
  <c r="J170" i="99" s="1"/>
  <c r="E170" i="100" s="1"/>
  <c r="G170" i="100" s="1"/>
  <c r="J170" i="100" s="1"/>
  <c r="G145" i="99"/>
  <c r="J145" i="99" s="1"/>
  <c r="E145" i="100" s="1"/>
  <c r="G145" i="100" s="1"/>
  <c r="J145" i="100" s="1"/>
  <c r="G141" i="99"/>
  <c r="J141" i="99" s="1"/>
  <c r="E141" i="100" s="1"/>
  <c r="G141" i="100" s="1"/>
  <c r="J141" i="100" s="1"/>
  <c r="G163" i="99"/>
  <c r="J163" i="99" s="1"/>
  <c r="E163" i="100" s="1"/>
  <c r="G163" i="100" s="1"/>
  <c r="J163" i="100" s="1"/>
  <c r="G168" i="99"/>
  <c r="J168" i="99" s="1"/>
  <c r="E168" i="100" s="1"/>
  <c r="G168" i="100" s="1"/>
  <c r="J168" i="100" s="1"/>
  <c r="G164" i="99"/>
  <c r="J164" i="99" s="1"/>
  <c r="E164" i="100" s="1"/>
  <c r="G164" i="100" s="1"/>
  <c r="J164" i="100" s="1"/>
  <c r="G142" i="99"/>
  <c r="J142" i="99" s="1"/>
  <c r="E142" i="100" s="1"/>
  <c r="G142" i="100" s="1"/>
  <c r="J142" i="100" s="1"/>
  <c r="G143" i="99"/>
  <c r="J143" i="99" s="1"/>
  <c r="E143" i="100" s="1"/>
  <c r="G143" i="100" s="1"/>
  <c r="J143" i="100" s="1"/>
  <c r="G160" i="99"/>
  <c r="J160" i="99" s="1"/>
  <c r="E160" i="100" s="1"/>
  <c r="G160" i="100" s="1"/>
  <c r="J160" i="100" s="1"/>
  <c r="G140" i="99"/>
  <c r="J140" i="99" s="1"/>
  <c r="E140" i="100" s="1"/>
  <c r="G140" i="100" s="1"/>
  <c r="J140" i="100" s="1"/>
  <c r="G259" i="97"/>
  <c r="J259" i="97" s="1"/>
  <c r="G167" i="99"/>
  <c r="J167" i="99" s="1"/>
  <c r="E167" i="100" s="1"/>
  <c r="G167" i="100" s="1"/>
  <c r="J167" i="100" s="1"/>
  <c r="G159" i="99"/>
  <c r="J159" i="99" s="1"/>
  <c r="G154" i="99"/>
  <c r="J154" i="99" s="1"/>
  <c r="E154" i="100" s="1"/>
  <c r="G154" i="100" s="1"/>
  <c r="J154" i="100" s="1"/>
  <c r="G158" i="99"/>
  <c r="J158" i="99" s="1"/>
  <c r="E158" i="100" s="1"/>
  <c r="G158" i="100" s="1"/>
  <c r="J158" i="100" s="1"/>
  <c r="G22" i="99"/>
  <c r="J22" i="99" s="1"/>
  <c r="G41" i="98"/>
  <c r="J41" i="98" s="1"/>
  <c r="G67" i="99"/>
  <c r="J67" i="99" s="1"/>
  <c r="E67" i="100" s="1"/>
  <c r="G67" i="100" s="1"/>
  <c r="J67" i="100" s="1"/>
  <c r="G123" i="99"/>
  <c r="J123" i="99" s="1"/>
  <c r="E123" i="100" s="1"/>
  <c r="G123" i="100" s="1"/>
  <c r="J123" i="100" s="1"/>
  <c r="G122" i="98"/>
  <c r="J122" i="98" s="1"/>
  <c r="G121" i="99"/>
  <c r="J121" i="99" s="1"/>
  <c r="E121" i="100" s="1"/>
  <c r="G121" i="100" s="1"/>
  <c r="J121" i="100" s="1"/>
  <c r="G69" i="99"/>
  <c r="J69" i="99" s="1"/>
  <c r="E69" i="100" s="1"/>
  <c r="G69" i="100" s="1"/>
  <c r="J69" i="100" s="1"/>
  <c r="G70" i="107"/>
  <c r="J70" i="107" s="1"/>
  <c r="J70" i="8" s="1"/>
  <c r="G36" i="98"/>
  <c r="J36" i="98" s="1"/>
  <c r="G24" i="99"/>
  <c r="J24" i="99" s="1"/>
  <c r="E24" i="100" s="1"/>
  <c r="G24" i="100" s="1"/>
  <c r="J24" i="100" s="1"/>
  <c r="G214" i="97"/>
  <c r="J214" i="97" s="1"/>
  <c r="G215" i="99"/>
  <c r="J215" i="99" s="1"/>
  <c r="E215" i="100" s="1"/>
  <c r="G215" i="100" s="1"/>
  <c r="J215" i="100" s="1"/>
  <c r="G184" i="99"/>
  <c r="J184" i="99" s="1"/>
  <c r="E184" i="100" s="1"/>
  <c r="G184" i="100" s="1"/>
  <c r="J184" i="100" s="1"/>
  <c r="G179" i="99"/>
  <c r="J179" i="99" s="1"/>
  <c r="E179" i="100" s="1"/>
  <c r="G179" i="100" s="1"/>
  <c r="J179" i="100" s="1"/>
  <c r="G175" i="107"/>
  <c r="J175" i="107" s="1"/>
  <c r="J175" i="8" s="1"/>
  <c r="G172" i="99"/>
  <c r="J172" i="99" s="1"/>
  <c r="E172" i="100" s="1"/>
  <c r="G172" i="100" s="1"/>
  <c r="J172" i="100" s="1"/>
  <c r="G222" i="99"/>
  <c r="J222" i="99" s="1"/>
  <c r="E222" i="100" s="1"/>
  <c r="G222" i="100" s="1"/>
  <c r="J222" i="100" s="1"/>
  <c r="G227" i="97"/>
  <c r="J227" i="97" s="1"/>
  <c r="G171" i="99"/>
  <c r="J171" i="99" s="1"/>
  <c r="E171" i="100" s="1"/>
  <c r="G171" i="100" s="1"/>
  <c r="J171" i="100" s="1"/>
  <c r="G180" i="99"/>
  <c r="J180" i="99" s="1"/>
  <c r="G173" i="96"/>
  <c r="J173" i="96" s="1"/>
  <c r="G228" i="97"/>
  <c r="J228" i="97" s="1"/>
  <c r="G221" i="98"/>
  <c r="J221" i="98" s="1"/>
  <c r="G174" i="96"/>
  <c r="J174" i="96" s="1"/>
  <c r="G192" i="99"/>
  <c r="J192" i="99" s="1"/>
  <c r="G223" i="99"/>
  <c r="J223" i="99" s="1"/>
  <c r="G187" i="77"/>
  <c r="J187" i="77" s="1"/>
  <c r="G176" i="99"/>
  <c r="J176" i="99" s="1"/>
  <c r="E176" i="100" s="1"/>
  <c r="G176" i="100" s="1"/>
  <c r="J176" i="100" s="1"/>
  <c r="G225" i="99"/>
  <c r="J225" i="99" s="1"/>
  <c r="E225" i="100" s="1"/>
  <c r="G225" i="100" s="1"/>
  <c r="J225" i="100" s="1"/>
  <c r="G130" i="99"/>
  <c r="J130" i="99" s="1"/>
  <c r="E130" i="100" s="1"/>
  <c r="G130" i="100" s="1"/>
  <c r="J130" i="100" s="1"/>
  <c r="G138" i="99"/>
  <c r="J138" i="99" s="1"/>
  <c r="E138" i="100" s="1"/>
  <c r="G138" i="100" s="1"/>
  <c r="J138" i="100" s="1"/>
  <c r="G139" i="99"/>
  <c r="J139" i="99" s="1"/>
  <c r="E139" i="100" s="1"/>
  <c r="G139" i="100" s="1"/>
  <c r="J139" i="100" s="1"/>
  <c r="G137" i="99"/>
  <c r="J137" i="99" s="1"/>
  <c r="E137" i="100" s="1"/>
  <c r="G137" i="100" s="1"/>
  <c r="J137" i="100" s="1"/>
  <c r="G136" i="96"/>
  <c r="J136" i="96" s="1"/>
  <c r="G133" i="96"/>
  <c r="J133" i="96" s="1"/>
  <c r="G118" i="99"/>
  <c r="J118" i="99" s="1"/>
  <c r="E118" i="100" s="1"/>
  <c r="G118" i="100" s="1"/>
  <c r="J118" i="100" s="1"/>
  <c r="G115" i="99"/>
  <c r="J115" i="99" s="1"/>
  <c r="E115" i="100" s="1"/>
  <c r="G115" i="100" s="1"/>
  <c r="J115" i="100" s="1"/>
  <c r="G119" i="98"/>
  <c r="J119" i="98" s="1"/>
  <c r="G120" i="99"/>
  <c r="J120" i="99" s="1"/>
  <c r="E120" i="100" s="1"/>
  <c r="G120" i="100" s="1"/>
  <c r="J120" i="100" s="1"/>
  <c r="G77" i="98"/>
  <c r="J77" i="98" s="1"/>
  <c r="G107" i="98"/>
  <c r="J107" i="98" s="1"/>
  <c r="G95" i="99"/>
  <c r="J95" i="99" s="1"/>
  <c r="E95" i="100" s="1"/>
  <c r="G95" i="100" s="1"/>
  <c r="J95" i="100" s="1"/>
  <c r="G85" i="99"/>
  <c r="J85" i="99" s="1"/>
  <c r="G91" i="99"/>
  <c r="J91" i="99" s="1"/>
  <c r="E91" i="100" s="1"/>
  <c r="G91" i="100" s="1"/>
  <c r="J91" i="100" s="1"/>
  <c r="G90" i="99"/>
  <c r="J90" i="99" s="1"/>
  <c r="E90" i="100" s="1"/>
  <c r="G90" i="100" s="1"/>
  <c r="J90" i="100" s="1"/>
  <c r="G71" i="107"/>
  <c r="J71" i="107" s="1"/>
  <c r="J71" i="8" s="1"/>
  <c r="G110" i="99"/>
  <c r="J110" i="99" s="1"/>
  <c r="E110" i="100" s="1"/>
  <c r="G110" i="100" s="1"/>
  <c r="J110" i="100" s="1"/>
  <c r="G93" i="98"/>
  <c r="J93" i="98" s="1"/>
  <c r="G106" i="99"/>
  <c r="J106" i="99" s="1"/>
  <c r="E106" i="100" s="1"/>
  <c r="G106" i="100" s="1"/>
  <c r="J106" i="100" s="1"/>
  <c r="G98" i="98"/>
  <c r="J98" i="98" s="1"/>
  <c r="G99" i="98"/>
  <c r="J99" i="98" s="1"/>
  <c r="G72" i="99"/>
  <c r="J72" i="99" s="1"/>
  <c r="E72" i="100" s="1"/>
  <c r="G72" i="100" s="1"/>
  <c r="J72" i="100" s="1"/>
  <c r="G88" i="96"/>
  <c r="J88" i="96" s="1"/>
  <c r="G86" i="97"/>
  <c r="J86" i="97" s="1"/>
  <c r="G103" i="96"/>
  <c r="J103" i="96" s="1"/>
  <c r="G78" i="99"/>
  <c r="J78" i="99" s="1"/>
  <c r="E78" i="100" s="1"/>
  <c r="G104" i="98"/>
  <c r="J104" i="98" s="1"/>
  <c r="G82" i="96"/>
  <c r="J82" i="96" s="1"/>
  <c r="G96" i="98"/>
  <c r="J96" i="98" s="1"/>
  <c r="G102" i="96"/>
  <c r="J102" i="96" s="1"/>
  <c r="G87" i="96"/>
  <c r="J87" i="96" s="1"/>
  <c r="G79" i="99"/>
  <c r="J79" i="99" s="1"/>
  <c r="G68" i="99"/>
  <c r="J68" i="99" s="1"/>
  <c r="E68" i="100" s="1"/>
  <c r="G68" i="100" s="1"/>
  <c r="J68" i="100" s="1"/>
  <c r="G65" i="99"/>
  <c r="J65" i="99" s="1"/>
  <c r="E65" i="100" s="1"/>
  <c r="G65" i="100" s="1"/>
  <c r="J65" i="100" s="1"/>
  <c r="G64" i="99"/>
  <c r="J64" i="99" s="1"/>
  <c r="E64" i="100" s="1"/>
  <c r="G64" i="100" s="1"/>
  <c r="J64" i="100" s="1"/>
  <c r="G66" i="98"/>
  <c r="J66" i="98" s="1"/>
  <c r="G49" i="97"/>
  <c r="J49" i="97" s="1"/>
  <c r="G57" i="98"/>
  <c r="J57" i="98" s="1"/>
  <c r="G51" i="97"/>
  <c r="J51" i="97" s="1"/>
  <c r="G46" i="98"/>
  <c r="J46" i="98" s="1"/>
  <c r="G52" i="98"/>
  <c r="J52" i="98" s="1"/>
  <c r="G55" i="98"/>
  <c r="J55" i="98" s="1"/>
  <c r="G59" i="98"/>
  <c r="J59" i="98" s="1"/>
  <c r="G48" i="98"/>
  <c r="J48" i="98" s="1"/>
  <c r="G38" i="98"/>
  <c r="J38" i="98" s="1"/>
  <c r="G43" i="98"/>
  <c r="J43" i="98" s="1"/>
  <c r="G44" i="98"/>
  <c r="J44" i="98" s="1"/>
  <c r="G58" i="98"/>
  <c r="J58" i="98" s="1"/>
  <c r="G50" i="98"/>
  <c r="J50" i="98" s="1"/>
  <c r="G42" i="98"/>
  <c r="J42" i="98" s="1"/>
  <c r="G25" i="99"/>
  <c r="J25" i="99" s="1"/>
  <c r="E25" i="100" s="1"/>
  <c r="G25" i="100" s="1"/>
  <c r="J25" i="100" s="1"/>
  <c r="G23" i="99"/>
  <c r="J23" i="99" s="1"/>
  <c r="E23" i="100" s="1"/>
  <c r="G23" i="100" s="1"/>
  <c r="J23" i="100" s="1"/>
  <c r="G20" i="99"/>
  <c r="J20" i="99" s="1"/>
  <c r="E20" i="100" s="1"/>
  <c r="G20" i="100" s="1"/>
  <c r="J20" i="100" s="1"/>
  <c r="G33" i="98"/>
  <c r="J33" i="98" s="1"/>
  <c r="G32" i="98"/>
  <c r="J32" i="98" s="1"/>
  <c r="G21" i="98"/>
  <c r="J21" i="98" s="1"/>
  <c r="G28" i="98"/>
  <c r="J28" i="98" s="1"/>
  <c r="G31" i="98"/>
  <c r="J31" i="98" s="1"/>
  <c r="G29" i="98"/>
  <c r="J29" i="98" s="1"/>
  <c r="G27" i="98"/>
  <c r="J27" i="98" s="1"/>
  <c r="G19" i="99"/>
  <c r="J19" i="99" s="1"/>
  <c r="E19" i="100" s="1"/>
  <c r="G19" i="100" s="1"/>
  <c r="J19" i="100" s="1"/>
  <c r="G17" i="96"/>
  <c r="J17" i="96" s="1"/>
  <c r="G14" i="96"/>
  <c r="J14" i="96" s="1"/>
  <c r="G7" i="96"/>
  <c r="J7" i="96" s="1"/>
  <c r="G8" i="96"/>
  <c r="J8" i="96" s="1"/>
  <c r="G13" i="96"/>
  <c r="J13" i="96" s="1"/>
  <c r="G16" i="96"/>
  <c r="J16" i="96" s="1"/>
  <c r="G165" i="98"/>
  <c r="J165" i="98" s="1"/>
  <c r="G54" i="98"/>
  <c r="J54" i="98" s="1"/>
  <c r="G161" i="98"/>
  <c r="J161" i="98" s="1"/>
  <c r="G34" i="98"/>
  <c r="J34" i="98" s="1"/>
  <c r="G61" i="99"/>
  <c r="J61" i="99" s="1"/>
  <c r="G56" i="98"/>
  <c r="J56" i="98" s="1"/>
  <c r="G166" i="99"/>
  <c r="J166" i="99" s="1"/>
  <c r="G53" i="98"/>
  <c r="J53" i="98" s="1"/>
  <c r="G40" i="98"/>
  <c r="J40" i="98" s="1"/>
  <c r="G146" i="99"/>
  <c r="J146" i="99" s="1"/>
  <c r="E146" i="100" s="1"/>
  <c r="G47" i="98"/>
  <c r="J47" i="98" s="1"/>
  <c r="G189" i="77"/>
  <c r="J189" i="77" s="1"/>
  <c r="G105" i="77"/>
  <c r="J105" i="77" s="1"/>
  <c r="G219" i="78"/>
  <c r="J219" i="78" s="1"/>
  <c r="G80" i="100"/>
  <c r="G108" i="101"/>
  <c r="J108" i="101" s="1"/>
  <c r="G116" i="101"/>
  <c r="J116" i="101" s="1"/>
  <c r="G112" i="101"/>
  <c r="J112" i="101" s="1"/>
  <c r="G97" i="101"/>
  <c r="J97" i="101" s="1"/>
  <c r="G117" i="101"/>
  <c r="J117" i="101" s="1"/>
  <c r="G74" i="100"/>
  <c r="J74" i="100" s="1"/>
  <c r="J6" i="95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191" i="98"/>
  <c r="J191" i="98" s="1"/>
  <c r="G190" i="98"/>
  <c r="J190" i="98" s="1"/>
  <c r="G132" i="97"/>
  <c r="J132" i="97" s="1"/>
  <c r="G135" i="97"/>
  <c r="J135" i="97" s="1"/>
  <c r="G165" i="99" l="1"/>
  <c r="J165" i="99" s="1"/>
  <c r="E165" i="100" s="1"/>
  <c r="G165" i="100" s="1"/>
  <c r="J165" i="100" s="1"/>
  <c r="G98" i="99"/>
  <c r="J98" i="99" s="1"/>
  <c r="E98" i="100" s="1"/>
  <c r="G98" i="100" s="1"/>
  <c r="J98" i="100" s="1"/>
  <c r="G98" i="101" s="1"/>
  <c r="J98" i="101" s="1"/>
  <c r="G221" i="99"/>
  <c r="J221" i="99" s="1"/>
  <c r="E221" i="100" s="1"/>
  <c r="G221" i="100" s="1"/>
  <c r="J221" i="100" s="1"/>
  <c r="G66" i="99"/>
  <c r="J66" i="99" s="1"/>
  <c r="E66" i="100" s="1"/>
  <c r="G66" i="100" s="1"/>
  <c r="J66" i="100" s="1"/>
  <c r="G66" i="101" s="1"/>
  <c r="J66" i="101" s="1"/>
  <c r="G59" i="99"/>
  <c r="J59" i="99" s="1"/>
  <c r="E59" i="100" s="1"/>
  <c r="G59" i="100" s="1"/>
  <c r="J59" i="100" s="1"/>
  <c r="E37" i="100"/>
  <c r="G37" i="100" s="1"/>
  <c r="J37" i="100" s="1"/>
  <c r="G37" i="101" s="1"/>
  <c r="J37" i="101" s="1"/>
  <c r="G21" i="99"/>
  <c r="J21" i="99" s="1"/>
  <c r="E21" i="100" s="1"/>
  <c r="G21" i="100" s="1"/>
  <c r="J21" i="100" s="1"/>
  <c r="G21" i="101" s="1"/>
  <c r="J21" i="101" s="1"/>
  <c r="G220" i="101"/>
  <c r="J220" i="101" s="1"/>
  <c r="G115" i="101"/>
  <c r="J115" i="101" s="1"/>
  <c r="G115" i="102" s="1"/>
  <c r="J115" i="102" s="1"/>
  <c r="G225" i="101"/>
  <c r="J225" i="101" s="1"/>
  <c r="G163" i="101"/>
  <c r="J163" i="101" s="1"/>
  <c r="G92" i="101"/>
  <c r="J92" i="101" s="1"/>
  <c r="G162" i="101"/>
  <c r="J162" i="101" s="1"/>
  <c r="G118" i="101"/>
  <c r="J118" i="101" s="1"/>
  <c r="G215" i="101"/>
  <c r="J215" i="101" s="1"/>
  <c r="G123" i="101"/>
  <c r="J123" i="101" s="1"/>
  <c r="G141" i="101"/>
  <c r="J141" i="101" s="1"/>
  <c r="G179" i="101"/>
  <c r="J179" i="101" s="1"/>
  <c r="G19" i="101"/>
  <c r="J19" i="101" s="1"/>
  <c r="G20" i="101"/>
  <c r="J20" i="101" s="1"/>
  <c r="G67" i="101"/>
  <c r="J67" i="101" s="1"/>
  <c r="G140" i="101"/>
  <c r="J140" i="101" s="1"/>
  <c r="G23" i="101"/>
  <c r="J23" i="101" s="1"/>
  <c r="G95" i="101"/>
  <c r="J95" i="101" s="1"/>
  <c r="G160" i="101"/>
  <c r="J160" i="101" s="1"/>
  <c r="G121" i="101"/>
  <c r="J121" i="101" s="1"/>
  <c r="G100" i="101"/>
  <c r="J100" i="101" s="1"/>
  <c r="G106" i="101"/>
  <c r="J106" i="101" s="1"/>
  <c r="G143" i="101"/>
  <c r="J143" i="101" s="1"/>
  <c r="G168" i="101"/>
  <c r="J168" i="101" s="1"/>
  <c r="G185" i="101"/>
  <c r="J185" i="101" s="1"/>
  <c r="G183" i="101"/>
  <c r="J183" i="101" s="1"/>
  <c r="G224" i="101"/>
  <c r="J224" i="101" s="1"/>
  <c r="G139" i="101"/>
  <c r="J139" i="101" s="1"/>
  <c r="G172" i="101"/>
  <c r="J172" i="101" s="1"/>
  <c r="G158" i="101"/>
  <c r="J158" i="101" s="1"/>
  <c r="G142" i="101"/>
  <c r="J142" i="101" s="1"/>
  <c r="G130" i="101"/>
  <c r="J130" i="101" s="1"/>
  <c r="G144" i="101"/>
  <c r="J144" i="101" s="1"/>
  <c r="G138" i="101"/>
  <c r="J138" i="101" s="1"/>
  <c r="G69" i="101"/>
  <c r="J69" i="101" s="1"/>
  <c r="G154" i="101"/>
  <c r="J154" i="101" s="1"/>
  <c r="G164" i="101"/>
  <c r="J164" i="101" s="1"/>
  <c r="G120" i="101"/>
  <c r="J120" i="101" s="1"/>
  <c r="G74" i="101"/>
  <c r="J74" i="101" s="1"/>
  <c r="G24" i="101"/>
  <c r="J24" i="101" s="1"/>
  <c r="G111" i="102"/>
  <c r="J111" i="102" s="1"/>
  <c r="G110" i="101"/>
  <c r="J110" i="101" s="1"/>
  <c r="E22" i="100"/>
  <c r="G22" i="100" s="1"/>
  <c r="J22" i="100" s="1"/>
  <c r="G22" i="101" s="1"/>
  <c r="J22" i="101" s="1"/>
  <c r="E79" i="100"/>
  <c r="G79" i="100" s="1"/>
  <c r="J81" i="100"/>
  <c r="J80" i="100"/>
  <c r="E85" i="100"/>
  <c r="G85" i="100" s="1"/>
  <c r="G259" i="98"/>
  <c r="J259" i="98" s="1"/>
  <c r="G161" i="99"/>
  <c r="J161" i="99" s="1"/>
  <c r="E166" i="100"/>
  <c r="G166" i="100" s="1"/>
  <c r="J166" i="100" s="1"/>
  <c r="E159" i="100"/>
  <c r="G159" i="100" s="1"/>
  <c r="J159" i="100" s="1"/>
  <c r="G41" i="99"/>
  <c r="J41" i="99" s="1"/>
  <c r="E41" i="100" s="1"/>
  <c r="G41" i="100" s="1"/>
  <c r="J41" i="100" s="1"/>
  <c r="G122" i="99"/>
  <c r="J122" i="99" s="1"/>
  <c r="E122" i="100" s="1"/>
  <c r="G122" i="100" s="1"/>
  <c r="J122" i="100" s="1"/>
  <c r="G36" i="99"/>
  <c r="J36" i="99" s="1"/>
  <c r="E36" i="100" s="1"/>
  <c r="G36" i="100" s="1"/>
  <c r="J36" i="100" s="1"/>
  <c r="E223" i="100"/>
  <c r="G223" i="100" s="1"/>
  <c r="J223" i="100" s="1"/>
  <c r="G228" i="98"/>
  <c r="J228" i="98" s="1"/>
  <c r="E180" i="100"/>
  <c r="G180" i="100" s="1"/>
  <c r="J180" i="100" s="1"/>
  <c r="G171" i="101"/>
  <c r="J171" i="101" s="1"/>
  <c r="G227" i="98"/>
  <c r="J227" i="98" s="1"/>
  <c r="E192" i="100"/>
  <c r="G192" i="100" s="1"/>
  <c r="J192" i="100" s="1"/>
  <c r="G216" i="78"/>
  <c r="J216" i="78" s="1"/>
  <c r="G214" i="98"/>
  <c r="J214" i="98" s="1"/>
  <c r="G217" i="78"/>
  <c r="J217" i="78" s="1"/>
  <c r="G199" i="78"/>
  <c r="J199" i="78" s="1"/>
  <c r="G218" i="78"/>
  <c r="J218" i="78" s="1"/>
  <c r="G200" i="78"/>
  <c r="J200" i="78" s="1"/>
  <c r="G133" i="97"/>
  <c r="J133" i="97" s="1"/>
  <c r="G137" i="101"/>
  <c r="J137" i="101" s="1"/>
  <c r="G119" i="99"/>
  <c r="J119" i="99" s="1"/>
  <c r="E119" i="100" s="1"/>
  <c r="G119" i="100" s="1"/>
  <c r="J119" i="100" s="1"/>
  <c r="G112" i="102"/>
  <c r="J112" i="102" s="1"/>
  <c r="G96" i="99"/>
  <c r="J96" i="99" s="1"/>
  <c r="E96" i="100" s="1"/>
  <c r="G96" i="100" s="1"/>
  <c r="J96" i="100" s="1"/>
  <c r="G99" i="99"/>
  <c r="J99" i="99" s="1"/>
  <c r="E99" i="100" s="1"/>
  <c r="G99" i="100" s="1"/>
  <c r="J99" i="100" s="1"/>
  <c r="G78" i="100"/>
  <c r="G103" i="97"/>
  <c r="J103" i="97" s="1"/>
  <c r="G93" i="99"/>
  <c r="J93" i="99" s="1"/>
  <c r="E93" i="100" s="1"/>
  <c r="G93" i="100" s="1"/>
  <c r="J93" i="100" s="1"/>
  <c r="G107" i="99"/>
  <c r="J107" i="99" s="1"/>
  <c r="E107" i="100" s="1"/>
  <c r="G107" i="100" s="1"/>
  <c r="J107" i="100" s="1"/>
  <c r="G77" i="99"/>
  <c r="J77" i="99" s="1"/>
  <c r="G87" i="97"/>
  <c r="J87" i="97" s="1"/>
  <c r="G86" i="98"/>
  <c r="J86" i="98" s="1"/>
  <c r="G88" i="97"/>
  <c r="J88" i="97" s="1"/>
  <c r="G43" i="99"/>
  <c r="J43" i="99" s="1"/>
  <c r="E43" i="100" s="1"/>
  <c r="G43" i="100" s="1"/>
  <c r="J43" i="100" s="1"/>
  <c r="G51" i="98"/>
  <c r="J51" i="98" s="1"/>
  <c r="G57" i="99"/>
  <c r="J57" i="99" s="1"/>
  <c r="E57" i="100" s="1"/>
  <c r="G57" i="100" s="1"/>
  <c r="J57" i="100" s="1"/>
  <c r="G49" i="98"/>
  <c r="J49" i="98" s="1"/>
  <c r="G38" i="99"/>
  <c r="J38" i="99" s="1"/>
  <c r="E38" i="100" s="1"/>
  <c r="G38" i="100" s="1"/>
  <c r="J38" i="100" s="1"/>
  <c r="G50" i="99"/>
  <c r="J50" i="99" s="1"/>
  <c r="E50" i="100" s="1"/>
  <c r="G50" i="100" s="1"/>
  <c r="J50" i="100" s="1"/>
  <c r="G55" i="99"/>
  <c r="J55" i="99" s="1"/>
  <c r="E55" i="100" s="1"/>
  <c r="G55" i="100" s="1"/>
  <c r="J55" i="100" s="1"/>
  <c r="G48" i="99"/>
  <c r="J48" i="99" s="1"/>
  <c r="E48" i="100" s="1"/>
  <c r="G48" i="100" s="1"/>
  <c r="J48" i="100" s="1"/>
  <c r="G58" i="99"/>
  <c r="J58" i="99" s="1"/>
  <c r="E58" i="100" s="1"/>
  <c r="G58" i="100" s="1"/>
  <c r="J58" i="100" s="1"/>
  <c r="G52" i="99"/>
  <c r="J52" i="99" s="1"/>
  <c r="E52" i="100" s="1"/>
  <c r="G52" i="100" s="1"/>
  <c r="J52" i="100" s="1"/>
  <c r="G44" i="99"/>
  <c r="J44" i="99" s="1"/>
  <c r="E44" i="100" s="1"/>
  <c r="G44" i="100" s="1"/>
  <c r="J44" i="100" s="1"/>
  <c r="G46" i="99"/>
  <c r="J46" i="99" s="1"/>
  <c r="E46" i="100" s="1"/>
  <c r="G46" i="100" s="1"/>
  <c r="J46" i="100" s="1"/>
  <c r="E61" i="100"/>
  <c r="G61" i="100" s="1"/>
  <c r="J61" i="100" s="1"/>
  <c r="G42" i="99"/>
  <c r="J42" i="99" s="1"/>
  <c r="E42" i="100" s="1"/>
  <c r="G42" i="100" s="1"/>
  <c r="J42" i="100" s="1"/>
  <c r="G62" i="101"/>
  <c r="J62" i="101" s="1"/>
  <c r="G40" i="99"/>
  <c r="J40" i="99" s="1"/>
  <c r="E40" i="100" s="1"/>
  <c r="G40" i="100" s="1"/>
  <c r="J40" i="100" s="1"/>
  <c r="G54" i="99"/>
  <c r="J54" i="99" s="1"/>
  <c r="E54" i="100" s="1"/>
  <c r="G54" i="100" s="1"/>
  <c r="J54" i="100" s="1"/>
  <c r="G53" i="99"/>
  <c r="J53" i="99" s="1"/>
  <c r="G47" i="99"/>
  <c r="J47" i="99" s="1"/>
  <c r="G56" i="99"/>
  <c r="J56" i="99" s="1"/>
  <c r="G32" i="99"/>
  <c r="J32" i="99" s="1"/>
  <c r="E32" i="100" s="1"/>
  <c r="G32" i="100" s="1"/>
  <c r="J32" i="100" s="1"/>
  <c r="G27" i="99"/>
  <c r="J27" i="99" s="1"/>
  <c r="E27" i="100" s="1"/>
  <c r="G27" i="100" s="1"/>
  <c r="J27" i="100" s="1"/>
  <c r="G28" i="99"/>
  <c r="J28" i="99" s="1"/>
  <c r="E28" i="100" s="1"/>
  <c r="G28" i="100" s="1"/>
  <c r="J28" i="100" s="1"/>
  <c r="G29" i="99"/>
  <c r="J29" i="99" s="1"/>
  <c r="E29" i="100" s="1"/>
  <c r="G29" i="100" s="1"/>
  <c r="J29" i="100" s="1"/>
  <c r="G33" i="99"/>
  <c r="J33" i="99" s="1"/>
  <c r="E33" i="100" s="1"/>
  <c r="G33" i="100" s="1"/>
  <c r="J33" i="100" s="1"/>
  <c r="G31" i="99"/>
  <c r="J31" i="99" s="1"/>
  <c r="G34" i="99"/>
  <c r="J34" i="99" s="1"/>
  <c r="E34" i="100" s="1"/>
  <c r="G34" i="100" s="1"/>
  <c r="J34" i="100" s="1"/>
  <c r="G15" i="97"/>
  <c r="J15" i="97" s="1"/>
  <c r="G6" i="96"/>
  <c r="J6" i="96" s="1"/>
  <c r="G146" i="100"/>
  <c r="J146" i="100" s="1"/>
  <c r="G191" i="99"/>
  <c r="J191" i="99" s="1"/>
  <c r="E191" i="100" s="1"/>
  <c r="G186" i="99"/>
  <c r="J186" i="99" s="1"/>
  <c r="E186" i="100" s="1"/>
  <c r="G219" i="79"/>
  <c r="J219" i="79" s="1"/>
  <c r="G189" i="78"/>
  <c r="J189" i="78" s="1"/>
  <c r="G105" i="78"/>
  <c r="J105" i="78" s="1"/>
  <c r="G187" i="78"/>
  <c r="J187" i="78" s="1"/>
  <c r="G90" i="101"/>
  <c r="J90" i="101" s="1"/>
  <c r="G101" i="101"/>
  <c r="J101" i="101" s="1"/>
  <c r="G26" i="101"/>
  <c r="J26" i="101" s="1"/>
  <c r="G176" i="101"/>
  <c r="J176" i="101" s="1"/>
  <c r="G72" i="101"/>
  <c r="J72" i="101" s="1"/>
  <c r="G68" i="101"/>
  <c r="J68" i="101" s="1"/>
  <c r="G170" i="101"/>
  <c r="J170" i="101" s="1"/>
  <c r="G89" i="101"/>
  <c r="J89" i="101" s="1"/>
  <c r="G25" i="101"/>
  <c r="J25" i="101" s="1"/>
  <c r="G65" i="101"/>
  <c r="J65" i="101" s="1"/>
  <c r="G117" i="102"/>
  <c r="J117" i="102" s="1"/>
  <c r="G116" i="102"/>
  <c r="J116" i="102" s="1"/>
  <c r="G184" i="101"/>
  <c r="J184" i="101" s="1"/>
  <c r="G167" i="101"/>
  <c r="J167" i="101" s="1"/>
  <c r="G91" i="101"/>
  <c r="J91" i="101" s="1"/>
  <c r="G97" i="102"/>
  <c r="J97" i="102" s="1"/>
  <c r="G64" i="101"/>
  <c r="J64" i="101" s="1"/>
  <c r="G108" i="102"/>
  <c r="J108" i="102" s="1"/>
  <c r="G13" i="97"/>
  <c r="J13" i="97" s="1"/>
  <c r="G16" i="97"/>
  <c r="J16" i="97" s="1"/>
  <c r="G8" i="97"/>
  <c r="J8" i="97" s="1"/>
  <c r="G7" i="97"/>
  <c r="J7" i="97" s="1"/>
  <c r="G145" i="101"/>
  <c r="J145" i="101" s="1"/>
  <c r="G222" i="101"/>
  <c r="J222" i="101" s="1"/>
  <c r="G17" i="97"/>
  <c r="J17" i="97" s="1"/>
  <c r="G14" i="97"/>
  <c r="J14" i="97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G201" i="78"/>
  <c r="J201" i="78" s="1"/>
  <c r="G134" i="95"/>
  <c r="J134" i="95" s="1"/>
  <c r="G131" i="95"/>
  <c r="J131" i="95" s="1"/>
  <c r="G5" i="84"/>
  <c r="J5" i="84" s="1"/>
  <c r="G104" i="99"/>
  <c r="J104" i="99" s="1"/>
  <c r="E104" i="100" s="1"/>
  <c r="G190" i="99"/>
  <c r="J190" i="99" s="1"/>
  <c r="E190" i="100" s="1"/>
  <c r="G132" i="98"/>
  <c r="J132" i="98" s="1"/>
  <c r="G135" i="98"/>
  <c r="J135" i="98" s="1"/>
  <c r="G136" i="97"/>
  <c r="J136" i="97" s="1"/>
  <c r="G228" i="99" l="1"/>
  <c r="J228" i="99" s="1"/>
  <c r="E228" i="100" s="1"/>
  <c r="G228" i="100" s="1"/>
  <c r="J228" i="100" s="1"/>
  <c r="G207" i="8"/>
  <c r="G214" i="99"/>
  <c r="J214" i="99" s="1"/>
  <c r="E214" i="100" s="1"/>
  <c r="G214" i="100" s="1"/>
  <c r="J214" i="100" s="1"/>
  <c r="G188" i="8"/>
  <c r="G110" i="102"/>
  <c r="J110" i="102" s="1"/>
  <c r="G110" i="103" s="1"/>
  <c r="J110" i="103" s="1"/>
  <c r="G76" i="8"/>
  <c r="G49" i="99"/>
  <c r="J49" i="99" s="1"/>
  <c r="E49" i="100" s="1"/>
  <c r="G49" i="100" s="1"/>
  <c r="J49" i="100" s="1"/>
  <c r="G49" i="101" s="1"/>
  <c r="J49" i="101" s="1"/>
  <c r="G37" i="102"/>
  <c r="J37" i="102" s="1"/>
  <c r="G20" i="102"/>
  <c r="J20" i="102" s="1"/>
  <c r="G20" i="103" s="1"/>
  <c r="J20" i="103" s="1"/>
  <c r="G69" i="102"/>
  <c r="J69" i="102" s="1"/>
  <c r="G106" i="102"/>
  <c r="J106" i="102" s="1"/>
  <c r="G118" i="102"/>
  <c r="J118" i="102" s="1"/>
  <c r="G95" i="102"/>
  <c r="J95" i="102" s="1"/>
  <c r="G144" i="102"/>
  <c r="J144" i="102" s="1"/>
  <c r="G48" i="101"/>
  <c r="J48" i="101" s="1"/>
  <c r="G146" i="101"/>
  <c r="J146" i="101" s="1"/>
  <c r="G42" i="101"/>
  <c r="J42" i="101" s="1"/>
  <c r="G50" i="101"/>
  <c r="J50" i="101" s="1"/>
  <c r="G36" i="101"/>
  <c r="J36" i="101" s="1"/>
  <c r="G80" i="101"/>
  <c r="J80" i="101" s="1"/>
  <c r="G99" i="101"/>
  <c r="J99" i="101" s="1"/>
  <c r="G99" i="102" s="1"/>
  <c r="J99" i="102" s="1"/>
  <c r="G61" i="101"/>
  <c r="J61" i="101" s="1"/>
  <c r="G122" i="101"/>
  <c r="J122" i="101" s="1"/>
  <c r="G81" i="101"/>
  <c r="J81" i="101" s="1"/>
  <c r="G40" i="101"/>
  <c r="J40" i="101" s="1"/>
  <c r="G55" i="101"/>
  <c r="J55" i="101" s="1"/>
  <c r="G223" i="101"/>
  <c r="J223" i="101" s="1"/>
  <c r="G107" i="101"/>
  <c r="J107" i="101" s="1"/>
  <c r="G192" i="101"/>
  <c r="J192" i="101" s="1"/>
  <c r="G93" i="101"/>
  <c r="J93" i="101" s="1"/>
  <c r="G159" i="101"/>
  <c r="J159" i="101" s="1"/>
  <c r="G44" i="101"/>
  <c r="J44" i="101" s="1"/>
  <c r="G52" i="101"/>
  <c r="J52" i="101" s="1"/>
  <c r="G59" i="101"/>
  <c r="J59" i="101" s="1"/>
  <c r="G33" i="101"/>
  <c r="J33" i="101" s="1"/>
  <c r="G180" i="101"/>
  <c r="J180" i="101" s="1"/>
  <c r="G41" i="101"/>
  <c r="J41" i="101" s="1"/>
  <c r="G34" i="101"/>
  <c r="J34" i="101" s="1"/>
  <c r="E31" i="100"/>
  <c r="G31" i="100" s="1"/>
  <c r="J31" i="100" s="1"/>
  <c r="J85" i="100"/>
  <c r="J79" i="100"/>
  <c r="E77" i="100"/>
  <c r="G77" i="100" s="1"/>
  <c r="J78" i="100"/>
  <c r="G166" i="101"/>
  <c r="J166" i="101" s="1"/>
  <c r="E161" i="100"/>
  <c r="G161" i="100" s="1"/>
  <c r="J161" i="100" s="1"/>
  <c r="G259" i="99"/>
  <c r="J259" i="99" s="1"/>
  <c r="G123" i="102"/>
  <c r="J123" i="102" s="1"/>
  <c r="G227" i="99"/>
  <c r="J227" i="99" s="1"/>
  <c r="G218" i="79"/>
  <c r="J218" i="79" s="1"/>
  <c r="G189" i="79"/>
  <c r="J189" i="79" s="1"/>
  <c r="G187" i="79"/>
  <c r="J187" i="79" s="1"/>
  <c r="G225" i="102"/>
  <c r="J225" i="102" s="1"/>
  <c r="G185" i="102"/>
  <c r="J185" i="102" s="1"/>
  <c r="G224" i="102"/>
  <c r="J224" i="102" s="1"/>
  <c r="G207" i="77"/>
  <c r="J207" i="77" s="1"/>
  <c r="G188" i="77"/>
  <c r="J188" i="77" s="1"/>
  <c r="G131" i="96"/>
  <c r="J131" i="96" s="1"/>
  <c r="G134" i="96"/>
  <c r="J134" i="96" s="1"/>
  <c r="G111" i="103"/>
  <c r="J111" i="103" s="1"/>
  <c r="G112" i="103"/>
  <c r="J112" i="103" s="1"/>
  <c r="G116" i="103"/>
  <c r="J116" i="103" s="1"/>
  <c r="G115" i="103"/>
  <c r="J115" i="103" s="1"/>
  <c r="G117" i="103"/>
  <c r="J117" i="103" s="1"/>
  <c r="G87" i="98"/>
  <c r="J87" i="98" s="1"/>
  <c r="G88" i="98"/>
  <c r="J88" i="98" s="1"/>
  <c r="G86" i="99"/>
  <c r="J86" i="99" s="1"/>
  <c r="E86" i="100" s="1"/>
  <c r="G105" i="79"/>
  <c r="J105" i="79" s="1"/>
  <c r="G101" i="102"/>
  <c r="J101" i="102" s="1"/>
  <c r="G76" i="77"/>
  <c r="J76" i="77" s="1"/>
  <c r="G92" i="102"/>
  <c r="J92" i="102" s="1"/>
  <c r="G108" i="103"/>
  <c r="J108" i="103" s="1"/>
  <c r="E47" i="100"/>
  <c r="G47" i="100" s="1"/>
  <c r="J47" i="100" s="1"/>
  <c r="E53" i="100"/>
  <c r="G53" i="100" s="1"/>
  <c r="J53" i="100" s="1"/>
  <c r="G51" i="99"/>
  <c r="J51" i="99" s="1"/>
  <c r="E51" i="100" s="1"/>
  <c r="G51" i="100" s="1"/>
  <c r="J51" i="100" s="1"/>
  <c r="E56" i="100"/>
  <c r="G56" i="100" s="1"/>
  <c r="J56" i="100" s="1"/>
  <c r="G15" i="98"/>
  <c r="J15" i="98" s="1"/>
  <c r="G14" i="98"/>
  <c r="J14" i="98" s="1"/>
  <c r="G16" i="98"/>
  <c r="J16" i="98" s="1"/>
  <c r="G6" i="97"/>
  <c r="J6" i="97" s="1"/>
  <c r="G17" i="98"/>
  <c r="J17" i="98" s="1"/>
  <c r="G13" i="98"/>
  <c r="J13" i="98" s="1"/>
  <c r="G7" i="98"/>
  <c r="J7" i="98" s="1"/>
  <c r="G18" i="97"/>
  <c r="J18" i="97" s="1"/>
  <c r="G8" i="98"/>
  <c r="J8" i="98" s="1"/>
  <c r="G135" i="99"/>
  <c r="J135" i="99" s="1"/>
  <c r="E135" i="100" s="1"/>
  <c r="G97" i="103"/>
  <c r="J97" i="103" s="1"/>
  <c r="G103" i="98"/>
  <c r="J103" i="98" s="1"/>
  <c r="G168" i="102"/>
  <c r="J168" i="102" s="1"/>
  <c r="G142" i="102"/>
  <c r="J142" i="102" s="1"/>
  <c r="G120" i="102"/>
  <c r="J120" i="102" s="1"/>
  <c r="G158" i="102"/>
  <c r="J158" i="102" s="1"/>
  <c r="G165" i="101"/>
  <c r="J165" i="101" s="1"/>
  <c r="G164" i="102"/>
  <c r="J164" i="102" s="1"/>
  <c r="G220" i="102"/>
  <c r="J220" i="102" s="1"/>
  <c r="G65" i="102"/>
  <c r="J65" i="102" s="1"/>
  <c r="G19" i="102"/>
  <c r="J19" i="102" s="1"/>
  <c r="G176" i="102"/>
  <c r="J176" i="102" s="1"/>
  <c r="G26" i="102"/>
  <c r="J26" i="102" s="1"/>
  <c r="G46" i="101"/>
  <c r="J46" i="101" s="1"/>
  <c r="G143" i="102"/>
  <c r="J143" i="102" s="1"/>
  <c r="G67" i="102"/>
  <c r="J67" i="102" s="1"/>
  <c r="G23" i="102"/>
  <c r="J23" i="102" s="1"/>
  <c r="G22" i="102"/>
  <c r="J22" i="102" s="1"/>
  <c r="G66" i="102"/>
  <c r="J66" i="102" s="1"/>
  <c r="G163" i="102"/>
  <c r="J163" i="102" s="1"/>
  <c r="G74" i="102"/>
  <c r="J74" i="102" s="1"/>
  <c r="G179" i="102"/>
  <c r="J179" i="102" s="1"/>
  <c r="G98" i="102"/>
  <c r="J98" i="102" s="1"/>
  <c r="G24" i="102"/>
  <c r="J24" i="102" s="1"/>
  <c r="G27" i="101"/>
  <c r="J27" i="101" s="1"/>
  <c r="G145" i="102"/>
  <c r="J145" i="102" s="1"/>
  <c r="G29" i="101"/>
  <c r="J29" i="101" s="1"/>
  <c r="G138" i="102"/>
  <c r="J138" i="102" s="1"/>
  <c r="G162" i="102"/>
  <c r="J162" i="102" s="1"/>
  <c r="G171" i="102"/>
  <c r="J171" i="102" s="1"/>
  <c r="G90" i="102"/>
  <c r="J90" i="102" s="1"/>
  <c r="G43" i="101"/>
  <c r="J43" i="101" s="1"/>
  <c r="G57" i="101"/>
  <c r="J57" i="101" s="1"/>
  <c r="G91" i="102"/>
  <c r="J91" i="102" s="1"/>
  <c r="G172" i="102"/>
  <c r="J172" i="102" s="1"/>
  <c r="G68" i="102"/>
  <c r="J68" i="102" s="1"/>
  <c r="G140" i="102"/>
  <c r="J140" i="102" s="1"/>
  <c r="G167" i="102"/>
  <c r="J167" i="102" s="1"/>
  <c r="G121" i="102"/>
  <c r="J121" i="102" s="1"/>
  <c r="G89" i="102"/>
  <c r="J89" i="102" s="1"/>
  <c r="G38" i="101"/>
  <c r="J38" i="101" s="1"/>
  <c r="G221" i="101"/>
  <c r="J221" i="101" s="1"/>
  <c r="G222" i="102"/>
  <c r="J222" i="102" s="1"/>
  <c r="G21" i="102"/>
  <c r="J21" i="102" s="1"/>
  <c r="G28" i="101"/>
  <c r="J28" i="101" s="1"/>
  <c r="G96" i="101"/>
  <c r="J96" i="101" s="1"/>
  <c r="G64" i="102"/>
  <c r="J64" i="102" s="1"/>
  <c r="G100" i="102"/>
  <c r="J100" i="102" s="1"/>
  <c r="G32" i="101"/>
  <c r="J32" i="101" s="1"/>
  <c r="G215" i="102"/>
  <c r="J215" i="102" s="1"/>
  <c r="G58" i="101"/>
  <c r="J58" i="101" s="1"/>
  <c r="G119" i="101"/>
  <c r="J119" i="101" s="1"/>
  <c r="G54" i="101"/>
  <c r="J54" i="101" s="1"/>
  <c r="G183" i="102"/>
  <c r="J183" i="102" s="1"/>
  <c r="G137" i="102"/>
  <c r="J137" i="102" s="1"/>
  <c r="G130" i="102"/>
  <c r="J130" i="102" s="1"/>
  <c r="G184" i="102"/>
  <c r="J184" i="102" s="1"/>
  <c r="G154" i="102"/>
  <c r="J154" i="102" s="1"/>
  <c r="G25" i="102"/>
  <c r="J25" i="102" s="1"/>
  <c r="G160" i="102"/>
  <c r="J160" i="102" s="1"/>
  <c r="G170" i="102"/>
  <c r="J170" i="102" s="1"/>
  <c r="G72" i="102"/>
  <c r="J72" i="102" s="1"/>
  <c r="G62" i="102"/>
  <c r="J62" i="102" s="1"/>
  <c r="G139" i="102"/>
  <c r="J139" i="102" s="1"/>
  <c r="G141" i="102"/>
  <c r="J141" i="102" s="1"/>
  <c r="G173" i="98"/>
  <c r="J173" i="98" s="1"/>
  <c r="G174" i="98"/>
  <c r="J174" i="98" s="1"/>
  <c r="G102" i="98"/>
  <c r="J102" i="98" s="1"/>
  <c r="G216" i="79"/>
  <c r="J216" i="79" s="1"/>
  <c r="G217" i="79"/>
  <c r="J217" i="79" s="1"/>
  <c r="G199" i="79"/>
  <c r="J199" i="79" s="1"/>
  <c r="G200" i="79"/>
  <c r="J200" i="79" s="1"/>
  <c r="G201" i="79"/>
  <c r="J201" i="79" s="1"/>
  <c r="G219" i="80"/>
  <c r="J219" i="80" s="1"/>
  <c r="G82" i="98"/>
  <c r="J82" i="98" s="1"/>
  <c r="G124" i="77"/>
  <c r="J124" i="77" s="1"/>
  <c r="G5" i="85"/>
  <c r="J5" i="85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E132" i="100" s="1"/>
  <c r="G166" i="102" l="1"/>
  <c r="J166" i="102" s="1"/>
  <c r="G166" i="103" s="1"/>
  <c r="J166" i="103" s="1"/>
  <c r="G107" i="102"/>
  <c r="J107" i="102" s="1"/>
  <c r="G146" i="102"/>
  <c r="J146" i="102" s="1"/>
  <c r="G146" i="103" s="1"/>
  <c r="J146" i="103" s="1"/>
  <c r="G159" i="102"/>
  <c r="J159" i="102" s="1"/>
  <c r="G159" i="103" s="1"/>
  <c r="J159" i="103" s="1"/>
  <c r="G93" i="102"/>
  <c r="J93" i="102" s="1"/>
  <c r="G93" i="103" s="1"/>
  <c r="J93" i="103" s="1"/>
  <c r="G223" i="102"/>
  <c r="J223" i="102" s="1"/>
  <c r="G223" i="103" s="1"/>
  <c r="J223" i="103" s="1"/>
  <c r="G225" i="103"/>
  <c r="J225" i="103" s="1"/>
  <c r="G225" i="104" s="1"/>
  <c r="J225" i="104" s="1"/>
  <c r="G224" i="103"/>
  <c r="J224" i="103" s="1"/>
  <c r="G224" i="104" s="1"/>
  <c r="J224" i="104" s="1"/>
  <c r="G192" i="102"/>
  <c r="J192" i="102" s="1"/>
  <c r="G192" i="103" s="1"/>
  <c r="J192" i="103" s="1"/>
  <c r="G180" i="102"/>
  <c r="J180" i="102" s="1"/>
  <c r="G180" i="103" s="1"/>
  <c r="J180" i="103" s="1"/>
  <c r="G117" i="104"/>
  <c r="J117" i="104" s="1"/>
  <c r="G80" i="102"/>
  <c r="J80" i="102" s="1"/>
  <c r="G81" i="102"/>
  <c r="J81" i="102" s="1"/>
  <c r="G61" i="102"/>
  <c r="J61" i="102" s="1"/>
  <c r="G61" i="103" s="1"/>
  <c r="J61" i="103" s="1"/>
  <c r="G37" i="103"/>
  <c r="J37" i="103" s="1"/>
  <c r="G31" i="101"/>
  <c r="J31" i="101" s="1"/>
  <c r="G31" i="102" s="1"/>
  <c r="J31" i="102" s="1"/>
  <c r="G7" i="99"/>
  <c r="J7" i="99" s="1"/>
  <c r="E7" i="100" s="1"/>
  <c r="G7" i="100" s="1"/>
  <c r="J7" i="100" s="1"/>
  <c r="G17" i="99"/>
  <c r="J17" i="99" s="1"/>
  <c r="E17" i="100" s="1"/>
  <c r="G17" i="100" s="1"/>
  <c r="J17" i="100" s="1"/>
  <c r="G15" i="99"/>
  <c r="J15" i="99" s="1"/>
  <c r="E15" i="100" s="1"/>
  <c r="G15" i="100" s="1"/>
  <c r="J15" i="100" s="1"/>
  <c r="G36" i="102"/>
  <c r="J36" i="102" s="1"/>
  <c r="G122" i="102"/>
  <c r="J122" i="102" s="1"/>
  <c r="G33" i="102"/>
  <c r="J33" i="102" s="1"/>
  <c r="G85" i="101"/>
  <c r="J85" i="101" s="1"/>
  <c r="G191" i="101"/>
  <c r="J191" i="101" s="1"/>
  <c r="G56" i="101"/>
  <c r="J56" i="101" s="1"/>
  <c r="G186" i="101"/>
  <c r="J186" i="101" s="1"/>
  <c r="G145" i="103"/>
  <c r="J145" i="103" s="1"/>
  <c r="G161" i="101"/>
  <c r="J161" i="101" s="1"/>
  <c r="G51" i="101"/>
  <c r="J51" i="101" s="1"/>
  <c r="G214" i="101"/>
  <c r="J214" i="101" s="1"/>
  <c r="G78" i="101"/>
  <c r="J78" i="101" s="1"/>
  <c r="G79" i="101"/>
  <c r="J79" i="101" s="1"/>
  <c r="J77" i="100"/>
  <c r="E259" i="100"/>
  <c r="G259" i="100" s="1"/>
  <c r="J259" i="100" s="1"/>
  <c r="G141" i="103"/>
  <c r="J141" i="103" s="1"/>
  <c r="G144" i="103"/>
  <c r="J144" i="103" s="1"/>
  <c r="G142" i="103"/>
  <c r="J142" i="103" s="1"/>
  <c r="G163" i="103"/>
  <c r="J163" i="103" s="1"/>
  <c r="G170" i="103"/>
  <c r="J170" i="103" s="1"/>
  <c r="G164" i="103"/>
  <c r="J164" i="103" s="1"/>
  <c r="G168" i="103"/>
  <c r="J168" i="103" s="1"/>
  <c r="G160" i="103"/>
  <c r="J160" i="103" s="1"/>
  <c r="G140" i="103"/>
  <c r="J140" i="103" s="1"/>
  <c r="G162" i="103"/>
  <c r="J162" i="103" s="1"/>
  <c r="G143" i="103"/>
  <c r="J143" i="103" s="1"/>
  <c r="G158" i="103"/>
  <c r="J158" i="103" s="1"/>
  <c r="G154" i="103"/>
  <c r="J154" i="103" s="1"/>
  <c r="G22" i="103"/>
  <c r="J22" i="103" s="1"/>
  <c r="G67" i="103"/>
  <c r="J67" i="103" s="1"/>
  <c r="G123" i="103"/>
  <c r="J123" i="103" s="1"/>
  <c r="G121" i="103"/>
  <c r="J121" i="103" s="1"/>
  <c r="G69" i="103"/>
  <c r="J69" i="103" s="1"/>
  <c r="G24" i="103"/>
  <c r="J24" i="103" s="1"/>
  <c r="G187" i="80"/>
  <c r="J187" i="80" s="1"/>
  <c r="E227" i="100"/>
  <c r="G227" i="100" s="1"/>
  <c r="J227" i="100" s="1"/>
  <c r="G184" i="103"/>
  <c r="J184" i="103" s="1"/>
  <c r="G179" i="103"/>
  <c r="J179" i="103" s="1"/>
  <c r="G189" i="80"/>
  <c r="J189" i="80" s="1"/>
  <c r="G176" i="103"/>
  <c r="J176" i="103" s="1"/>
  <c r="G183" i="103"/>
  <c r="J183" i="103" s="1"/>
  <c r="G215" i="103"/>
  <c r="J215" i="103" s="1"/>
  <c r="G172" i="103"/>
  <c r="J172" i="103" s="1"/>
  <c r="G171" i="103"/>
  <c r="J171" i="103" s="1"/>
  <c r="G220" i="103"/>
  <c r="J220" i="103" s="1"/>
  <c r="G222" i="103"/>
  <c r="J222" i="103" s="1"/>
  <c r="G136" i="99"/>
  <c r="J136" i="99" s="1"/>
  <c r="E136" i="100" s="1"/>
  <c r="G137" i="103"/>
  <c r="J137" i="103" s="1"/>
  <c r="G138" i="103"/>
  <c r="J138" i="103" s="1"/>
  <c r="G139" i="103"/>
  <c r="J139" i="103" s="1"/>
  <c r="G130" i="103"/>
  <c r="J130" i="103" s="1"/>
  <c r="G124" i="78"/>
  <c r="J124" i="78" s="1"/>
  <c r="G115" i="104"/>
  <c r="J115" i="104" s="1"/>
  <c r="G116" i="104"/>
  <c r="J116" i="104" s="1"/>
  <c r="G112" i="104"/>
  <c r="J112" i="104" s="1"/>
  <c r="G111" i="104"/>
  <c r="J111" i="104" s="1"/>
  <c r="G118" i="103"/>
  <c r="J118" i="103" s="1"/>
  <c r="G120" i="103"/>
  <c r="J120" i="103" s="1"/>
  <c r="G110" i="104"/>
  <c r="J110" i="104" s="1"/>
  <c r="G108" i="104"/>
  <c r="J108" i="104" s="1"/>
  <c r="G105" i="80"/>
  <c r="J105" i="80" s="1"/>
  <c r="G92" i="103"/>
  <c r="J92" i="103" s="1"/>
  <c r="G95" i="103"/>
  <c r="J95" i="103" s="1"/>
  <c r="G98" i="103"/>
  <c r="J98" i="103" s="1"/>
  <c r="G106" i="103"/>
  <c r="J106" i="103" s="1"/>
  <c r="G89" i="103"/>
  <c r="J89" i="103" s="1"/>
  <c r="G86" i="100"/>
  <c r="J86" i="100" s="1"/>
  <c r="G74" i="103"/>
  <c r="J74" i="103" s="1"/>
  <c r="G99" i="103"/>
  <c r="J99" i="103" s="1"/>
  <c r="G90" i="103"/>
  <c r="J90" i="103" s="1"/>
  <c r="G88" i="99"/>
  <c r="J88" i="99" s="1"/>
  <c r="E88" i="100" s="1"/>
  <c r="G72" i="103"/>
  <c r="J72" i="103" s="1"/>
  <c r="G100" i="103"/>
  <c r="J100" i="103" s="1"/>
  <c r="G91" i="103"/>
  <c r="J91" i="103" s="1"/>
  <c r="G101" i="103"/>
  <c r="J101" i="103" s="1"/>
  <c r="G97" i="104"/>
  <c r="J97" i="104" s="1"/>
  <c r="G87" i="99"/>
  <c r="J87" i="99" s="1"/>
  <c r="E87" i="100" s="1"/>
  <c r="G68" i="103"/>
  <c r="J68" i="103" s="1"/>
  <c r="G62" i="103"/>
  <c r="J62" i="103" s="1"/>
  <c r="G66" i="103"/>
  <c r="J66" i="103" s="1"/>
  <c r="G65" i="103"/>
  <c r="J65" i="103" s="1"/>
  <c r="G53" i="101"/>
  <c r="J53" i="101" s="1"/>
  <c r="G64" i="103"/>
  <c r="J64" i="103" s="1"/>
  <c r="G47" i="101"/>
  <c r="J47" i="101" s="1"/>
  <c r="G20" i="104"/>
  <c r="J20" i="104" s="1"/>
  <c r="G21" i="103"/>
  <c r="J21" i="103" s="1"/>
  <c r="G26" i="103"/>
  <c r="J26" i="103" s="1"/>
  <c r="G23" i="103"/>
  <c r="J23" i="103" s="1"/>
  <c r="G25" i="103"/>
  <c r="J25" i="103" s="1"/>
  <c r="G8" i="99"/>
  <c r="J8" i="99" s="1"/>
  <c r="E8" i="100" s="1"/>
  <c r="G8" i="100" s="1"/>
  <c r="J8" i="100" s="1"/>
  <c r="G13" i="99"/>
  <c r="J13" i="99" s="1"/>
  <c r="E13" i="100" s="1"/>
  <c r="G13" i="100" s="1"/>
  <c r="J13" i="100" s="1"/>
  <c r="G16" i="99"/>
  <c r="J16" i="99" s="1"/>
  <c r="E16" i="100" s="1"/>
  <c r="G16" i="100" s="1"/>
  <c r="J16" i="100" s="1"/>
  <c r="G14" i="99"/>
  <c r="J14" i="99" s="1"/>
  <c r="E14" i="100" s="1"/>
  <c r="G14" i="100" s="1"/>
  <c r="J14" i="100" s="1"/>
  <c r="G18" i="98"/>
  <c r="J18" i="98" s="1"/>
  <c r="G19" i="103"/>
  <c r="J19" i="103" s="1"/>
  <c r="G6" i="98"/>
  <c r="J6" i="98" s="1"/>
  <c r="G185" i="103"/>
  <c r="J185" i="103" s="1"/>
  <c r="G133" i="99"/>
  <c r="J133" i="99" s="1"/>
  <c r="E133" i="100" s="1"/>
  <c r="G167" i="103"/>
  <c r="J167" i="103" s="1"/>
  <c r="G76" i="78"/>
  <c r="J76" i="78" s="1"/>
  <c r="G207" i="78"/>
  <c r="J207" i="78" s="1"/>
  <c r="G188" i="78"/>
  <c r="J188" i="78" s="1"/>
  <c r="G43" i="102"/>
  <c r="J43" i="102" s="1"/>
  <c r="G46" i="102"/>
  <c r="J46" i="102" s="1"/>
  <c r="G165" i="102"/>
  <c r="J165" i="102" s="1"/>
  <c r="G59" i="102"/>
  <c r="J59" i="102" s="1"/>
  <c r="G27" i="102"/>
  <c r="J27" i="102" s="1"/>
  <c r="G96" i="102"/>
  <c r="J96" i="102" s="1"/>
  <c r="G42" i="102"/>
  <c r="J42" i="102" s="1"/>
  <c r="G34" i="102"/>
  <c r="J34" i="102" s="1"/>
  <c r="G32" i="102"/>
  <c r="J32" i="102" s="1"/>
  <c r="G49" i="102"/>
  <c r="J49" i="102" s="1"/>
  <c r="G58" i="102"/>
  <c r="J58" i="102" s="1"/>
  <c r="G119" i="102"/>
  <c r="J119" i="102" s="1"/>
  <c r="G40" i="102"/>
  <c r="J40" i="102" s="1"/>
  <c r="G52" i="102"/>
  <c r="J52" i="102" s="1"/>
  <c r="G48" i="102"/>
  <c r="J48" i="102" s="1"/>
  <c r="G41" i="102"/>
  <c r="J41" i="102" s="1"/>
  <c r="G55" i="102"/>
  <c r="J55" i="102" s="1"/>
  <c r="G44" i="102"/>
  <c r="J44" i="102" s="1"/>
  <c r="G57" i="102"/>
  <c r="J57" i="102" s="1"/>
  <c r="G50" i="102"/>
  <c r="J50" i="102" s="1"/>
  <c r="G54" i="102"/>
  <c r="J54" i="102" s="1"/>
  <c r="G28" i="102"/>
  <c r="J28" i="102" s="1"/>
  <c r="G221" i="102"/>
  <c r="J221" i="102" s="1"/>
  <c r="G38" i="102"/>
  <c r="J38" i="102" s="1"/>
  <c r="G29" i="102"/>
  <c r="J29" i="102" s="1"/>
  <c r="G219" i="81"/>
  <c r="J219" i="81" s="1"/>
  <c r="G216" i="80"/>
  <c r="J216" i="80" s="1"/>
  <c r="G228" i="101"/>
  <c r="J228" i="101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82" i="99"/>
  <c r="J82" i="99" s="1"/>
  <c r="E82" i="100" s="1"/>
  <c r="G131" i="97"/>
  <c r="J131" i="97" s="1"/>
  <c r="G134" i="97"/>
  <c r="J134" i="97" s="1"/>
  <c r="G104" i="101"/>
  <c r="J104" i="101" s="1"/>
  <c r="G190" i="101"/>
  <c r="J190" i="101" s="1"/>
  <c r="G132" i="100"/>
  <c r="J132" i="100" s="1"/>
  <c r="G135" i="100"/>
  <c r="J135" i="100" s="1"/>
  <c r="G81" i="103" l="1"/>
  <c r="J81" i="103" s="1"/>
  <c r="G81" i="104" s="1"/>
  <c r="J81" i="104" s="1"/>
  <c r="G80" i="103"/>
  <c r="J80" i="103" s="1"/>
  <c r="G80" i="104" s="1"/>
  <c r="J80" i="104" s="1"/>
  <c r="G107" i="103"/>
  <c r="J107" i="103" s="1"/>
  <c r="G85" i="102"/>
  <c r="J85" i="102" s="1"/>
  <c r="G97" i="105"/>
  <c r="J97" i="105" s="1"/>
  <c r="G97" i="106" s="1"/>
  <c r="J97" i="106" s="1"/>
  <c r="E97" i="107" s="1"/>
  <c r="G161" i="102"/>
  <c r="J161" i="102" s="1"/>
  <c r="G161" i="103" s="1"/>
  <c r="J161" i="103" s="1"/>
  <c r="G117" i="105"/>
  <c r="J117" i="105" s="1"/>
  <c r="G117" i="106" s="1"/>
  <c r="J117" i="106" s="1"/>
  <c r="E117" i="107" s="1"/>
  <c r="G117" i="107" s="1"/>
  <c r="J117" i="107" s="1"/>
  <c r="J117" i="8" s="1"/>
  <c r="G112" i="105"/>
  <c r="J112" i="105" s="1"/>
  <c r="G112" i="106" s="1"/>
  <c r="J112" i="106" s="1"/>
  <c r="E112" i="107" s="1"/>
  <c r="G108" i="105"/>
  <c r="J108" i="105" s="1"/>
  <c r="G108" i="106" s="1"/>
  <c r="J108" i="106" s="1"/>
  <c r="E108" i="107" s="1"/>
  <c r="G115" i="105"/>
  <c r="J115" i="105" s="1"/>
  <c r="G115" i="106" s="1"/>
  <c r="J115" i="106" s="1"/>
  <c r="E115" i="107" s="1"/>
  <c r="G110" i="105"/>
  <c r="J110" i="105" s="1"/>
  <c r="G110" i="106" s="1"/>
  <c r="J110" i="106" s="1"/>
  <c r="E110" i="107" s="1"/>
  <c r="G111" i="105"/>
  <c r="J111" i="105" s="1"/>
  <c r="G111" i="106" s="1"/>
  <c r="J111" i="106" s="1"/>
  <c r="E111" i="107" s="1"/>
  <c r="G79" i="102"/>
  <c r="J79" i="102" s="1"/>
  <c r="G78" i="102"/>
  <c r="J78" i="102" s="1"/>
  <c r="G56" i="102"/>
  <c r="J56" i="102" s="1"/>
  <c r="G56" i="103" s="1"/>
  <c r="J56" i="103" s="1"/>
  <c r="G51" i="102"/>
  <c r="J51" i="102" s="1"/>
  <c r="G51" i="103" s="1"/>
  <c r="J51" i="103" s="1"/>
  <c r="G37" i="104"/>
  <c r="J37" i="104" s="1"/>
  <c r="G116" i="105"/>
  <c r="J116" i="105" s="1"/>
  <c r="G77" i="101"/>
  <c r="J77" i="101" s="1"/>
  <c r="G227" i="101"/>
  <c r="J227" i="101" s="1"/>
  <c r="G16" i="101"/>
  <c r="J16" i="101" s="1"/>
  <c r="G13" i="101"/>
  <c r="J13" i="101" s="1"/>
  <c r="G140" i="104"/>
  <c r="J140" i="104" s="1"/>
  <c r="G142" i="104"/>
  <c r="J142" i="104" s="1"/>
  <c r="G144" i="104"/>
  <c r="J144" i="104" s="1"/>
  <c r="G168" i="104"/>
  <c r="J168" i="104" s="1"/>
  <c r="G166" i="104"/>
  <c r="J166" i="104" s="1"/>
  <c r="G164" i="104"/>
  <c r="J164" i="104" s="1"/>
  <c r="G141" i="104"/>
  <c r="J141" i="104" s="1"/>
  <c r="G143" i="104"/>
  <c r="J143" i="104" s="1"/>
  <c r="G162" i="104"/>
  <c r="J162" i="104" s="1"/>
  <c r="G163" i="104"/>
  <c r="J163" i="104" s="1"/>
  <c r="G165" i="103"/>
  <c r="J165" i="103" s="1"/>
  <c r="G167" i="104"/>
  <c r="J167" i="104" s="1"/>
  <c r="G160" i="104"/>
  <c r="J160" i="104" s="1"/>
  <c r="G170" i="104"/>
  <c r="J170" i="104" s="1"/>
  <c r="G146" i="104"/>
  <c r="J146" i="104" s="1"/>
  <c r="G145" i="104"/>
  <c r="J145" i="104" s="1"/>
  <c r="G159" i="104"/>
  <c r="J159" i="104" s="1"/>
  <c r="G154" i="104"/>
  <c r="J154" i="104" s="1"/>
  <c r="G158" i="104"/>
  <c r="J158" i="104" s="1"/>
  <c r="G22" i="104"/>
  <c r="J22" i="104" s="1"/>
  <c r="G41" i="103"/>
  <c r="J41" i="103" s="1"/>
  <c r="G67" i="104"/>
  <c r="J67" i="104" s="1"/>
  <c r="G123" i="104"/>
  <c r="J123" i="104" s="1"/>
  <c r="G122" i="103"/>
  <c r="J122" i="103" s="1"/>
  <c r="G121" i="104"/>
  <c r="J121" i="104" s="1"/>
  <c r="G69" i="104"/>
  <c r="J69" i="104" s="1"/>
  <c r="G24" i="104"/>
  <c r="J24" i="104" s="1"/>
  <c r="G189" i="81"/>
  <c r="J189" i="81" s="1"/>
  <c r="G179" i="104"/>
  <c r="J179" i="104" s="1"/>
  <c r="G215" i="104"/>
  <c r="J215" i="104" s="1"/>
  <c r="G222" i="104"/>
  <c r="J222" i="104" s="1"/>
  <c r="G176" i="104"/>
  <c r="J176" i="104" s="1"/>
  <c r="G192" i="104"/>
  <c r="J192" i="104" s="1"/>
  <c r="G172" i="104"/>
  <c r="J172" i="104" s="1"/>
  <c r="G180" i="104"/>
  <c r="J180" i="104" s="1"/>
  <c r="G171" i="104"/>
  <c r="J171" i="104" s="1"/>
  <c r="G184" i="104"/>
  <c r="J184" i="104" s="1"/>
  <c r="G188" i="79"/>
  <c r="J188" i="79" s="1"/>
  <c r="G185" i="104"/>
  <c r="J185" i="104" s="1"/>
  <c r="G207" i="79"/>
  <c r="J207" i="79" s="1"/>
  <c r="G220" i="104"/>
  <c r="J220" i="104" s="1"/>
  <c r="G223" i="104"/>
  <c r="J223" i="104" s="1"/>
  <c r="G214" i="102"/>
  <c r="J214" i="102" s="1"/>
  <c r="G187" i="81"/>
  <c r="J187" i="81" s="1"/>
  <c r="G183" i="104"/>
  <c r="J183" i="104" s="1"/>
  <c r="G130" i="104"/>
  <c r="J130" i="104" s="1"/>
  <c r="G139" i="104"/>
  <c r="J139" i="104" s="1"/>
  <c r="G137" i="104"/>
  <c r="J137" i="104" s="1"/>
  <c r="G124" i="79"/>
  <c r="J124" i="79" s="1"/>
  <c r="G135" i="101"/>
  <c r="J135" i="101" s="1"/>
  <c r="G138" i="104"/>
  <c r="J138" i="104" s="1"/>
  <c r="G118" i="104"/>
  <c r="J118" i="104" s="1"/>
  <c r="G120" i="104"/>
  <c r="J120" i="104" s="1"/>
  <c r="G119" i="103"/>
  <c r="J119" i="103" s="1"/>
  <c r="G72" i="104"/>
  <c r="J72" i="104" s="1"/>
  <c r="G98" i="104"/>
  <c r="J98" i="104" s="1"/>
  <c r="G101" i="104"/>
  <c r="J101" i="104" s="1"/>
  <c r="G92" i="104"/>
  <c r="J92" i="104" s="1"/>
  <c r="G90" i="104"/>
  <c r="J90" i="104" s="1"/>
  <c r="G99" i="104"/>
  <c r="J99" i="104" s="1"/>
  <c r="G91" i="104"/>
  <c r="J91" i="104" s="1"/>
  <c r="G87" i="100"/>
  <c r="J87" i="100" s="1"/>
  <c r="G74" i="104"/>
  <c r="J74" i="104" s="1"/>
  <c r="G88" i="100"/>
  <c r="J88" i="100" s="1"/>
  <c r="G106" i="104"/>
  <c r="J106" i="104" s="1"/>
  <c r="G105" i="81"/>
  <c r="J105" i="81" s="1"/>
  <c r="G100" i="104"/>
  <c r="J100" i="104" s="1"/>
  <c r="G86" i="101"/>
  <c r="J86" i="101" s="1"/>
  <c r="G95" i="104"/>
  <c r="J95" i="104" s="1"/>
  <c r="G96" i="103"/>
  <c r="J96" i="103" s="1"/>
  <c r="G93" i="104"/>
  <c r="J93" i="104" s="1"/>
  <c r="G89" i="104"/>
  <c r="J89" i="104" s="1"/>
  <c r="G76" i="79"/>
  <c r="J76" i="79" s="1"/>
  <c r="G64" i="104"/>
  <c r="J64" i="104" s="1"/>
  <c r="G53" i="102"/>
  <c r="J53" i="102" s="1"/>
  <c r="G65" i="104"/>
  <c r="J65" i="104" s="1"/>
  <c r="G66" i="104"/>
  <c r="J66" i="104" s="1"/>
  <c r="G62" i="104"/>
  <c r="J62" i="104" s="1"/>
  <c r="G47" i="102"/>
  <c r="J47" i="102" s="1"/>
  <c r="G68" i="104"/>
  <c r="J68" i="104" s="1"/>
  <c r="G44" i="103"/>
  <c r="J44" i="103" s="1"/>
  <c r="G43" i="103"/>
  <c r="J43" i="103" s="1"/>
  <c r="G61" i="104"/>
  <c r="J61" i="104" s="1"/>
  <c r="G38" i="103"/>
  <c r="J38" i="103" s="1"/>
  <c r="G55" i="103"/>
  <c r="J55" i="103" s="1"/>
  <c r="G58" i="103"/>
  <c r="J58" i="103" s="1"/>
  <c r="G59" i="103"/>
  <c r="J59" i="103" s="1"/>
  <c r="G48" i="103"/>
  <c r="J48" i="103" s="1"/>
  <c r="G49" i="103"/>
  <c r="J49" i="103" s="1"/>
  <c r="G54" i="103"/>
  <c r="J54" i="103" s="1"/>
  <c r="G52" i="103"/>
  <c r="J52" i="103" s="1"/>
  <c r="G50" i="103"/>
  <c r="J50" i="103" s="1"/>
  <c r="G40" i="103"/>
  <c r="J40" i="103" s="1"/>
  <c r="G46" i="103"/>
  <c r="J46" i="103" s="1"/>
  <c r="G57" i="103"/>
  <c r="J57" i="103" s="1"/>
  <c r="G42" i="103"/>
  <c r="J42" i="103" s="1"/>
  <c r="G25" i="104"/>
  <c r="J25" i="104" s="1"/>
  <c r="G23" i="104"/>
  <c r="J23" i="104" s="1"/>
  <c r="G26" i="104"/>
  <c r="J26" i="104" s="1"/>
  <c r="G21" i="104"/>
  <c r="J21" i="104" s="1"/>
  <c r="G20" i="105"/>
  <c r="J20" i="105" s="1"/>
  <c r="G32" i="103"/>
  <c r="J32" i="103" s="1"/>
  <c r="G33" i="103"/>
  <c r="J33" i="103" s="1"/>
  <c r="G28" i="103"/>
  <c r="J28" i="103" s="1"/>
  <c r="G34" i="103"/>
  <c r="J34" i="103" s="1"/>
  <c r="G29" i="103"/>
  <c r="J29" i="103" s="1"/>
  <c r="G27" i="103"/>
  <c r="J27" i="103" s="1"/>
  <c r="G18" i="99"/>
  <c r="J18" i="99" s="1"/>
  <c r="E18" i="100" s="1"/>
  <c r="G18" i="100" s="1"/>
  <c r="J18" i="100" s="1"/>
  <c r="G6" i="99"/>
  <c r="J6" i="99" s="1"/>
  <c r="E6" i="100" s="1"/>
  <c r="G6" i="100" s="1"/>
  <c r="J6" i="100" s="1"/>
  <c r="G14" i="101"/>
  <c r="J14" i="101" s="1"/>
  <c r="G19" i="104"/>
  <c r="J19" i="104" s="1"/>
  <c r="G17" i="101"/>
  <c r="J17" i="101" s="1"/>
  <c r="G31" i="103"/>
  <c r="J31" i="103" s="1"/>
  <c r="G132" i="101"/>
  <c r="J132" i="101" s="1"/>
  <c r="G228" i="102"/>
  <c r="J228" i="102" s="1"/>
  <c r="G36" i="103"/>
  <c r="J36" i="103" s="1"/>
  <c r="G191" i="102"/>
  <c r="J191" i="102" s="1"/>
  <c r="G136" i="100"/>
  <c r="J136" i="100" s="1"/>
  <c r="G221" i="103"/>
  <c r="J221" i="103" s="1"/>
  <c r="G102" i="100"/>
  <c r="J102" i="100" s="1"/>
  <c r="G8" i="101"/>
  <c r="J8" i="101" s="1"/>
  <c r="G7" i="101"/>
  <c r="J7" i="101" s="1"/>
  <c r="G15" i="101"/>
  <c r="J15" i="101" s="1"/>
  <c r="G174" i="100"/>
  <c r="J174" i="100" s="1"/>
  <c r="G173" i="100"/>
  <c r="J173" i="100" s="1"/>
  <c r="G103" i="100"/>
  <c r="J103" i="100" s="1"/>
  <c r="G219" i="82"/>
  <c r="J219" i="82" s="1"/>
  <c r="G200" i="81"/>
  <c r="J200" i="81" s="1"/>
  <c r="G201" i="81"/>
  <c r="J201" i="81" s="1"/>
  <c r="G218" i="81"/>
  <c r="J218" i="81" s="1"/>
  <c r="G217" i="81"/>
  <c r="J217" i="81" s="1"/>
  <c r="G216" i="81"/>
  <c r="J216" i="81" s="1"/>
  <c r="G199" i="81"/>
  <c r="J199" i="81" s="1"/>
  <c r="G224" i="105"/>
  <c r="J224" i="105" s="1"/>
  <c r="G225" i="105"/>
  <c r="J225" i="105" s="1"/>
  <c r="G5" i="87"/>
  <c r="J5" i="87" s="1"/>
  <c r="G131" i="98"/>
  <c r="J131" i="98" s="1"/>
  <c r="G134" i="98"/>
  <c r="J134" i="98" s="1"/>
  <c r="G82" i="100"/>
  <c r="G186" i="102"/>
  <c r="J186" i="102" s="1"/>
  <c r="G104" i="102"/>
  <c r="J104" i="102" s="1"/>
  <c r="G190" i="102"/>
  <c r="J190" i="102" s="1"/>
  <c r="G133" i="100"/>
  <c r="J133" i="100" s="1"/>
  <c r="G85" i="103" l="1"/>
  <c r="J85" i="103" s="1"/>
  <c r="G85" i="104" s="1"/>
  <c r="J85" i="104" s="1"/>
  <c r="G85" i="105" s="1"/>
  <c r="J85" i="105" s="1"/>
  <c r="G107" i="104"/>
  <c r="J107" i="104" s="1"/>
  <c r="G220" i="105"/>
  <c r="J220" i="105" s="1"/>
  <c r="G163" i="105"/>
  <c r="J163" i="105" s="1"/>
  <c r="G163" i="106" s="1"/>
  <c r="J163" i="106" s="1"/>
  <c r="E163" i="107" s="1"/>
  <c r="G145" i="105"/>
  <c r="J145" i="105" s="1"/>
  <c r="G145" i="106" s="1"/>
  <c r="J145" i="106" s="1"/>
  <c r="E145" i="107" s="1"/>
  <c r="G86" i="102"/>
  <c r="J86" i="102" s="1"/>
  <c r="G91" i="105"/>
  <c r="J91" i="105" s="1"/>
  <c r="G91" i="106" s="1"/>
  <c r="J91" i="106" s="1"/>
  <c r="E91" i="107" s="1"/>
  <c r="G144" i="105"/>
  <c r="J144" i="105" s="1"/>
  <c r="G144" i="106" s="1"/>
  <c r="J144" i="106" s="1"/>
  <c r="E144" i="107" s="1"/>
  <c r="G100" i="105"/>
  <c r="J100" i="105" s="1"/>
  <c r="G100" i="106" s="1"/>
  <c r="J100" i="106" s="1"/>
  <c r="E100" i="107" s="1"/>
  <c r="G99" i="105"/>
  <c r="J99" i="105" s="1"/>
  <c r="G99" i="106" s="1"/>
  <c r="J99" i="106" s="1"/>
  <c r="E99" i="107" s="1"/>
  <c r="G90" i="105"/>
  <c r="J90" i="105" s="1"/>
  <c r="G90" i="106" s="1"/>
  <c r="J90" i="106" s="1"/>
  <c r="E90" i="107" s="1"/>
  <c r="G160" i="105"/>
  <c r="J160" i="105" s="1"/>
  <c r="G160" i="106" s="1"/>
  <c r="J160" i="106" s="1"/>
  <c r="E160" i="107" s="1"/>
  <c r="G164" i="105"/>
  <c r="J164" i="105" s="1"/>
  <c r="G164" i="106" s="1"/>
  <c r="J164" i="106" s="1"/>
  <c r="E164" i="107" s="1"/>
  <c r="G227" i="102"/>
  <c r="J227" i="102" s="1"/>
  <c r="G207" i="80"/>
  <c r="J207" i="80" s="1"/>
  <c r="G207" i="81" s="1"/>
  <c r="J207" i="81" s="1"/>
  <c r="G192" i="105"/>
  <c r="J192" i="105" s="1"/>
  <c r="G192" i="106" s="1"/>
  <c r="J192" i="106" s="1"/>
  <c r="G180" i="105"/>
  <c r="J180" i="105" s="1"/>
  <c r="G180" i="106" s="1"/>
  <c r="J180" i="106" s="1"/>
  <c r="E180" i="107" s="1"/>
  <c r="G116" i="106"/>
  <c r="J116" i="106" s="1"/>
  <c r="E116" i="107" s="1"/>
  <c r="G116" i="107" s="1"/>
  <c r="J116" i="107" s="1"/>
  <c r="J116" i="8" s="1"/>
  <c r="G78" i="103"/>
  <c r="J78" i="103" s="1"/>
  <c r="G78" i="104" s="1"/>
  <c r="J78" i="104" s="1"/>
  <c r="G78" i="105" s="1"/>
  <c r="J78" i="105" s="1"/>
  <c r="G79" i="103"/>
  <c r="J79" i="103" s="1"/>
  <c r="G79" i="104" s="1"/>
  <c r="J79" i="104" s="1"/>
  <c r="G79" i="105" s="1"/>
  <c r="J79" i="105" s="1"/>
  <c r="G77" i="102"/>
  <c r="J77" i="102" s="1"/>
  <c r="G68" i="105"/>
  <c r="J68" i="105" s="1"/>
  <c r="G68" i="106" s="1"/>
  <c r="J68" i="106" s="1"/>
  <c r="E68" i="107" s="1"/>
  <c r="G37" i="105"/>
  <c r="J37" i="105" s="1"/>
  <c r="G28" i="104"/>
  <c r="J28" i="104" s="1"/>
  <c r="G21" i="105"/>
  <c r="J21" i="105" s="1"/>
  <c r="G19" i="105"/>
  <c r="J19" i="105" s="1"/>
  <c r="G19" i="106" s="1"/>
  <c r="J19" i="106" s="1"/>
  <c r="E19" i="107" s="1"/>
  <c r="G20" i="106"/>
  <c r="J20" i="106" s="1"/>
  <c r="G87" i="101"/>
  <c r="J87" i="101" s="1"/>
  <c r="G173" i="101"/>
  <c r="J173" i="101" s="1"/>
  <c r="G88" i="101"/>
  <c r="J88" i="101" s="1"/>
  <c r="G18" i="101"/>
  <c r="J18" i="101" s="1"/>
  <c r="G6" i="101"/>
  <c r="J6" i="101" s="1"/>
  <c r="J82" i="100"/>
  <c r="G80" i="105"/>
  <c r="J80" i="105" s="1"/>
  <c r="G81" i="105"/>
  <c r="J81" i="105" s="1"/>
  <c r="G146" i="105"/>
  <c r="J146" i="105" s="1"/>
  <c r="G166" i="105"/>
  <c r="J166" i="105" s="1"/>
  <c r="G170" i="105"/>
  <c r="J170" i="105" s="1"/>
  <c r="G168" i="105"/>
  <c r="J168" i="105" s="1"/>
  <c r="G162" i="105"/>
  <c r="J162" i="105" s="1"/>
  <c r="G167" i="105"/>
  <c r="J167" i="105" s="1"/>
  <c r="G143" i="105"/>
  <c r="J143" i="105" s="1"/>
  <c r="G142" i="105"/>
  <c r="J142" i="105" s="1"/>
  <c r="G165" i="104"/>
  <c r="J165" i="104" s="1"/>
  <c r="G141" i="105"/>
  <c r="J141" i="105" s="1"/>
  <c r="G140" i="105"/>
  <c r="J140" i="105" s="1"/>
  <c r="G161" i="104"/>
  <c r="J161" i="104" s="1"/>
  <c r="G159" i="105"/>
  <c r="J159" i="105" s="1"/>
  <c r="G158" i="105"/>
  <c r="J158" i="105" s="1"/>
  <c r="G154" i="105"/>
  <c r="J154" i="105" s="1"/>
  <c r="G22" i="105"/>
  <c r="J22" i="105" s="1"/>
  <c r="G41" i="104"/>
  <c r="J41" i="104" s="1"/>
  <c r="G67" i="105"/>
  <c r="J67" i="105" s="1"/>
  <c r="G122" i="104"/>
  <c r="J122" i="104" s="1"/>
  <c r="G123" i="105"/>
  <c r="J123" i="105" s="1"/>
  <c r="G121" i="105"/>
  <c r="J121" i="105" s="1"/>
  <c r="G69" i="105"/>
  <c r="J69" i="105" s="1"/>
  <c r="G36" i="104"/>
  <c r="J36" i="104" s="1"/>
  <c r="G24" i="105"/>
  <c r="J24" i="105" s="1"/>
  <c r="G172" i="105"/>
  <c r="J172" i="105" s="1"/>
  <c r="G187" i="82"/>
  <c r="J187" i="82" s="1"/>
  <c r="G188" i="80"/>
  <c r="J188" i="80" s="1"/>
  <c r="G176" i="105"/>
  <c r="J176" i="105" s="1"/>
  <c r="G185" i="105"/>
  <c r="J185" i="105" s="1"/>
  <c r="G184" i="105"/>
  <c r="J184" i="105" s="1"/>
  <c r="G222" i="105"/>
  <c r="J222" i="105" s="1"/>
  <c r="G223" i="105"/>
  <c r="J223" i="105" s="1"/>
  <c r="G171" i="105"/>
  <c r="J171" i="105" s="1"/>
  <c r="G215" i="105"/>
  <c r="J215" i="105" s="1"/>
  <c r="G183" i="105"/>
  <c r="J183" i="105" s="1"/>
  <c r="G179" i="105"/>
  <c r="J179" i="105" s="1"/>
  <c r="G189" i="82"/>
  <c r="J189" i="82" s="1"/>
  <c r="G219" i="83"/>
  <c r="J219" i="83" s="1"/>
  <c r="G221" i="104"/>
  <c r="J221" i="104" s="1"/>
  <c r="G224" i="106"/>
  <c r="J224" i="106" s="1"/>
  <c r="E224" i="107" s="1"/>
  <c r="G216" i="82"/>
  <c r="J216" i="82" s="1"/>
  <c r="G138" i="105"/>
  <c r="J138" i="105" s="1"/>
  <c r="G137" i="105"/>
  <c r="J137" i="105" s="1"/>
  <c r="G139" i="105"/>
  <c r="J139" i="105" s="1"/>
  <c r="G130" i="105"/>
  <c r="J130" i="105" s="1"/>
  <c r="G133" i="101"/>
  <c r="J133" i="101" s="1"/>
  <c r="G112" i="107"/>
  <c r="J112" i="107" s="1"/>
  <c r="J112" i="8" s="1"/>
  <c r="G111" i="107"/>
  <c r="J111" i="107" s="1"/>
  <c r="J111" i="8" s="1"/>
  <c r="G115" i="107"/>
  <c r="J115" i="107" s="1"/>
  <c r="J115" i="8" s="1"/>
  <c r="G120" i="105"/>
  <c r="J120" i="105" s="1"/>
  <c r="G118" i="105"/>
  <c r="J118" i="105" s="1"/>
  <c r="G119" i="104"/>
  <c r="J119" i="104" s="1"/>
  <c r="G92" i="105"/>
  <c r="J92" i="105" s="1"/>
  <c r="G101" i="105"/>
  <c r="J101" i="105" s="1"/>
  <c r="G96" i="104"/>
  <c r="J96" i="104" s="1"/>
  <c r="G106" i="105"/>
  <c r="J106" i="105" s="1"/>
  <c r="G110" i="107"/>
  <c r="J110" i="107" s="1"/>
  <c r="J110" i="8" s="1"/>
  <c r="G97" i="107"/>
  <c r="J97" i="107" s="1"/>
  <c r="J97" i="8" s="1"/>
  <c r="G76" i="80"/>
  <c r="J76" i="80" s="1"/>
  <c r="G89" i="105"/>
  <c r="J89" i="105" s="1"/>
  <c r="G98" i="105"/>
  <c r="J98" i="105" s="1"/>
  <c r="G93" i="105"/>
  <c r="J93" i="105" s="1"/>
  <c r="G74" i="105"/>
  <c r="J74" i="105" s="1"/>
  <c r="G72" i="105"/>
  <c r="J72" i="105" s="1"/>
  <c r="G95" i="105"/>
  <c r="J95" i="105" s="1"/>
  <c r="G105" i="82"/>
  <c r="J105" i="82" s="1"/>
  <c r="G108" i="107"/>
  <c r="J108" i="107" s="1"/>
  <c r="J108" i="8" s="1"/>
  <c r="G103" i="101"/>
  <c r="J103" i="101" s="1"/>
  <c r="G58" i="104"/>
  <c r="J58" i="104" s="1"/>
  <c r="G52" i="104"/>
  <c r="J52" i="104" s="1"/>
  <c r="G54" i="104"/>
  <c r="J54" i="104" s="1"/>
  <c r="G62" i="105"/>
  <c r="J62" i="105" s="1"/>
  <c r="G66" i="105"/>
  <c r="J66" i="105" s="1"/>
  <c r="G42" i="104"/>
  <c r="J42" i="104" s="1"/>
  <c r="G56" i="104"/>
  <c r="J56" i="104" s="1"/>
  <c r="G61" i="105"/>
  <c r="J61" i="105" s="1"/>
  <c r="G65" i="105"/>
  <c r="J65" i="105" s="1"/>
  <c r="G51" i="104"/>
  <c r="J51" i="104" s="1"/>
  <c r="G46" i="104"/>
  <c r="J46" i="104" s="1"/>
  <c r="G48" i="104"/>
  <c r="J48" i="104" s="1"/>
  <c r="G43" i="104"/>
  <c r="J43" i="104" s="1"/>
  <c r="G57" i="104"/>
  <c r="J57" i="104" s="1"/>
  <c r="G40" i="104"/>
  <c r="J40" i="104" s="1"/>
  <c r="G59" i="104"/>
  <c r="J59" i="104" s="1"/>
  <c r="G44" i="104"/>
  <c r="J44" i="104" s="1"/>
  <c r="G64" i="105"/>
  <c r="J64" i="105" s="1"/>
  <c r="G50" i="104"/>
  <c r="J50" i="104" s="1"/>
  <c r="G47" i="103"/>
  <c r="J47" i="103" s="1"/>
  <c r="G49" i="104"/>
  <c r="J49" i="104" s="1"/>
  <c r="G53" i="103"/>
  <c r="J53" i="103" s="1"/>
  <c r="G55" i="104"/>
  <c r="J55" i="104" s="1"/>
  <c r="G38" i="104"/>
  <c r="J38" i="104" s="1"/>
  <c r="G26" i="105"/>
  <c r="J26" i="105" s="1"/>
  <c r="G23" i="105"/>
  <c r="J23" i="105" s="1"/>
  <c r="G32" i="104"/>
  <c r="J32" i="104" s="1"/>
  <c r="G27" i="104"/>
  <c r="J27" i="104" s="1"/>
  <c r="G33" i="104"/>
  <c r="J33" i="104" s="1"/>
  <c r="G25" i="105"/>
  <c r="J25" i="105" s="1"/>
  <c r="G34" i="104"/>
  <c r="J34" i="104" s="1"/>
  <c r="G31" i="104"/>
  <c r="J31" i="104" s="1"/>
  <c r="G29" i="104"/>
  <c r="J29" i="104" s="1"/>
  <c r="G214" i="103"/>
  <c r="J214" i="103" s="1"/>
  <c r="G104" i="103"/>
  <c r="J104" i="103" s="1"/>
  <c r="G17" i="102"/>
  <c r="J17" i="102" s="1"/>
  <c r="G8" i="102"/>
  <c r="J8" i="102" s="1"/>
  <c r="G14" i="102"/>
  <c r="J14" i="102" s="1"/>
  <c r="G16" i="102"/>
  <c r="J16" i="102" s="1"/>
  <c r="G15" i="102"/>
  <c r="J15" i="102" s="1"/>
  <c r="G13" i="102"/>
  <c r="J13" i="102" s="1"/>
  <c r="G7" i="102"/>
  <c r="J7" i="102" s="1"/>
  <c r="G102" i="101"/>
  <c r="J102" i="101" s="1"/>
  <c r="G174" i="101"/>
  <c r="J174" i="101" s="1"/>
  <c r="G5" i="88"/>
  <c r="J5" i="88" s="1"/>
  <c r="G201" i="82"/>
  <c r="J201" i="82" s="1"/>
  <c r="G200" i="82"/>
  <c r="J200" i="82" s="1"/>
  <c r="G218" i="82"/>
  <c r="J218" i="82" s="1"/>
  <c r="G217" i="82"/>
  <c r="J217" i="82" s="1"/>
  <c r="G199" i="82"/>
  <c r="J199" i="82" s="1"/>
  <c r="G259" i="101"/>
  <c r="J259" i="101" s="1"/>
  <c r="G225" i="106"/>
  <c r="J225" i="106" s="1"/>
  <c r="E225" i="107" s="1"/>
  <c r="G228" i="103"/>
  <c r="J228" i="103" s="1"/>
  <c r="G124" i="80"/>
  <c r="J124" i="80" s="1"/>
  <c r="G131" i="99"/>
  <c r="J131" i="99" s="1"/>
  <c r="G134" i="99"/>
  <c r="J134" i="99" s="1"/>
  <c r="E134" i="100" s="1"/>
  <c r="G186" i="103"/>
  <c r="J186" i="103" s="1"/>
  <c r="G190" i="103"/>
  <c r="J190" i="103" s="1"/>
  <c r="G191" i="103"/>
  <c r="J191" i="103" s="1"/>
  <c r="G132" i="102"/>
  <c r="J132" i="102" s="1"/>
  <c r="G135" i="102"/>
  <c r="J135" i="102" s="1"/>
  <c r="G136" i="101"/>
  <c r="J136" i="101" s="1"/>
  <c r="G220" i="106" l="1"/>
  <c r="J220" i="106" s="1"/>
  <c r="E220" i="107" s="1"/>
  <c r="G220" i="107" s="1"/>
  <c r="J220" i="107" s="1"/>
  <c r="J220" i="8" s="1"/>
  <c r="G86" i="103"/>
  <c r="J86" i="103" s="1"/>
  <c r="G107" i="105"/>
  <c r="J107" i="105" s="1"/>
  <c r="G107" i="106" s="1"/>
  <c r="J107" i="106" s="1"/>
  <c r="E107" i="107" s="1"/>
  <c r="G107" i="107" s="1"/>
  <c r="J107" i="107" s="1"/>
  <c r="J107" i="8" s="1"/>
  <c r="G221" i="105"/>
  <c r="J221" i="105" s="1"/>
  <c r="G221" i="106" s="1"/>
  <c r="J221" i="106" s="1"/>
  <c r="E221" i="107" s="1"/>
  <c r="G87" i="102"/>
  <c r="J87" i="102" s="1"/>
  <c r="G96" i="105"/>
  <c r="J96" i="105" s="1"/>
  <c r="G96" i="106" s="1"/>
  <c r="J96" i="106" s="1"/>
  <c r="E96" i="107" s="1"/>
  <c r="G88" i="102"/>
  <c r="J88" i="102" s="1"/>
  <c r="G227" i="103"/>
  <c r="J227" i="103" s="1"/>
  <c r="E192" i="107"/>
  <c r="G192" i="107" s="1"/>
  <c r="J192" i="107" s="1"/>
  <c r="J192" i="8" s="1"/>
  <c r="G77" i="103"/>
  <c r="J77" i="103" s="1"/>
  <c r="G77" i="104" s="1"/>
  <c r="J77" i="104" s="1"/>
  <c r="G62" i="106"/>
  <c r="J62" i="106" s="1"/>
  <c r="G48" i="105"/>
  <c r="J48" i="105" s="1"/>
  <c r="G48" i="106" s="1"/>
  <c r="J48" i="106" s="1"/>
  <c r="G37" i="106"/>
  <c r="J37" i="106" s="1"/>
  <c r="G40" i="105"/>
  <c r="J40" i="105" s="1"/>
  <c r="G42" i="105"/>
  <c r="J42" i="105" s="1"/>
  <c r="G42" i="106" s="1"/>
  <c r="J42" i="106" s="1"/>
  <c r="G21" i="106"/>
  <c r="J21" i="106" s="1"/>
  <c r="G28" i="105"/>
  <c r="J28" i="105" s="1"/>
  <c r="G28" i="106" s="1"/>
  <c r="J28" i="106" s="1"/>
  <c r="G32" i="105"/>
  <c r="J32" i="105" s="1"/>
  <c r="G32" i="106" s="1"/>
  <c r="J32" i="106" s="1"/>
  <c r="E20" i="107"/>
  <c r="G20" i="107" s="1"/>
  <c r="J20" i="107" s="1"/>
  <c r="J20" i="8" s="1"/>
  <c r="G6" i="102"/>
  <c r="J6" i="102" s="1"/>
  <c r="G6" i="103" s="1"/>
  <c r="J6" i="103" s="1"/>
  <c r="G17" i="103"/>
  <c r="J17" i="103" s="1"/>
  <c r="G82" i="101"/>
  <c r="J82" i="101" s="1"/>
  <c r="G46" i="105"/>
  <c r="J46" i="105" s="1"/>
  <c r="G54" i="105"/>
  <c r="J54" i="105" s="1"/>
  <c r="G54" i="106" s="1"/>
  <c r="J54" i="106" s="1"/>
  <c r="E54" i="107" s="1"/>
  <c r="G54" i="107" s="1"/>
  <c r="J54" i="107" s="1"/>
  <c r="G160" i="107"/>
  <c r="J160" i="107" s="1"/>
  <c r="J160" i="8" s="1"/>
  <c r="G81" i="106"/>
  <c r="J81" i="106" s="1"/>
  <c r="E81" i="107" s="1"/>
  <c r="G80" i="106"/>
  <c r="J80" i="106" s="1"/>
  <c r="E80" i="107" s="1"/>
  <c r="G144" i="107"/>
  <c r="J144" i="107" s="1"/>
  <c r="J144" i="8" s="1"/>
  <c r="G145" i="107"/>
  <c r="J145" i="107" s="1"/>
  <c r="J145" i="8" s="1"/>
  <c r="G164" i="107"/>
  <c r="J164" i="107" s="1"/>
  <c r="J164" i="8" s="1"/>
  <c r="G163" i="107"/>
  <c r="J163" i="107" s="1"/>
  <c r="J163" i="8" s="1"/>
  <c r="G165" i="105"/>
  <c r="J165" i="105" s="1"/>
  <c r="G142" i="106"/>
  <c r="J142" i="106" s="1"/>
  <c r="E142" i="107" s="1"/>
  <c r="G168" i="106"/>
  <c r="J168" i="106" s="1"/>
  <c r="E168" i="107" s="1"/>
  <c r="G140" i="106"/>
  <c r="J140" i="106" s="1"/>
  <c r="E140" i="107" s="1"/>
  <c r="G143" i="106"/>
  <c r="J143" i="106" s="1"/>
  <c r="E143" i="107" s="1"/>
  <c r="G170" i="106"/>
  <c r="J170" i="106" s="1"/>
  <c r="E170" i="107" s="1"/>
  <c r="G161" i="105"/>
  <c r="J161" i="105" s="1"/>
  <c r="G141" i="106"/>
  <c r="J141" i="106" s="1"/>
  <c r="E141" i="107" s="1"/>
  <c r="G167" i="106"/>
  <c r="J167" i="106" s="1"/>
  <c r="E167" i="107" s="1"/>
  <c r="G166" i="106"/>
  <c r="J166" i="106" s="1"/>
  <c r="E166" i="107" s="1"/>
  <c r="G259" i="102"/>
  <c r="J259" i="102" s="1"/>
  <c r="G162" i="106"/>
  <c r="J162" i="106" s="1"/>
  <c r="E162" i="107" s="1"/>
  <c r="G146" i="106"/>
  <c r="J146" i="106" s="1"/>
  <c r="E146" i="107" s="1"/>
  <c r="G159" i="106"/>
  <c r="J159" i="106" s="1"/>
  <c r="E159" i="107" s="1"/>
  <c r="G154" i="106"/>
  <c r="J154" i="106" s="1"/>
  <c r="E154" i="107" s="1"/>
  <c r="G158" i="106"/>
  <c r="J158" i="106" s="1"/>
  <c r="E158" i="107" s="1"/>
  <c r="G22" i="106"/>
  <c r="J22" i="106" s="1"/>
  <c r="E22" i="107" s="1"/>
  <c r="G41" i="105"/>
  <c r="J41" i="105" s="1"/>
  <c r="G67" i="106"/>
  <c r="J67" i="106" s="1"/>
  <c r="E67" i="107" s="1"/>
  <c r="G122" i="105"/>
  <c r="J122" i="105" s="1"/>
  <c r="G123" i="106"/>
  <c r="J123" i="106" s="1"/>
  <c r="E123" i="107" s="1"/>
  <c r="G121" i="106"/>
  <c r="J121" i="106" s="1"/>
  <c r="E121" i="107" s="1"/>
  <c r="G69" i="106"/>
  <c r="J69" i="106" s="1"/>
  <c r="E69" i="107" s="1"/>
  <c r="G36" i="105"/>
  <c r="J36" i="105" s="1"/>
  <c r="G24" i="106"/>
  <c r="J24" i="106" s="1"/>
  <c r="E24" i="107" s="1"/>
  <c r="G180" i="107"/>
  <c r="J180" i="107" s="1"/>
  <c r="J180" i="8" s="1"/>
  <c r="G189" i="83"/>
  <c r="J189" i="83" s="1"/>
  <c r="G187" i="83"/>
  <c r="J187" i="83" s="1"/>
  <c r="G219" i="84"/>
  <c r="J219" i="84" s="1"/>
  <c r="G199" i="83"/>
  <c r="J199" i="83" s="1"/>
  <c r="G222" i="106"/>
  <c r="J222" i="106" s="1"/>
  <c r="E222" i="107" s="1"/>
  <c r="G188" i="81"/>
  <c r="J188" i="81" s="1"/>
  <c r="G217" i="83"/>
  <c r="J217" i="83" s="1"/>
  <c r="G215" i="106"/>
  <c r="J215" i="106" s="1"/>
  <c r="E215" i="107" s="1"/>
  <c r="G218" i="83"/>
  <c r="J218" i="83" s="1"/>
  <c r="G184" i="106"/>
  <c r="J184" i="106" s="1"/>
  <c r="E184" i="107" s="1"/>
  <c r="G216" i="83"/>
  <c r="J216" i="83" s="1"/>
  <c r="G171" i="106"/>
  <c r="J171" i="106" s="1"/>
  <c r="E171" i="107" s="1"/>
  <c r="G207" i="82"/>
  <c r="J207" i="82" s="1"/>
  <c r="G185" i="106"/>
  <c r="J185" i="106" s="1"/>
  <c r="G214" i="104"/>
  <c r="J214" i="104" s="1"/>
  <c r="G179" i="106"/>
  <c r="J179" i="106" s="1"/>
  <c r="E179" i="107" s="1"/>
  <c r="G223" i="106"/>
  <c r="J223" i="106" s="1"/>
  <c r="E223" i="107" s="1"/>
  <c r="G201" i="83"/>
  <c r="J201" i="83" s="1"/>
  <c r="G176" i="106"/>
  <c r="J176" i="106" s="1"/>
  <c r="E176" i="107" s="1"/>
  <c r="G183" i="106"/>
  <c r="J183" i="106" s="1"/>
  <c r="E183" i="107" s="1"/>
  <c r="G172" i="106"/>
  <c r="J172" i="106" s="1"/>
  <c r="E172" i="107" s="1"/>
  <c r="G130" i="106"/>
  <c r="J130" i="106" s="1"/>
  <c r="E130" i="107" s="1"/>
  <c r="G139" i="106"/>
  <c r="J139" i="106" s="1"/>
  <c r="E139" i="107" s="1"/>
  <c r="E131" i="100"/>
  <c r="G131" i="100" s="1"/>
  <c r="J131" i="100" s="1"/>
  <c r="G137" i="106"/>
  <c r="J137" i="106" s="1"/>
  <c r="E137" i="107" s="1"/>
  <c r="G138" i="106"/>
  <c r="J138" i="106" s="1"/>
  <c r="E138" i="107" s="1"/>
  <c r="G119" i="105"/>
  <c r="J119" i="105" s="1"/>
  <c r="G120" i="106"/>
  <c r="J120" i="106" s="1"/>
  <c r="E120" i="107" s="1"/>
  <c r="G118" i="106"/>
  <c r="J118" i="106" s="1"/>
  <c r="E118" i="107" s="1"/>
  <c r="G99" i="107"/>
  <c r="J99" i="107" s="1"/>
  <c r="J99" i="8" s="1"/>
  <c r="G79" i="106"/>
  <c r="J79" i="106" s="1"/>
  <c r="E79" i="107" s="1"/>
  <c r="G90" i="107"/>
  <c r="J90" i="107" s="1"/>
  <c r="J90" i="8" s="1"/>
  <c r="G91" i="107"/>
  <c r="J91" i="107" s="1"/>
  <c r="J91" i="8" s="1"/>
  <c r="G100" i="107"/>
  <c r="J100" i="107" s="1"/>
  <c r="J100" i="8" s="1"/>
  <c r="G103" i="102"/>
  <c r="J103" i="102" s="1"/>
  <c r="G105" i="83"/>
  <c r="J105" i="83" s="1"/>
  <c r="G74" i="106"/>
  <c r="J74" i="106" s="1"/>
  <c r="G76" i="81"/>
  <c r="J76" i="81" s="1"/>
  <c r="G95" i="106"/>
  <c r="J95" i="106" s="1"/>
  <c r="E95" i="107" s="1"/>
  <c r="G93" i="106"/>
  <c r="J93" i="106" s="1"/>
  <c r="E93" i="107" s="1"/>
  <c r="G78" i="106"/>
  <c r="J78" i="106" s="1"/>
  <c r="E78" i="107" s="1"/>
  <c r="G72" i="106"/>
  <c r="J72" i="106" s="1"/>
  <c r="E72" i="107" s="1"/>
  <c r="G98" i="106"/>
  <c r="J98" i="106" s="1"/>
  <c r="E98" i="107" s="1"/>
  <c r="G101" i="106"/>
  <c r="J101" i="106" s="1"/>
  <c r="E101" i="107" s="1"/>
  <c r="G106" i="106"/>
  <c r="J106" i="106" s="1"/>
  <c r="E106" i="107" s="1"/>
  <c r="G85" i="106"/>
  <c r="J85" i="106" s="1"/>
  <c r="E85" i="107" s="1"/>
  <c r="G89" i="106"/>
  <c r="J89" i="106" s="1"/>
  <c r="E89" i="107" s="1"/>
  <c r="G92" i="106"/>
  <c r="J92" i="106" s="1"/>
  <c r="E92" i="107" s="1"/>
  <c r="G44" i="105"/>
  <c r="J44" i="105" s="1"/>
  <c r="G55" i="105"/>
  <c r="J55" i="105" s="1"/>
  <c r="G51" i="105"/>
  <c r="J51" i="105" s="1"/>
  <c r="G57" i="105"/>
  <c r="J57" i="105" s="1"/>
  <c r="G50" i="105"/>
  <c r="J50" i="105" s="1"/>
  <c r="G43" i="105"/>
  <c r="J43" i="105" s="1"/>
  <c r="G56" i="105"/>
  <c r="J56" i="105" s="1"/>
  <c r="G52" i="105"/>
  <c r="J52" i="105" s="1"/>
  <c r="G59" i="105"/>
  <c r="J59" i="105" s="1"/>
  <c r="G49" i="105"/>
  <c r="J49" i="105" s="1"/>
  <c r="G47" i="104"/>
  <c r="J47" i="104" s="1"/>
  <c r="G68" i="107"/>
  <c r="J68" i="107" s="1"/>
  <c r="J68" i="8" s="1"/>
  <c r="G58" i="105"/>
  <c r="J58" i="105" s="1"/>
  <c r="G65" i="106"/>
  <c r="J65" i="106" s="1"/>
  <c r="E65" i="107" s="1"/>
  <c r="G61" i="106"/>
  <c r="J61" i="106" s="1"/>
  <c r="E61" i="107" s="1"/>
  <c r="G66" i="106"/>
  <c r="J66" i="106" s="1"/>
  <c r="E66" i="107" s="1"/>
  <c r="G38" i="105"/>
  <c r="J38" i="105" s="1"/>
  <c r="G53" i="104"/>
  <c r="J53" i="104" s="1"/>
  <c r="G64" i="106"/>
  <c r="J64" i="106" s="1"/>
  <c r="E64" i="107" s="1"/>
  <c r="G27" i="105"/>
  <c r="J27" i="105" s="1"/>
  <c r="G33" i="105"/>
  <c r="J33" i="105" s="1"/>
  <c r="G29" i="105"/>
  <c r="J29" i="105" s="1"/>
  <c r="G34" i="105"/>
  <c r="J34" i="105" s="1"/>
  <c r="G23" i="106"/>
  <c r="J23" i="106" s="1"/>
  <c r="E23" i="107" s="1"/>
  <c r="G26" i="106"/>
  <c r="J26" i="106" s="1"/>
  <c r="E26" i="107" s="1"/>
  <c r="G25" i="106"/>
  <c r="J25" i="106" s="1"/>
  <c r="E25" i="107" s="1"/>
  <c r="G31" i="105"/>
  <c r="J31" i="105" s="1"/>
  <c r="G19" i="107"/>
  <c r="J19" i="107" s="1"/>
  <c r="J19" i="8" s="1"/>
  <c r="G7" i="103"/>
  <c r="J7" i="103" s="1"/>
  <c r="G13" i="103"/>
  <c r="J13" i="103" s="1"/>
  <c r="G5" i="89"/>
  <c r="J5" i="89" s="1"/>
  <c r="G15" i="103"/>
  <c r="J15" i="103" s="1"/>
  <c r="G16" i="103"/>
  <c r="J16" i="103" s="1"/>
  <c r="G14" i="103"/>
  <c r="J14" i="103" s="1"/>
  <c r="G8" i="103"/>
  <c r="J8" i="103" s="1"/>
  <c r="G200" i="83"/>
  <c r="J200" i="83" s="1"/>
  <c r="G18" i="102"/>
  <c r="J18" i="102" s="1"/>
  <c r="G174" i="102"/>
  <c r="J174" i="102" s="1"/>
  <c r="G173" i="102"/>
  <c r="J173" i="102" s="1"/>
  <c r="G102" i="102"/>
  <c r="J102" i="102" s="1"/>
  <c r="G124" i="81"/>
  <c r="J124" i="81" s="1"/>
  <c r="G228" i="104"/>
  <c r="J228" i="104" s="1"/>
  <c r="G224" i="107"/>
  <c r="J224" i="107" s="1"/>
  <c r="J224" i="8" s="1"/>
  <c r="G225" i="107"/>
  <c r="J225" i="107" s="1"/>
  <c r="J225" i="8" s="1"/>
  <c r="G134" i="100"/>
  <c r="J134" i="100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41" i="106" l="1"/>
  <c r="J41" i="106" s="1"/>
  <c r="G88" i="103"/>
  <c r="J88" i="103" s="1"/>
  <c r="G88" i="104" s="1"/>
  <c r="J88" i="104" s="1"/>
  <c r="G88" i="105" s="1"/>
  <c r="J88" i="105" s="1"/>
  <c r="G87" i="103"/>
  <c r="J87" i="103" s="1"/>
  <c r="G87" i="104" s="1"/>
  <c r="J87" i="104" s="1"/>
  <c r="G86" i="104"/>
  <c r="J86" i="104" s="1"/>
  <c r="G86" i="105" s="1"/>
  <c r="J86" i="105" s="1"/>
  <c r="G86" i="106" s="1"/>
  <c r="J86" i="106" s="1"/>
  <c r="E86" i="107" s="1"/>
  <c r="G86" i="107" s="1"/>
  <c r="J86" i="107" s="1"/>
  <c r="J86" i="8" s="1"/>
  <c r="G227" i="104"/>
  <c r="J227" i="104" s="1"/>
  <c r="G227" i="105" s="1"/>
  <c r="J227" i="105" s="1"/>
  <c r="G227" i="106" s="1"/>
  <c r="J227" i="106" s="1"/>
  <c r="E227" i="107" s="1"/>
  <c r="G227" i="107" s="1"/>
  <c r="J227" i="107" s="1"/>
  <c r="J227" i="8" s="1"/>
  <c r="G219" i="85"/>
  <c r="J219" i="85" s="1"/>
  <c r="G219" i="86" s="1"/>
  <c r="J219" i="86" s="1"/>
  <c r="G200" i="84"/>
  <c r="J200" i="84" s="1"/>
  <c r="G200" i="85" s="1"/>
  <c r="J200" i="85" s="1"/>
  <c r="E185" i="107"/>
  <c r="G185" i="107" s="1"/>
  <c r="J185" i="107" s="1"/>
  <c r="J185" i="8" s="1"/>
  <c r="G82" i="102"/>
  <c r="J82" i="102" s="1"/>
  <c r="G77" i="105"/>
  <c r="J77" i="105" s="1"/>
  <c r="G77" i="106" s="1"/>
  <c r="J77" i="106" s="1"/>
  <c r="E77" i="107" s="1"/>
  <c r="G77" i="107" s="1"/>
  <c r="J77" i="107" s="1"/>
  <c r="J77" i="8" s="1"/>
  <c r="E74" i="107"/>
  <c r="G74" i="107" s="1"/>
  <c r="J74" i="107" s="1"/>
  <c r="J74" i="8" s="1"/>
  <c r="E62" i="107"/>
  <c r="G62" i="107" s="1"/>
  <c r="J62" i="107" s="1"/>
  <c r="J62" i="8" s="1"/>
  <c r="G53" i="105"/>
  <c r="J53" i="105" s="1"/>
  <c r="G53" i="106" s="1"/>
  <c r="J53" i="106" s="1"/>
  <c r="G57" i="106"/>
  <c r="J57" i="106" s="1"/>
  <c r="G55" i="106"/>
  <c r="J55" i="106" s="1"/>
  <c r="G59" i="106"/>
  <c r="J59" i="106" s="1"/>
  <c r="G58" i="106"/>
  <c r="J58" i="106" s="1"/>
  <c r="G56" i="106"/>
  <c r="J56" i="106" s="1"/>
  <c r="G40" i="106"/>
  <c r="J40" i="106" s="1"/>
  <c r="E37" i="107"/>
  <c r="G37" i="107" s="1"/>
  <c r="J37" i="107" s="1"/>
  <c r="J37" i="8" s="1"/>
  <c r="G47" i="105"/>
  <c r="J47" i="105" s="1"/>
  <c r="G47" i="106" s="1"/>
  <c r="J47" i="106" s="1"/>
  <c r="G46" i="106"/>
  <c r="J46" i="106" s="1"/>
  <c r="E48" i="107"/>
  <c r="G48" i="107" s="1"/>
  <c r="J48" i="107" s="1"/>
  <c r="J48" i="8" s="1"/>
  <c r="E42" i="107"/>
  <c r="G42" i="107" s="1"/>
  <c r="J42" i="107" s="1"/>
  <c r="J42" i="8" s="1"/>
  <c r="E32" i="107"/>
  <c r="G32" i="107" s="1"/>
  <c r="J32" i="107" s="1"/>
  <c r="J32" i="8" s="1"/>
  <c r="E28" i="107"/>
  <c r="G28" i="107" s="1"/>
  <c r="J28" i="107" s="1"/>
  <c r="J28" i="8" s="1"/>
  <c r="E21" i="107"/>
  <c r="G21" i="107" s="1"/>
  <c r="J21" i="107" s="1"/>
  <c r="J21" i="8" s="1"/>
  <c r="G5" i="90"/>
  <c r="J5" i="90" s="1"/>
  <c r="G5" i="91" s="1"/>
  <c r="J5" i="91" s="1"/>
  <c r="J54" i="8"/>
  <c r="G80" i="107"/>
  <c r="J80" i="107" s="1"/>
  <c r="J80" i="8" s="1"/>
  <c r="G81" i="107"/>
  <c r="J81" i="107" s="1"/>
  <c r="J81" i="8" s="1"/>
  <c r="G96" i="107"/>
  <c r="J96" i="107" s="1"/>
  <c r="J96" i="8" s="1"/>
  <c r="G170" i="107"/>
  <c r="J170" i="107" s="1"/>
  <c r="J170" i="8" s="1"/>
  <c r="G143" i="107"/>
  <c r="J143" i="107" s="1"/>
  <c r="J143" i="8" s="1"/>
  <c r="G140" i="107"/>
  <c r="J140" i="107" s="1"/>
  <c r="J140" i="8" s="1"/>
  <c r="G168" i="107"/>
  <c r="J168" i="107" s="1"/>
  <c r="J168" i="8" s="1"/>
  <c r="G142" i="107"/>
  <c r="J142" i="107" s="1"/>
  <c r="J142" i="8" s="1"/>
  <c r="G167" i="107"/>
  <c r="J167" i="107" s="1"/>
  <c r="J167" i="8" s="1"/>
  <c r="G141" i="107"/>
  <c r="J141" i="107" s="1"/>
  <c r="J141" i="8" s="1"/>
  <c r="G166" i="107"/>
  <c r="J166" i="107" s="1"/>
  <c r="J166" i="8" s="1"/>
  <c r="G259" i="103"/>
  <c r="J259" i="103" s="1"/>
  <c r="G146" i="107"/>
  <c r="J146" i="107" s="1"/>
  <c r="J146" i="8" s="1"/>
  <c r="G165" i="106"/>
  <c r="J165" i="106" s="1"/>
  <c r="E165" i="107" s="1"/>
  <c r="G162" i="107"/>
  <c r="J162" i="107" s="1"/>
  <c r="J162" i="8" s="1"/>
  <c r="G161" i="106"/>
  <c r="J161" i="106" s="1"/>
  <c r="E161" i="107" s="1"/>
  <c r="G159" i="107"/>
  <c r="J159" i="107" s="1"/>
  <c r="J159" i="8" s="1"/>
  <c r="G158" i="107"/>
  <c r="J158" i="107" s="1"/>
  <c r="J158" i="8" s="1"/>
  <c r="G154" i="107"/>
  <c r="J154" i="107" s="1"/>
  <c r="J154" i="8" s="1"/>
  <c r="G22" i="107"/>
  <c r="J22" i="107" s="1"/>
  <c r="J22" i="8" s="1"/>
  <c r="G67" i="107"/>
  <c r="J67" i="107" s="1"/>
  <c r="J67" i="8" s="1"/>
  <c r="G221" i="107"/>
  <c r="J221" i="107" s="1"/>
  <c r="J221" i="8" s="1"/>
  <c r="G123" i="107"/>
  <c r="J123" i="107" s="1"/>
  <c r="J123" i="8" s="1"/>
  <c r="G122" i="106"/>
  <c r="J122" i="106" s="1"/>
  <c r="E122" i="107" s="1"/>
  <c r="G121" i="107"/>
  <c r="J121" i="107" s="1"/>
  <c r="J121" i="8" s="1"/>
  <c r="G69" i="107"/>
  <c r="J69" i="107" s="1"/>
  <c r="J69" i="8" s="1"/>
  <c r="G36" i="106"/>
  <c r="J36" i="106" s="1"/>
  <c r="G24" i="107"/>
  <c r="J24" i="107" s="1"/>
  <c r="J24" i="8" s="1"/>
  <c r="G222" i="107"/>
  <c r="J222" i="107" s="1"/>
  <c r="J222" i="8" s="1"/>
  <c r="G199" i="84"/>
  <c r="J199" i="84" s="1"/>
  <c r="G188" i="82"/>
  <c r="J188" i="82" s="1"/>
  <c r="G214" i="105"/>
  <c r="J214" i="105" s="1"/>
  <c r="G216" i="84"/>
  <c r="J216" i="84" s="1"/>
  <c r="G179" i="107"/>
  <c r="J179" i="107" s="1"/>
  <c r="J179" i="8" s="1"/>
  <c r="G176" i="107"/>
  <c r="J176" i="107" s="1"/>
  <c r="J176" i="8" s="1"/>
  <c r="G184" i="107"/>
  <c r="J184" i="107" s="1"/>
  <c r="J184" i="8" s="1"/>
  <c r="G187" i="84"/>
  <c r="J187" i="84" s="1"/>
  <c r="G218" i="84"/>
  <c r="J218" i="84" s="1"/>
  <c r="G189" i="84"/>
  <c r="J189" i="84" s="1"/>
  <c r="G207" i="83"/>
  <c r="J207" i="83" s="1"/>
  <c r="G215" i="107"/>
  <c r="J215" i="107" s="1"/>
  <c r="J215" i="8" s="1"/>
  <c r="G201" i="84"/>
  <c r="J201" i="84" s="1"/>
  <c r="G171" i="107"/>
  <c r="J171" i="107" s="1"/>
  <c r="J171" i="8" s="1"/>
  <c r="G217" i="84"/>
  <c r="J217" i="84" s="1"/>
  <c r="G173" i="103"/>
  <c r="J173" i="103" s="1"/>
  <c r="G172" i="107"/>
  <c r="J172" i="107" s="1"/>
  <c r="J172" i="8" s="1"/>
  <c r="G223" i="107"/>
  <c r="J223" i="107" s="1"/>
  <c r="J223" i="8" s="1"/>
  <c r="G183" i="107"/>
  <c r="J183" i="107" s="1"/>
  <c r="J183" i="8" s="1"/>
  <c r="G174" i="103"/>
  <c r="J174" i="103" s="1"/>
  <c r="G131" i="101"/>
  <c r="J131" i="101" s="1"/>
  <c r="G138" i="107"/>
  <c r="J138" i="107" s="1"/>
  <c r="J138" i="8" s="1"/>
  <c r="G139" i="107"/>
  <c r="J139" i="107" s="1"/>
  <c r="J139" i="8" s="1"/>
  <c r="G130" i="107"/>
  <c r="J130" i="107" s="1"/>
  <c r="J130" i="8" s="1"/>
  <c r="G137" i="107"/>
  <c r="J137" i="107" s="1"/>
  <c r="J137" i="8" s="1"/>
  <c r="G118" i="107"/>
  <c r="J118" i="107" s="1"/>
  <c r="J118" i="8" s="1"/>
  <c r="G120" i="107"/>
  <c r="J120" i="107" s="1"/>
  <c r="J120" i="8" s="1"/>
  <c r="G119" i="106"/>
  <c r="J119" i="106" s="1"/>
  <c r="E119" i="107" s="1"/>
  <c r="G79" i="107"/>
  <c r="J79" i="107" s="1"/>
  <c r="J79" i="8" s="1"/>
  <c r="G85" i="107"/>
  <c r="J85" i="107" s="1"/>
  <c r="J85" i="8" s="1"/>
  <c r="G92" i="107"/>
  <c r="J92" i="107" s="1"/>
  <c r="J92" i="8" s="1"/>
  <c r="G89" i="107"/>
  <c r="J89" i="107" s="1"/>
  <c r="J89" i="8" s="1"/>
  <c r="G72" i="107"/>
  <c r="J72" i="107" s="1"/>
  <c r="J72" i="8" s="1"/>
  <c r="G95" i="107"/>
  <c r="J95" i="107" s="1"/>
  <c r="J95" i="8" s="1"/>
  <c r="G105" i="84"/>
  <c r="J105" i="84" s="1"/>
  <c r="G104" i="105"/>
  <c r="J104" i="105" s="1"/>
  <c r="G106" i="107"/>
  <c r="J106" i="107" s="1"/>
  <c r="J106" i="8" s="1"/>
  <c r="G101" i="107"/>
  <c r="J101" i="107" s="1"/>
  <c r="J101" i="8" s="1"/>
  <c r="G78" i="107"/>
  <c r="J78" i="107" s="1"/>
  <c r="J78" i="8" s="1"/>
  <c r="G76" i="82"/>
  <c r="J76" i="82" s="1"/>
  <c r="G98" i="107"/>
  <c r="J98" i="107" s="1"/>
  <c r="J98" i="8" s="1"/>
  <c r="G93" i="107"/>
  <c r="J93" i="107" s="1"/>
  <c r="J93" i="8" s="1"/>
  <c r="G61" i="107"/>
  <c r="J61" i="107" s="1"/>
  <c r="J61" i="8" s="1"/>
  <c r="G66" i="107"/>
  <c r="J66" i="107" s="1"/>
  <c r="J66" i="8" s="1"/>
  <c r="G65" i="107"/>
  <c r="J65" i="107" s="1"/>
  <c r="J65" i="8" s="1"/>
  <c r="G64" i="107"/>
  <c r="J64" i="107" s="1"/>
  <c r="J64" i="8" s="1"/>
  <c r="G38" i="106"/>
  <c r="J38" i="106" s="1"/>
  <c r="E38" i="107" s="1"/>
  <c r="G52" i="106"/>
  <c r="J52" i="106" s="1"/>
  <c r="G51" i="106"/>
  <c r="J51" i="106" s="1"/>
  <c r="G49" i="106"/>
  <c r="J49" i="106" s="1"/>
  <c r="G43" i="106"/>
  <c r="J43" i="106" s="1"/>
  <c r="G50" i="106"/>
  <c r="J50" i="106" s="1"/>
  <c r="G44" i="106"/>
  <c r="J44" i="106" s="1"/>
  <c r="G26" i="107"/>
  <c r="J26" i="107" s="1"/>
  <c r="J26" i="8" s="1"/>
  <c r="G25" i="107"/>
  <c r="J25" i="107" s="1"/>
  <c r="J25" i="8" s="1"/>
  <c r="G23" i="107"/>
  <c r="J23" i="107" s="1"/>
  <c r="J23" i="8" s="1"/>
  <c r="G31" i="106"/>
  <c r="J31" i="106" s="1"/>
  <c r="G29" i="106"/>
  <c r="J29" i="106" s="1"/>
  <c r="G33" i="106"/>
  <c r="J33" i="106" s="1"/>
  <c r="G34" i="106"/>
  <c r="J34" i="106" s="1"/>
  <c r="G27" i="106"/>
  <c r="J27" i="106" s="1"/>
  <c r="G15" i="104"/>
  <c r="J15" i="104" s="1"/>
  <c r="G13" i="104"/>
  <c r="J13" i="104" s="1"/>
  <c r="G8" i="104"/>
  <c r="J8" i="104" s="1"/>
  <c r="G7" i="104"/>
  <c r="J7" i="104" s="1"/>
  <c r="G14" i="104"/>
  <c r="J14" i="104" s="1"/>
  <c r="G16" i="104"/>
  <c r="J16" i="104" s="1"/>
  <c r="G6" i="104"/>
  <c r="J6" i="104" s="1"/>
  <c r="G17" i="104"/>
  <c r="J17" i="104" s="1"/>
  <c r="G18" i="103"/>
  <c r="J18" i="103" s="1"/>
  <c r="G136" i="103"/>
  <c r="J136" i="103" s="1"/>
  <c r="G124" i="82"/>
  <c r="J124" i="82" s="1"/>
  <c r="G102" i="103"/>
  <c r="J102" i="103" s="1"/>
  <c r="G228" i="105"/>
  <c r="J228" i="105" s="1"/>
  <c r="G103" i="103"/>
  <c r="J103" i="103" s="1"/>
  <c r="G134" i="101"/>
  <c r="J134" i="101" s="1"/>
  <c r="G186" i="105"/>
  <c r="J186" i="105" s="1"/>
  <c r="G191" i="105"/>
  <c r="J191" i="105" s="1"/>
  <c r="G190" i="105"/>
  <c r="J190" i="105" s="1"/>
  <c r="G132" i="104"/>
  <c r="J132" i="104" s="1"/>
  <c r="G135" i="104"/>
  <c r="J135" i="104" s="1"/>
  <c r="G133" i="103"/>
  <c r="J133" i="103" s="1"/>
  <c r="G82" i="103" l="1"/>
  <c r="J82" i="103" s="1"/>
  <c r="G82" i="104" s="1"/>
  <c r="J82" i="104" s="1"/>
  <c r="E41" i="107"/>
  <c r="G41" i="107" s="1"/>
  <c r="J41" i="107" s="1"/>
  <c r="J41" i="8" s="1"/>
  <c r="E59" i="107"/>
  <c r="G59" i="107" s="1"/>
  <c r="J59" i="107" s="1"/>
  <c r="J59" i="8" s="1"/>
  <c r="G87" i="105"/>
  <c r="J87" i="105" s="1"/>
  <c r="G88" i="106"/>
  <c r="J88" i="106" s="1"/>
  <c r="G216" i="85"/>
  <c r="J216" i="85" s="1"/>
  <c r="G216" i="86" s="1"/>
  <c r="J216" i="86" s="1"/>
  <c r="G217" i="85"/>
  <c r="J217" i="85" s="1"/>
  <c r="G217" i="86" s="1"/>
  <c r="J217" i="86" s="1"/>
  <c r="G218" i="85"/>
  <c r="J218" i="85" s="1"/>
  <c r="G218" i="86" s="1"/>
  <c r="J218" i="86" s="1"/>
  <c r="G201" i="85"/>
  <c r="J201" i="85" s="1"/>
  <c r="G201" i="86" s="1"/>
  <c r="J201" i="86" s="1"/>
  <c r="G199" i="85"/>
  <c r="J199" i="85" s="1"/>
  <c r="G199" i="86" s="1"/>
  <c r="J199" i="86" s="1"/>
  <c r="G187" i="85"/>
  <c r="J187" i="85" s="1"/>
  <c r="G187" i="86" s="1"/>
  <c r="J187" i="86" s="1"/>
  <c r="E58" i="107"/>
  <c r="G58" i="107" s="1"/>
  <c r="J58" i="107" s="1"/>
  <c r="J58" i="8" s="1"/>
  <c r="E56" i="107"/>
  <c r="G56" i="107" s="1"/>
  <c r="J56" i="107" s="1"/>
  <c r="J56" i="8" s="1"/>
  <c r="E57" i="107"/>
  <c r="G57" i="107" s="1"/>
  <c r="J57" i="107" s="1"/>
  <c r="J57" i="8" s="1"/>
  <c r="E55" i="107"/>
  <c r="G55" i="107" s="1"/>
  <c r="J55" i="107" s="1"/>
  <c r="J55" i="8" s="1"/>
  <c r="E53" i="107"/>
  <c r="G53" i="107" s="1"/>
  <c r="J53" i="107" s="1"/>
  <c r="J53" i="8" s="1"/>
  <c r="E51" i="107"/>
  <c r="G51" i="107" s="1"/>
  <c r="J51" i="107" s="1"/>
  <c r="J51" i="8" s="1"/>
  <c r="E52" i="107"/>
  <c r="G52" i="107" s="1"/>
  <c r="J52" i="107" s="1"/>
  <c r="J52" i="8" s="1"/>
  <c r="E50" i="107"/>
  <c r="G50" i="107" s="1"/>
  <c r="J50" i="107" s="1"/>
  <c r="J50" i="8" s="1"/>
  <c r="E47" i="107"/>
  <c r="G47" i="107" s="1"/>
  <c r="J47" i="107" s="1"/>
  <c r="J47" i="8" s="1"/>
  <c r="E40" i="107"/>
  <c r="G40" i="107" s="1"/>
  <c r="J40" i="107" s="1"/>
  <c r="J40" i="8" s="1"/>
  <c r="E46" i="107"/>
  <c r="G46" i="107" s="1"/>
  <c r="J46" i="107" s="1"/>
  <c r="J46" i="8" s="1"/>
  <c r="E44" i="107"/>
  <c r="G44" i="107" s="1"/>
  <c r="J44" i="107" s="1"/>
  <c r="J44" i="8" s="1"/>
  <c r="E43" i="107"/>
  <c r="G43" i="107" s="1"/>
  <c r="J43" i="107" s="1"/>
  <c r="J43" i="8" s="1"/>
  <c r="E49" i="107"/>
  <c r="G49" i="107" s="1"/>
  <c r="J49" i="107" s="1"/>
  <c r="J49" i="8" s="1"/>
  <c r="E36" i="107"/>
  <c r="G36" i="107" s="1"/>
  <c r="J36" i="107" s="1"/>
  <c r="J36" i="8" s="1"/>
  <c r="E27" i="107"/>
  <c r="G27" i="107" s="1"/>
  <c r="J27" i="107" s="1"/>
  <c r="J27" i="8" s="1"/>
  <c r="E34" i="107"/>
  <c r="G34" i="107" s="1"/>
  <c r="J34" i="107" s="1"/>
  <c r="J34" i="8" s="1"/>
  <c r="E33" i="107"/>
  <c r="G33" i="107" s="1"/>
  <c r="J33" i="107" s="1"/>
  <c r="J33" i="8" s="1"/>
  <c r="E29" i="107"/>
  <c r="G29" i="107" s="1"/>
  <c r="J29" i="107" s="1"/>
  <c r="J29" i="8" s="1"/>
  <c r="E31" i="107"/>
  <c r="G31" i="107" s="1"/>
  <c r="J31" i="107" s="1"/>
  <c r="J31" i="8" s="1"/>
  <c r="G5" i="92"/>
  <c r="J5" i="92" s="1"/>
  <c r="G5" i="93" s="1"/>
  <c r="J5" i="93" s="1"/>
  <c r="G16" i="105"/>
  <c r="J16" i="105" s="1"/>
  <c r="G16" i="106" s="1"/>
  <c r="J16" i="106" s="1"/>
  <c r="E16" i="107" s="1"/>
  <c r="G228" i="106"/>
  <c r="J228" i="106" s="1"/>
  <c r="E228" i="107" s="1"/>
  <c r="G165" i="107"/>
  <c r="J165" i="107" s="1"/>
  <c r="J165" i="8" s="1"/>
  <c r="G259" i="104"/>
  <c r="J259" i="104" s="1"/>
  <c r="G161" i="107"/>
  <c r="J161" i="107" s="1"/>
  <c r="J161" i="8" s="1"/>
  <c r="G122" i="107"/>
  <c r="J122" i="107" s="1"/>
  <c r="J122" i="8" s="1"/>
  <c r="G189" i="85"/>
  <c r="J189" i="85" s="1"/>
  <c r="G188" i="83"/>
  <c r="J188" i="83" s="1"/>
  <c r="G173" i="104"/>
  <c r="J173" i="104" s="1"/>
  <c r="G174" i="104"/>
  <c r="J174" i="104" s="1"/>
  <c r="G219" i="87"/>
  <c r="J219" i="87" s="1"/>
  <c r="G214" i="106"/>
  <c r="J214" i="106" s="1"/>
  <c r="E214" i="107" s="1"/>
  <c r="G207" i="84"/>
  <c r="J207" i="84" s="1"/>
  <c r="G124" i="83"/>
  <c r="J124" i="83" s="1"/>
  <c r="G119" i="107"/>
  <c r="J119" i="107" s="1"/>
  <c r="J119" i="8" s="1"/>
  <c r="G104" i="106"/>
  <c r="J104" i="106" s="1"/>
  <c r="E104" i="107" s="1"/>
  <c r="G105" i="85"/>
  <c r="J105" i="85" s="1"/>
  <c r="G76" i="83"/>
  <c r="J76" i="83" s="1"/>
  <c r="G38" i="107"/>
  <c r="J38" i="107" s="1"/>
  <c r="J38" i="8" s="1"/>
  <c r="G6" i="105"/>
  <c r="J6" i="105" s="1"/>
  <c r="G18" i="104"/>
  <c r="J18" i="104" s="1"/>
  <c r="G7" i="105"/>
  <c r="J7" i="105" s="1"/>
  <c r="G13" i="105"/>
  <c r="J13" i="105" s="1"/>
  <c r="G14" i="105"/>
  <c r="J14" i="105" s="1"/>
  <c r="G8" i="105"/>
  <c r="J8" i="105" s="1"/>
  <c r="G15" i="105"/>
  <c r="J15" i="105" s="1"/>
  <c r="G17" i="105"/>
  <c r="J17" i="105" s="1"/>
  <c r="G133" i="104"/>
  <c r="J133" i="104" s="1"/>
  <c r="G200" i="86"/>
  <c r="J200" i="86" s="1"/>
  <c r="G102" i="104"/>
  <c r="J102" i="104" s="1"/>
  <c r="G131" i="102"/>
  <c r="J131" i="102" s="1"/>
  <c r="G134" i="102"/>
  <c r="J134" i="102" s="1"/>
  <c r="G103" i="104"/>
  <c r="J103" i="104" s="1"/>
  <c r="G186" i="106"/>
  <c r="J186" i="106" s="1"/>
  <c r="E186" i="107" s="1"/>
  <c r="G191" i="106"/>
  <c r="J191" i="106" s="1"/>
  <c r="E191" i="107" s="1"/>
  <c r="G190" i="106"/>
  <c r="J190" i="106" s="1"/>
  <c r="E190" i="107" s="1"/>
  <c r="G136" i="104"/>
  <c r="J136" i="104" s="1"/>
  <c r="G132" i="105"/>
  <c r="J132" i="105" s="1"/>
  <c r="G135" i="105"/>
  <c r="J135" i="105" s="1"/>
  <c r="E88" i="107" l="1"/>
  <c r="G88" i="107" s="1"/>
  <c r="J88" i="107" s="1"/>
  <c r="J88" i="8" s="1"/>
  <c r="G87" i="106"/>
  <c r="J87" i="106" s="1"/>
  <c r="E87" i="107" s="1"/>
  <c r="G87" i="107" s="1"/>
  <c r="J87" i="107" s="1"/>
  <c r="J87" i="8" s="1"/>
  <c r="G132" i="106"/>
  <c r="J132" i="106" s="1"/>
  <c r="E132" i="107" s="1"/>
  <c r="G82" i="105"/>
  <c r="J82" i="105" s="1"/>
  <c r="G259" i="105"/>
  <c r="J259" i="105" s="1"/>
  <c r="G259" i="106" s="1"/>
  <c r="J259" i="106" s="1"/>
  <c r="E259" i="107" s="1"/>
  <c r="G259" i="107" s="1"/>
  <c r="G214" i="107"/>
  <c r="J214" i="107" s="1"/>
  <c r="J214" i="8" s="1"/>
  <c r="G174" i="105"/>
  <c r="J174" i="105" s="1"/>
  <c r="G219" i="88"/>
  <c r="J219" i="88" s="1"/>
  <c r="G173" i="105"/>
  <c r="J173" i="105" s="1"/>
  <c r="G187" i="87"/>
  <c r="J187" i="87" s="1"/>
  <c r="G188" i="84"/>
  <c r="J188" i="84" s="1"/>
  <c r="G207" i="85"/>
  <c r="J207" i="85" s="1"/>
  <c r="G218" i="87"/>
  <c r="J218" i="87" s="1"/>
  <c r="G201" i="87"/>
  <c r="J201" i="87" s="1"/>
  <c r="G216" i="87"/>
  <c r="J216" i="87" s="1"/>
  <c r="G217" i="87"/>
  <c r="J217" i="87" s="1"/>
  <c r="G189" i="86"/>
  <c r="J189" i="86" s="1"/>
  <c r="G124" i="84"/>
  <c r="J124" i="84" s="1"/>
  <c r="G136" i="105"/>
  <c r="J136" i="105" s="1"/>
  <c r="G76" i="84"/>
  <c r="J76" i="84" s="1"/>
  <c r="G105" i="86"/>
  <c r="J105" i="86" s="1"/>
  <c r="G15" i="106"/>
  <c r="J15" i="106" s="1"/>
  <c r="E15" i="107" s="1"/>
  <c r="G18" i="105"/>
  <c r="J18" i="105" s="1"/>
  <c r="G16" i="107"/>
  <c r="J16" i="107" s="1"/>
  <c r="J16" i="8" s="1"/>
  <c r="G6" i="106"/>
  <c r="J6" i="106" s="1"/>
  <c r="E6" i="107" s="1"/>
  <c r="G7" i="106"/>
  <c r="J7" i="106" s="1"/>
  <c r="E7" i="107" s="1"/>
  <c r="G8" i="106"/>
  <c r="J8" i="106" s="1"/>
  <c r="E8" i="107" s="1"/>
  <c r="G14" i="106"/>
  <c r="J14" i="106" s="1"/>
  <c r="E14" i="107" s="1"/>
  <c r="G17" i="106"/>
  <c r="J17" i="106" s="1"/>
  <c r="E17" i="107" s="1"/>
  <c r="G13" i="106"/>
  <c r="J13" i="106" s="1"/>
  <c r="E13" i="107" s="1"/>
  <c r="G200" i="87"/>
  <c r="J200" i="87" s="1"/>
  <c r="G134" i="103"/>
  <c r="J134" i="103" s="1"/>
  <c r="G131" i="103"/>
  <c r="J131" i="103" s="1"/>
  <c r="G199" i="87"/>
  <c r="J199" i="87" s="1"/>
  <c r="G102" i="105"/>
  <c r="J102" i="105" s="1"/>
  <c r="G103" i="105"/>
  <c r="J103" i="105" s="1"/>
  <c r="G228" i="107"/>
  <c r="J228" i="107" s="1"/>
  <c r="J228" i="8" s="1"/>
  <c r="J5" i="94"/>
  <c r="G186" i="107"/>
  <c r="J186" i="107" s="1"/>
  <c r="J186" i="8" s="1"/>
  <c r="G104" i="107"/>
  <c r="J104" i="107" s="1"/>
  <c r="J104" i="8" s="1"/>
  <c r="G191" i="107"/>
  <c r="J191" i="107" s="1"/>
  <c r="J191" i="8" s="1"/>
  <c r="G190" i="107"/>
  <c r="J190" i="107" s="1"/>
  <c r="J190" i="8" s="1"/>
  <c r="G135" i="106"/>
  <c r="J135" i="106" s="1"/>
  <c r="E135" i="107" s="1"/>
  <c r="G133" i="105"/>
  <c r="J133" i="105" s="1"/>
  <c r="G216" i="88" l="1"/>
  <c r="J216" i="88" s="1"/>
  <c r="G216" i="89" s="1"/>
  <c r="J216" i="89" s="1"/>
  <c r="G219" i="89"/>
  <c r="J219" i="89" s="1"/>
  <c r="G219" i="90" s="1"/>
  <c r="J219" i="90" s="1"/>
  <c r="G174" i="106"/>
  <c r="J174" i="106" s="1"/>
  <c r="G173" i="106"/>
  <c r="J173" i="106" s="1"/>
  <c r="G188" i="85"/>
  <c r="J188" i="85" s="1"/>
  <c r="G188" i="86" s="1"/>
  <c r="J188" i="86" s="1"/>
  <c r="G124" i="85"/>
  <c r="J124" i="85" s="1"/>
  <c r="G124" i="86" s="1"/>
  <c r="J124" i="86" s="1"/>
  <c r="G136" i="106"/>
  <c r="J136" i="106" s="1"/>
  <c r="E136" i="107" s="1"/>
  <c r="G14" i="107"/>
  <c r="J14" i="107" s="1"/>
  <c r="J14" i="8" s="1"/>
  <c r="G217" i="88"/>
  <c r="J217" i="88" s="1"/>
  <c r="G189" i="87"/>
  <c r="J189" i="87" s="1"/>
  <c r="G187" i="88"/>
  <c r="J187" i="88" s="1"/>
  <c r="G218" i="88"/>
  <c r="J218" i="88" s="1"/>
  <c r="G201" i="88"/>
  <c r="J201" i="88" s="1"/>
  <c r="G200" i="88"/>
  <c r="J200" i="88" s="1"/>
  <c r="G207" i="86"/>
  <c r="J207" i="86" s="1"/>
  <c r="G199" i="88"/>
  <c r="J199" i="88" s="1"/>
  <c r="G131" i="104"/>
  <c r="J131" i="104" s="1"/>
  <c r="G133" i="106"/>
  <c r="J133" i="106" s="1"/>
  <c r="E133" i="107" s="1"/>
  <c r="G105" i="87"/>
  <c r="J105" i="87" s="1"/>
  <c r="G76" i="85"/>
  <c r="J76" i="85" s="1"/>
  <c r="G8" i="107"/>
  <c r="J8" i="107" s="1"/>
  <c r="J8" i="8" s="1"/>
  <c r="G6" i="107"/>
  <c r="J6" i="107" s="1"/>
  <c r="J6" i="8" s="1"/>
  <c r="G18" i="106"/>
  <c r="J18" i="106" s="1"/>
  <c r="G7" i="107"/>
  <c r="J7" i="107" s="1"/>
  <c r="J7" i="8" s="1"/>
  <c r="G13" i="107"/>
  <c r="J13" i="107" s="1"/>
  <c r="J13" i="8" s="1"/>
  <c r="G17" i="107"/>
  <c r="J17" i="107" s="1"/>
  <c r="J17" i="8" s="1"/>
  <c r="G15" i="107"/>
  <c r="J15" i="107" s="1"/>
  <c r="J15" i="8" s="1"/>
  <c r="G102" i="106"/>
  <c r="J102" i="106" s="1"/>
  <c r="E102" i="107" s="1"/>
  <c r="G103" i="106"/>
  <c r="J103" i="106" s="1"/>
  <c r="E103" i="107" s="1"/>
  <c r="J259" i="107"/>
  <c r="J259" i="8" s="1"/>
  <c r="G5" i="95"/>
  <c r="J5" i="95" s="1"/>
  <c r="G82" i="106"/>
  <c r="J82" i="106" s="1"/>
  <c r="E82" i="107" s="1"/>
  <c r="G134" i="104"/>
  <c r="J134" i="104" s="1"/>
  <c r="G132" i="107"/>
  <c r="J132" i="107" s="1"/>
  <c r="J132" i="8" s="1"/>
  <c r="G135" i="107"/>
  <c r="J135" i="107" s="1"/>
  <c r="J135" i="8" s="1"/>
  <c r="E174" i="107" l="1"/>
  <c r="G174" i="107" s="1"/>
  <c r="J174" i="107" s="1"/>
  <c r="J174" i="8" s="1"/>
  <c r="G217" i="89"/>
  <c r="J217" i="89" s="1"/>
  <c r="G217" i="90" s="1"/>
  <c r="J217" i="90" s="1"/>
  <c r="G218" i="89"/>
  <c r="J218" i="89" s="1"/>
  <c r="G218" i="90" s="1"/>
  <c r="J218" i="90" s="1"/>
  <c r="G201" i="89"/>
  <c r="J201" i="89" s="1"/>
  <c r="G201" i="90" s="1"/>
  <c r="J201" i="90" s="1"/>
  <c r="E173" i="107"/>
  <c r="G173" i="107" s="1"/>
  <c r="J173" i="107" s="1"/>
  <c r="J173" i="8"/>
  <c r="E18" i="107"/>
  <c r="G18" i="107" s="1"/>
  <c r="J18" i="107" s="1"/>
  <c r="J18" i="8" s="1"/>
  <c r="G188" i="87"/>
  <c r="J188" i="87" s="1"/>
  <c r="G207" i="87"/>
  <c r="J207" i="87" s="1"/>
  <c r="G189" i="88"/>
  <c r="J189" i="88" s="1"/>
  <c r="G200" i="89"/>
  <c r="J200" i="89" s="1"/>
  <c r="G187" i="89"/>
  <c r="J187" i="89" s="1"/>
  <c r="G199" i="89"/>
  <c r="J199" i="89" s="1"/>
  <c r="G219" i="91"/>
  <c r="J219" i="91" s="1"/>
  <c r="G134" i="105"/>
  <c r="J134" i="105" s="1"/>
  <c r="G124" i="87"/>
  <c r="J124" i="87" s="1"/>
  <c r="G105" i="88"/>
  <c r="J105" i="88" s="1"/>
  <c r="G76" i="86"/>
  <c r="J76" i="86" s="1"/>
  <c r="G216" i="90"/>
  <c r="J216" i="90" s="1"/>
  <c r="G5" i="96"/>
  <c r="J5" i="96" s="1"/>
  <c r="G102" i="107"/>
  <c r="J102" i="107" s="1"/>
  <c r="J102" i="8" s="1"/>
  <c r="G103" i="107"/>
  <c r="J103" i="107" s="1"/>
  <c r="J103" i="8" s="1"/>
  <c r="G131" i="105"/>
  <c r="J131" i="105" s="1"/>
  <c r="G82" i="107"/>
  <c r="J82" i="107" s="1"/>
  <c r="J82" i="8" s="1"/>
  <c r="G133" i="107"/>
  <c r="J133" i="107" s="1"/>
  <c r="J133" i="8" s="1"/>
  <c r="G136" i="107"/>
  <c r="J136" i="107" s="1"/>
  <c r="J136" i="8" s="1"/>
  <c r="G219" i="92" l="1"/>
  <c r="J219" i="92" s="1"/>
  <c r="G219" i="93" s="1"/>
  <c r="J219" i="93" s="1"/>
  <c r="G134" i="106"/>
  <c r="J134" i="106" s="1"/>
  <c r="E134" i="107" s="1"/>
  <c r="G201" i="91"/>
  <c r="J201" i="91" s="1"/>
  <c r="G187" i="90"/>
  <c r="J187" i="90" s="1"/>
  <c r="G207" i="88"/>
  <c r="J207" i="88" s="1"/>
  <c r="G189" i="89"/>
  <c r="J189" i="89" s="1"/>
  <c r="G188" i="88"/>
  <c r="J188" i="88" s="1"/>
  <c r="G199" i="90"/>
  <c r="J199" i="90" s="1"/>
  <c r="G217" i="91"/>
  <c r="J217" i="91" s="1"/>
  <c r="G216" i="91"/>
  <c r="J216" i="91" s="1"/>
  <c r="G218" i="91"/>
  <c r="J218" i="91" s="1"/>
  <c r="G200" i="90"/>
  <c r="J200" i="90" s="1"/>
  <c r="G124" i="88"/>
  <c r="J124" i="88" s="1"/>
  <c r="G76" i="87"/>
  <c r="J76" i="87" s="1"/>
  <c r="G105" i="89"/>
  <c r="J105" i="89" s="1"/>
  <c r="G5" i="97"/>
  <c r="J5" i="97" s="1"/>
  <c r="G131" i="106"/>
  <c r="J131" i="106" s="1"/>
  <c r="E131" i="107" s="1"/>
  <c r="G201" i="92" l="1"/>
  <c r="J201" i="92" s="1"/>
  <c r="G201" i="93" s="1"/>
  <c r="J201" i="93" s="1"/>
  <c r="G124" i="89"/>
  <c r="J124" i="89" s="1"/>
  <c r="G124" i="90" s="1"/>
  <c r="J124" i="90" s="1"/>
  <c r="G188" i="89"/>
  <c r="J188" i="89" s="1"/>
  <c r="G218" i="92"/>
  <c r="J218" i="92" s="1"/>
  <c r="G200" i="91"/>
  <c r="J200" i="91" s="1"/>
  <c r="G216" i="92"/>
  <c r="J216" i="92" s="1"/>
  <c r="G187" i="91"/>
  <c r="J187" i="91" s="1"/>
  <c r="G199" i="91"/>
  <c r="J199" i="91" s="1"/>
  <c r="G217" i="92"/>
  <c r="J217" i="92" s="1"/>
  <c r="G207" i="89"/>
  <c r="J207" i="89" s="1"/>
  <c r="G189" i="90"/>
  <c r="J189" i="90" s="1"/>
  <c r="G105" i="90"/>
  <c r="J105" i="90" s="1"/>
  <c r="G76" i="88"/>
  <c r="J76" i="88" s="1"/>
  <c r="G5" i="98"/>
  <c r="J5" i="98" s="1"/>
  <c r="G134" i="107"/>
  <c r="J134" i="107" s="1"/>
  <c r="J134" i="8" s="1"/>
  <c r="G131" i="107"/>
  <c r="J131" i="107" s="1"/>
  <c r="J131" i="8" s="1"/>
  <c r="G219" i="94"/>
  <c r="J219" i="94" s="1"/>
  <c r="G216" i="93" l="1"/>
  <c r="J216" i="93" s="1"/>
  <c r="G216" i="94" s="1"/>
  <c r="J216" i="94" s="1"/>
  <c r="G218" i="93"/>
  <c r="J218" i="93" s="1"/>
  <c r="G218" i="94" s="1"/>
  <c r="J218" i="94" s="1"/>
  <c r="G217" i="93"/>
  <c r="J217" i="93" s="1"/>
  <c r="G217" i="94" s="1"/>
  <c r="J217" i="94" s="1"/>
  <c r="G200" i="92"/>
  <c r="J200" i="92" s="1"/>
  <c r="G199" i="92"/>
  <c r="J199" i="92" s="1"/>
  <c r="G207" i="90"/>
  <c r="J207" i="90" s="1"/>
  <c r="G187" i="92"/>
  <c r="J187" i="92" s="1"/>
  <c r="G189" i="91"/>
  <c r="J189" i="91" s="1"/>
  <c r="G188" i="90"/>
  <c r="J188" i="90" s="1"/>
  <c r="G124" i="91"/>
  <c r="J124" i="91" s="1"/>
  <c r="G76" i="89"/>
  <c r="J76" i="89" s="1"/>
  <c r="G105" i="91"/>
  <c r="J105" i="91" s="1"/>
  <c r="G201" i="94"/>
  <c r="J201" i="94" s="1"/>
  <c r="G5" i="99"/>
  <c r="J5" i="99" s="1"/>
  <c r="E5" i="100" s="1"/>
  <c r="G219" i="95"/>
  <c r="J219" i="95" s="1"/>
  <c r="G199" i="93" l="1"/>
  <c r="J199" i="93" s="1"/>
  <c r="G199" i="94" s="1"/>
  <c r="J199" i="94" s="1"/>
  <c r="G199" i="95" s="1"/>
  <c r="J199" i="95" s="1"/>
  <c r="G200" i="93"/>
  <c r="J200" i="93" s="1"/>
  <c r="G200" i="94" s="1"/>
  <c r="J200" i="94" s="1"/>
  <c r="G200" i="95" s="1"/>
  <c r="J200" i="95" s="1"/>
  <c r="G188" i="91"/>
  <c r="J188" i="91" s="1"/>
  <c r="G189" i="92"/>
  <c r="J189" i="92" s="1"/>
  <c r="G207" i="91"/>
  <c r="J207" i="91" s="1"/>
  <c r="G187" i="93"/>
  <c r="J187" i="93" s="1"/>
  <c r="G219" i="96"/>
  <c r="J219" i="96" s="1"/>
  <c r="G124" i="92"/>
  <c r="J124" i="92" s="1"/>
  <c r="G105" i="92"/>
  <c r="J105" i="92" s="1"/>
  <c r="G76" i="90"/>
  <c r="J76" i="90" s="1"/>
  <c r="G5" i="100"/>
  <c r="J5" i="100" s="1"/>
  <c r="G216" i="95"/>
  <c r="J216" i="95" s="1"/>
  <c r="G218" i="95"/>
  <c r="J218" i="95" s="1"/>
  <c r="G201" i="95"/>
  <c r="J201" i="95" s="1"/>
  <c r="G217" i="95"/>
  <c r="J217" i="95" s="1"/>
  <c r="G124" i="93" l="1"/>
  <c r="J124" i="93" s="1"/>
  <c r="G124" i="94" s="1"/>
  <c r="J124" i="94" s="1"/>
  <c r="G187" i="94"/>
  <c r="J187" i="94" s="1"/>
  <c r="G207" i="92"/>
  <c r="J207" i="92" s="1"/>
  <c r="G188" i="92"/>
  <c r="J188" i="92" s="1"/>
  <c r="G217" i="96"/>
  <c r="J217" i="96" s="1"/>
  <c r="G199" i="96"/>
  <c r="J199" i="96" s="1"/>
  <c r="G201" i="96"/>
  <c r="J201" i="96" s="1"/>
  <c r="G189" i="93"/>
  <c r="J189" i="93" s="1"/>
  <c r="G200" i="96"/>
  <c r="J200" i="96" s="1"/>
  <c r="G218" i="96"/>
  <c r="J218" i="96" s="1"/>
  <c r="G216" i="96"/>
  <c r="J216" i="96" s="1"/>
  <c r="G76" i="91"/>
  <c r="J76" i="91" s="1"/>
  <c r="G105" i="93"/>
  <c r="J105" i="93" s="1"/>
  <c r="G5" i="101"/>
  <c r="J5" i="101" s="1"/>
  <c r="G219" i="97"/>
  <c r="J219" i="97" s="1"/>
  <c r="G187" i="95" l="1"/>
  <c r="J187" i="95" s="1"/>
  <c r="G187" i="96" s="1"/>
  <c r="J187" i="96" s="1"/>
  <c r="G5" i="102"/>
  <c r="J5" i="102" s="1"/>
  <c r="G5" i="103" s="1"/>
  <c r="J5" i="103" s="1"/>
  <c r="G216" i="97"/>
  <c r="J216" i="97" s="1"/>
  <c r="G189" i="94"/>
  <c r="J189" i="94" s="1"/>
  <c r="G199" i="97"/>
  <c r="J199" i="97" s="1"/>
  <c r="G217" i="97"/>
  <c r="J217" i="97" s="1"/>
  <c r="G219" i="98"/>
  <c r="J219" i="98" s="1"/>
  <c r="G207" i="93"/>
  <c r="J207" i="93" s="1"/>
  <c r="G188" i="93"/>
  <c r="J188" i="93" s="1"/>
  <c r="G105" i="94"/>
  <c r="J105" i="94" s="1"/>
  <c r="G76" i="92"/>
  <c r="J76" i="92" s="1"/>
  <c r="G218" i="97"/>
  <c r="J218" i="97" s="1"/>
  <c r="G200" i="97"/>
  <c r="J200" i="97" s="1"/>
  <c r="G201" i="97"/>
  <c r="J201" i="97" s="1"/>
  <c r="G124" i="95"/>
  <c r="J124" i="95" s="1"/>
  <c r="G105" i="95" l="1"/>
  <c r="J105" i="95" s="1"/>
  <c r="G105" i="96" s="1"/>
  <c r="J105" i="96" s="1"/>
  <c r="G189" i="95"/>
  <c r="J189" i="95" s="1"/>
  <c r="G189" i="96" s="1"/>
  <c r="J189" i="96" s="1"/>
  <c r="G207" i="94"/>
  <c r="J207" i="94" s="1"/>
  <c r="G219" i="99"/>
  <c r="J219" i="99" s="1"/>
  <c r="E219" i="100" s="1"/>
  <c r="G219" i="100" s="1"/>
  <c r="J219" i="100" s="1"/>
  <c r="G199" i="98"/>
  <c r="J199" i="98" s="1"/>
  <c r="G217" i="98"/>
  <c r="J217" i="98" s="1"/>
  <c r="G216" i="98"/>
  <c r="J216" i="98" s="1"/>
  <c r="G188" i="94"/>
  <c r="J188" i="94" s="1"/>
  <c r="G200" i="98"/>
  <c r="J200" i="98" s="1"/>
  <c r="G201" i="98"/>
  <c r="J201" i="98" s="1"/>
  <c r="G187" i="97"/>
  <c r="J187" i="97" s="1"/>
  <c r="G76" i="93"/>
  <c r="J76" i="93" s="1"/>
  <c r="G218" i="98"/>
  <c r="J218" i="98" s="1"/>
  <c r="G124" i="96"/>
  <c r="J124" i="96" s="1"/>
  <c r="G5" i="104"/>
  <c r="J5" i="104" s="1"/>
  <c r="E5" i="105" s="1"/>
  <c r="G207" i="95" l="1"/>
  <c r="J207" i="95" s="1"/>
  <c r="G207" i="96" s="1"/>
  <c r="J207" i="96" s="1"/>
  <c r="G188" i="95"/>
  <c r="J188" i="95" s="1"/>
  <c r="G188" i="96" s="1"/>
  <c r="J188" i="96" s="1"/>
  <c r="G200" i="99"/>
  <c r="J200" i="99" s="1"/>
  <c r="E200" i="100" s="1"/>
  <c r="G200" i="100" s="1"/>
  <c r="J200" i="100" s="1"/>
  <c r="G219" i="101"/>
  <c r="J219" i="101" s="1"/>
  <c r="G216" i="99"/>
  <c r="J216" i="99" s="1"/>
  <c r="E216" i="100" s="1"/>
  <c r="G216" i="100" s="1"/>
  <c r="J216" i="100" s="1"/>
  <c r="G201" i="99"/>
  <c r="J201" i="99" s="1"/>
  <c r="E201" i="100" s="1"/>
  <c r="G201" i="100" s="1"/>
  <c r="J201" i="100" s="1"/>
  <c r="G199" i="99"/>
  <c r="J199" i="99" s="1"/>
  <c r="G187" i="98"/>
  <c r="J187" i="98" s="1"/>
  <c r="G217" i="99"/>
  <c r="J217" i="99" s="1"/>
  <c r="E217" i="100" s="1"/>
  <c r="G217" i="100" s="1"/>
  <c r="J217" i="100" s="1"/>
  <c r="G189" i="97"/>
  <c r="J189" i="97" s="1"/>
  <c r="G218" i="99"/>
  <c r="J218" i="99" s="1"/>
  <c r="G76" i="94"/>
  <c r="J76" i="94" s="1"/>
  <c r="G105" i="97"/>
  <c r="J105" i="97" s="1"/>
  <c r="G5" i="105"/>
  <c r="J5" i="105" s="1"/>
  <c r="G124" i="97"/>
  <c r="J124" i="97" s="1"/>
  <c r="G207" i="97" l="1"/>
  <c r="J207" i="97" s="1"/>
  <c r="G207" i="98" s="1"/>
  <c r="J207" i="98" s="1"/>
  <c r="G188" i="97"/>
  <c r="J188" i="97" s="1"/>
  <c r="G188" i="98" s="1"/>
  <c r="J188" i="98" s="1"/>
  <c r="G76" i="95"/>
  <c r="J76" i="95" s="1"/>
  <c r="G76" i="96" s="1"/>
  <c r="J76" i="96" s="1"/>
  <c r="G5" i="106"/>
  <c r="J5" i="106" s="1"/>
  <c r="E5" i="107" s="1"/>
  <c r="G5" i="107" s="1"/>
  <c r="J5" i="107" s="1"/>
  <c r="J5" i="8" s="1"/>
  <c r="G201" i="101"/>
  <c r="J201" i="101" s="1"/>
  <c r="G200" i="101"/>
  <c r="J200" i="101" s="1"/>
  <c r="E199" i="100"/>
  <c r="G199" i="100" s="1"/>
  <c r="J199" i="100" s="1"/>
  <c r="G187" i="99"/>
  <c r="J187" i="99" s="1"/>
  <c r="E218" i="100"/>
  <c r="G218" i="100" s="1"/>
  <c r="J218" i="100" s="1"/>
  <c r="G216" i="101"/>
  <c r="J216" i="101" s="1"/>
  <c r="G189" i="98"/>
  <c r="J189" i="98" s="1"/>
  <c r="G124" i="98"/>
  <c r="J124" i="98" s="1"/>
  <c r="G105" i="98"/>
  <c r="J105" i="98" s="1"/>
  <c r="G217" i="101"/>
  <c r="J217" i="101" s="1"/>
  <c r="G219" i="102"/>
  <c r="J219" i="102" s="1"/>
  <c r="G200" i="102" l="1"/>
  <c r="J200" i="102" s="1"/>
  <c r="G199" i="101"/>
  <c r="J199" i="101" s="1"/>
  <c r="G218" i="101"/>
  <c r="J218" i="101" s="1"/>
  <c r="G216" i="102"/>
  <c r="J216" i="102" s="1"/>
  <c r="G207" i="99"/>
  <c r="J207" i="99" s="1"/>
  <c r="G189" i="99"/>
  <c r="J189" i="99" s="1"/>
  <c r="E187" i="100"/>
  <c r="G187" i="100" s="1"/>
  <c r="J187" i="100" s="1"/>
  <c r="G219" i="103"/>
  <c r="J219" i="103" s="1"/>
  <c r="G188" i="99"/>
  <c r="J188" i="99" s="1"/>
  <c r="G124" i="99"/>
  <c r="J124" i="99" s="1"/>
  <c r="E124" i="100" s="1"/>
  <c r="G124" i="100" s="1"/>
  <c r="J124" i="100" s="1"/>
  <c r="G105" i="99"/>
  <c r="J105" i="99" s="1"/>
  <c r="G76" i="97"/>
  <c r="J76" i="97" s="1"/>
  <c r="G201" i="102"/>
  <c r="J201" i="102" s="1"/>
  <c r="G217" i="102"/>
  <c r="J217" i="102" s="1"/>
  <c r="G73" i="91"/>
  <c r="J73" i="91" s="1"/>
  <c r="G218" i="102" l="1"/>
  <c r="J218" i="102" s="1"/>
  <c r="G218" i="103" s="1"/>
  <c r="J218" i="103" s="1"/>
  <c r="G199" i="102"/>
  <c r="J199" i="102" s="1"/>
  <c r="G199" i="103" s="1"/>
  <c r="J199" i="103" s="1"/>
  <c r="G219" i="104"/>
  <c r="J219" i="104" s="1"/>
  <c r="G187" i="101"/>
  <c r="J187" i="101" s="1"/>
  <c r="E207" i="100"/>
  <c r="G207" i="100" s="1"/>
  <c r="J207" i="100" s="1"/>
  <c r="E189" i="100"/>
  <c r="G189" i="100" s="1"/>
  <c r="J189" i="100" s="1"/>
  <c r="G200" i="103"/>
  <c r="J200" i="103" s="1"/>
  <c r="G217" i="103"/>
  <c r="J217" i="103" s="1"/>
  <c r="G201" i="103"/>
  <c r="J201" i="103" s="1"/>
  <c r="E188" i="100"/>
  <c r="G188" i="100" s="1"/>
  <c r="J188" i="100" s="1"/>
  <c r="G76" i="98"/>
  <c r="J76" i="98" s="1"/>
  <c r="E105" i="100"/>
  <c r="G105" i="100" s="1"/>
  <c r="J105" i="100" s="1"/>
  <c r="G216" i="103"/>
  <c r="J216" i="103" s="1"/>
  <c r="G73" i="92"/>
  <c r="J73" i="92" s="1"/>
  <c r="G124" i="101"/>
  <c r="J124" i="101" s="1"/>
  <c r="G218" i="104" l="1"/>
  <c r="J218" i="104" s="1"/>
  <c r="G188" i="101"/>
  <c r="J188" i="101" s="1"/>
  <c r="G217" i="104"/>
  <c r="J217" i="104" s="1"/>
  <c r="G200" i="104"/>
  <c r="J200" i="104" s="1"/>
  <c r="G187" i="102"/>
  <c r="J187" i="102" s="1"/>
  <c r="G189" i="101"/>
  <c r="J189" i="101" s="1"/>
  <c r="G207" i="101"/>
  <c r="J207" i="101" s="1"/>
  <c r="G219" i="105"/>
  <c r="J219" i="105" s="1"/>
  <c r="G216" i="104"/>
  <c r="J216" i="104" s="1"/>
  <c r="G199" i="104"/>
  <c r="J199" i="104" s="1"/>
  <c r="G201" i="104"/>
  <c r="J201" i="104" s="1"/>
  <c r="G105" i="101"/>
  <c r="J105" i="101" s="1"/>
  <c r="G76" i="99"/>
  <c r="J76" i="99" s="1"/>
  <c r="E76" i="100" s="1"/>
  <c r="G124" i="102"/>
  <c r="J124" i="102" s="1"/>
  <c r="G73" i="93"/>
  <c r="J73" i="93" s="1"/>
  <c r="M263" i="8"/>
  <c r="F261" i="8"/>
  <c r="F264" i="8" s="1"/>
  <c r="F266" i="8" s="1"/>
  <c r="G199" i="105" l="1"/>
  <c r="J199" i="105" s="1"/>
  <c r="G199" i="106" s="1"/>
  <c r="J199" i="106" s="1"/>
  <c r="E199" i="107" s="1"/>
  <c r="G189" i="102"/>
  <c r="J189" i="102" s="1"/>
  <c r="G187" i="103"/>
  <c r="J187" i="103" s="1"/>
  <c r="G217" i="105"/>
  <c r="J217" i="105" s="1"/>
  <c r="G201" i="105"/>
  <c r="J201" i="105" s="1"/>
  <c r="G200" i="105"/>
  <c r="J200" i="105" s="1"/>
  <c r="G216" i="105"/>
  <c r="J216" i="105" s="1"/>
  <c r="G188" i="102"/>
  <c r="J188" i="102" s="1"/>
  <c r="G218" i="105"/>
  <c r="J218" i="105" s="1"/>
  <c r="E218" i="106" s="1"/>
  <c r="G219" i="106"/>
  <c r="J219" i="106" s="1"/>
  <c r="E219" i="107" s="1"/>
  <c r="G207" i="102"/>
  <c r="J207" i="102" s="1"/>
  <c r="G76" i="100"/>
  <c r="J76" i="100" s="1"/>
  <c r="G105" i="102"/>
  <c r="J105" i="102" s="1"/>
  <c r="G73" i="94"/>
  <c r="J73" i="94" s="1"/>
  <c r="G124" i="103"/>
  <c r="J124" i="103" s="1"/>
  <c r="C261" i="8"/>
  <c r="C264" i="8" s="1"/>
  <c r="M265" i="8"/>
  <c r="M268" i="8" s="1"/>
  <c r="G199" i="107" l="1"/>
  <c r="J199" i="107" s="1"/>
  <c r="J199" i="8" s="1"/>
  <c r="G187" i="104"/>
  <c r="J187" i="104" s="1"/>
  <c r="G188" i="103"/>
  <c r="J188" i="103" s="1"/>
  <c r="G207" i="103"/>
  <c r="J207" i="103" s="1"/>
  <c r="G219" i="107"/>
  <c r="J219" i="107" s="1"/>
  <c r="J219" i="8" s="1"/>
  <c r="G189" i="103"/>
  <c r="J189" i="103" s="1"/>
  <c r="G217" i="106"/>
  <c r="J217" i="106" s="1"/>
  <c r="E217" i="107" s="1"/>
  <c r="G216" i="106"/>
  <c r="J216" i="106" s="1"/>
  <c r="E216" i="107" s="1"/>
  <c r="G200" i="106"/>
  <c r="J200" i="106" s="1"/>
  <c r="E200" i="107" s="1"/>
  <c r="G218" i="106"/>
  <c r="J218" i="106" s="1"/>
  <c r="E218" i="107" s="1"/>
  <c r="G201" i="106"/>
  <c r="J201" i="106" s="1"/>
  <c r="E201" i="107" s="1"/>
  <c r="G124" i="104"/>
  <c r="J124" i="104" s="1"/>
  <c r="G105" i="103"/>
  <c r="J105" i="103" s="1"/>
  <c r="G76" i="101"/>
  <c r="J76" i="101" s="1"/>
  <c r="G73" i="95"/>
  <c r="J73" i="95" s="1"/>
  <c r="G189" i="104" l="1"/>
  <c r="J189" i="104" s="1"/>
  <c r="G187" i="105"/>
  <c r="J187" i="105" s="1"/>
  <c r="G207" i="104"/>
  <c r="J207" i="104" s="1"/>
  <c r="G218" i="107"/>
  <c r="J218" i="107" s="1"/>
  <c r="J218" i="8" s="1"/>
  <c r="G200" i="107"/>
  <c r="J200" i="107" s="1"/>
  <c r="J200" i="8" s="1"/>
  <c r="G216" i="107"/>
  <c r="J216" i="107" s="1"/>
  <c r="J216" i="8" s="1"/>
  <c r="G201" i="107"/>
  <c r="J201" i="107" s="1"/>
  <c r="J201" i="8" s="1"/>
  <c r="G217" i="107"/>
  <c r="J217" i="107" s="1"/>
  <c r="J217" i="8" s="1"/>
  <c r="G188" i="104"/>
  <c r="J188" i="104" s="1"/>
  <c r="G124" i="105"/>
  <c r="J124" i="105" s="1"/>
  <c r="G76" i="102"/>
  <c r="J76" i="102" s="1"/>
  <c r="G105" i="104"/>
  <c r="J105" i="104" s="1"/>
  <c r="G73" i="96"/>
  <c r="J73" i="96" s="1"/>
  <c r="G105" i="105" l="1"/>
  <c r="J105" i="105" s="1"/>
  <c r="G189" i="105"/>
  <c r="J189" i="105" s="1"/>
  <c r="G187" i="106"/>
  <c r="J187" i="106" s="1"/>
  <c r="G188" i="105"/>
  <c r="J188" i="105" s="1"/>
  <c r="G207" i="105"/>
  <c r="J207" i="105" s="1"/>
  <c r="G124" i="106"/>
  <c r="J124" i="106" s="1"/>
  <c r="E124" i="107" s="1"/>
  <c r="G76" i="103"/>
  <c r="J76" i="103" s="1"/>
  <c r="G73" i="97"/>
  <c r="J73" i="97" s="1"/>
  <c r="G105" i="106" l="1"/>
  <c r="J105" i="106" s="1"/>
  <c r="G207" i="106"/>
  <c r="J207" i="106" s="1"/>
  <c r="E187" i="107"/>
  <c r="G187" i="107" s="1"/>
  <c r="J187" i="107" s="1"/>
  <c r="J187" i="8" s="1"/>
  <c r="G189" i="106"/>
  <c r="J189" i="106" s="1"/>
  <c r="G188" i="106"/>
  <c r="J188" i="106" s="1"/>
  <c r="G76" i="104"/>
  <c r="J76" i="104" s="1"/>
  <c r="G124" i="107"/>
  <c r="J124" i="107" s="1"/>
  <c r="J124" i="8" s="1"/>
  <c r="G73" i="98"/>
  <c r="J73" i="98" s="1"/>
  <c r="E105" i="107" l="1"/>
  <c r="G105" i="107" s="1"/>
  <c r="J105" i="107" s="1"/>
  <c r="J105" i="8" s="1"/>
  <c r="E207" i="107"/>
  <c r="G207" i="107" s="1"/>
  <c r="J207" i="107" s="1"/>
  <c r="J207" i="8" s="1"/>
  <c r="E188" i="107"/>
  <c r="G188" i="107" s="1"/>
  <c r="J188" i="107" s="1"/>
  <c r="J188" i="8"/>
  <c r="E189" i="107"/>
  <c r="G189" i="107" s="1"/>
  <c r="J189" i="107" s="1"/>
  <c r="J189" i="8"/>
  <c r="G76" i="105"/>
  <c r="J76" i="105" s="1"/>
  <c r="G73" i="99"/>
  <c r="J73" i="99" s="1"/>
  <c r="E73" i="100" s="1"/>
  <c r="G76" i="106" l="1"/>
  <c r="J76" i="106" s="1"/>
  <c r="G73" i="100"/>
  <c r="J73" i="100" s="1"/>
  <c r="E76" i="107" l="1"/>
  <c r="G76" i="107" s="1"/>
  <c r="J76" i="107" s="1"/>
  <c r="J76" i="8" s="1"/>
  <c r="G73" i="10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l="1"/>
  <c r="J73" i="106" s="1"/>
  <c r="E73" i="107" s="1"/>
  <c r="G73" i="107" s="1"/>
  <c r="J73" i="107" s="1"/>
  <c r="J73" i="8" s="1"/>
</calcChain>
</file>

<file path=xl/sharedStrings.xml><?xml version="1.0" encoding="utf-8"?>
<sst xmlns="http://schemas.openxmlformats.org/spreadsheetml/2006/main" count="38516" uniqueCount="1472">
  <si>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</si>
  <si>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</si>
  <si>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</si>
  <si>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</si>
  <si>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</si>
  <si>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</si>
  <si>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</si>
  <si>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</si>
  <si>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</si>
  <si>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</si>
  <si>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</si>
  <si>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</si>
  <si>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</si>
  <si>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</si>
  <si>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</si>
  <si>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</si>
  <si>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</si>
  <si>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</si>
  <si>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</si>
  <si>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</si>
  <si>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</si>
  <si>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</si>
  <si>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</si>
  <si>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</si>
  <si>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</si>
  <si>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</si>
  <si>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</si>
  <si>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</si>
  <si>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</si>
  <si>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</si>
  <si>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</si>
  <si>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</si>
  <si>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</si>
  <si>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</si>
  <si>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</si>
  <si>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</si>
  <si>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</si>
  <si>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</si>
  <si>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</si>
  <si>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</si>
  <si>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</si>
  <si>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</si>
  <si>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</si>
  <si>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</si>
  <si>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</si>
  <si>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</si>
  <si>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</si>
  <si>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</si>
  <si>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</si>
  <si>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</si>
  <si>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</si>
  <si>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</si>
  <si>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</si>
  <si>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</si>
  <si>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</si>
  <si>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</si>
  <si>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</si>
  <si>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</si>
  <si>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</si>
  <si>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</si>
  <si>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</si>
  <si>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</si>
  <si>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</si>
  <si>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</si>
  <si>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</si>
  <si>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</si>
  <si>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</si>
  <si>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</si>
  <si>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</si>
  <si>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</si>
  <si>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</si>
  <si>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</si>
  <si>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</si>
  <si>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</si>
  <si>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</si>
  <si>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</si>
  <si>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</si>
  <si>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</si>
  <si>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</si>
  <si>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</si>
  <si>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</si>
  <si>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</si>
  <si>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</si>
  <si>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</si>
  <si>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</si>
  <si>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</si>
  <si>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</si>
  <si>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</si>
  <si>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</si>
  <si>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</si>
  <si>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</si>
  <si>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</si>
  <si>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</si>
  <si>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</si>
  <si>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</si>
  <si>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</si>
  <si>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</si>
  <si>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</si>
  <si>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</si>
  <si>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</si>
  <si>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</si>
  <si>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</si>
  <si>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</si>
  <si>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</si>
  <si>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</si>
  <si>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</si>
  <si>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</si>
  <si>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</si>
  <si>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</si>
  <si>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</si>
  <si>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</si>
  <si>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</si>
  <si>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</si>
  <si>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</si>
  <si>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</si>
  <si>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</si>
  <si>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</si>
  <si>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</si>
  <si>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</si>
  <si>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</si>
  <si>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</si>
  <si>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</si>
  <si>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</si>
  <si>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</si>
  <si>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</si>
  <si>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</si>
  <si>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</si>
  <si>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</si>
  <si>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</si>
  <si>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</si>
  <si>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</si>
  <si>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</si>
  <si>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</si>
  <si>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</si>
  <si>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</si>
  <si>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</si>
  <si>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</si>
  <si>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</si>
  <si>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</si>
  <si>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</si>
  <si>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</si>
  <si>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</si>
  <si>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</si>
  <si>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</si>
  <si>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</si>
  <si>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</si>
  <si>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</si>
  <si>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</si>
  <si>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</si>
  <si>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</si>
  <si>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</si>
  <si>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</si>
  <si>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</si>
  <si>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</si>
  <si>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</si>
  <si>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</si>
  <si>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</si>
  <si>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</si>
  <si>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</si>
  <si>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</si>
  <si>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</si>
  <si>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</si>
  <si>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</si>
  <si>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</si>
  <si>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</si>
  <si>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</si>
  <si>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</si>
  <si>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</si>
  <si>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</si>
  <si>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</si>
  <si>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</si>
  <si>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</si>
  <si>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</si>
  <si>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</si>
  <si>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</si>
  <si>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</si>
  <si>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</si>
  <si>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</si>
  <si>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</si>
  <si>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</si>
  <si>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</si>
  <si>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</si>
  <si>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</si>
  <si>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</si>
  <si>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</si>
  <si>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</si>
  <si>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</si>
  <si>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</si>
  <si>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</si>
  <si>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</si>
  <si>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</si>
  <si>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</si>
  <si>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</si>
  <si>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</si>
  <si>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</si>
  <si>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</si>
  <si>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</si>
  <si>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</si>
  <si>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</si>
  <si>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</si>
  <si>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</si>
  <si>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</si>
  <si>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</si>
  <si>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</si>
  <si>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</si>
  <si>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</si>
  <si>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</si>
  <si>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</si>
  <si>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</si>
  <si>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</si>
  <si>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</si>
  <si>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</si>
  <si>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</si>
  <si>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</si>
  <si>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</si>
  <si>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</si>
  <si>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</si>
  <si>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</si>
  <si>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</si>
  <si>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</si>
  <si>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</si>
  <si>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</si>
  <si>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</si>
  <si>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</si>
  <si>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</si>
  <si>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</si>
  <si>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</si>
  <si>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</si>
  <si>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</si>
  <si>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</si>
  <si>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</si>
  <si>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</si>
  <si>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</si>
  <si>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</si>
  <si>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</si>
  <si>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</si>
  <si>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</si>
  <si>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</si>
  <si>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</si>
  <si>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</si>
  <si>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</si>
  <si>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</si>
  <si>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</si>
  <si>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</si>
  <si>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</si>
  <si>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</si>
  <si>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</si>
  <si>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</si>
  <si>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</si>
  <si>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</si>
  <si>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</si>
  <si>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</si>
  <si>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</si>
  <si>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</si>
  <si>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</si>
  <si>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</si>
  <si>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</si>
  <si>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</si>
  <si>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</si>
  <si>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</si>
  <si>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</si>
  <si>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</si>
  <si>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</si>
  <si>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</si>
  <si>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</si>
  <si>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</si>
  <si>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</si>
  <si>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</si>
  <si>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</si>
  <si>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</si>
  <si>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</si>
  <si>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</si>
  <si>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</si>
  <si>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</si>
  <si>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</si>
  <si>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</si>
  <si>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</si>
  <si>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</si>
  <si>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</si>
  <si>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</si>
  <si>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</si>
  <si>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</si>
  <si>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</si>
  <si>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</si>
  <si>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</si>
  <si>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</si>
  <si>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</si>
  <si>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</si>
  <si>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</si>
  <si>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</si>
  <si>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</si>
  <si>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</si>
  <si>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</si>
  <si>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</si>
  <si>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</si>
  <si>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</si>
  <si>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</si>
  <si>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</si>
  <si>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</si>
  <si>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</si>
  <si>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</si>
  <si>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</si>
  <si>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</si>
  <si>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</si>
  <si>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</si>
  <si>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</si>
  <si>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</si>
  <si>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</si>
  <si>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</si>
  <si>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</si>
  <si>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</si>
  <si>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</si>
  <si>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</si>
  <si>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</si>
  <si>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</si>
  <si>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</si>
  <si>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</si>
  <si>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</si>
  <si>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</si>
  <si>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</si>
  <si>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</si>
  <si>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</si>
  <si>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</si>
  <si>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</si>
  <si>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</si>
  <si>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</si>
  <si>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</si>
  <si>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</si>
  <si>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</si>
  <si>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</si>
  <si>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</si>
  <si>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</si>
  <si>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</si>
  <si>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</si>
  <si>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</si>
  <si>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</si>
  <si>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</si>
  <si>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</si>
  <si>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</si>
  <si>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</si>
  <si>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</si>
  <si>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</si>
  <si>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</si>
  <si>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</si>
  <si>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</si>
  <si>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</si>
  <si>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</si>
  <si>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</si>
  <si>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</si>
  <si>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</si>
  <si>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</si>
  <si>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</si>
  <si>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</si>
  <si>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</si>
  <si>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</si>
  <si>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</si>
  <si>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</si>
  <si>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</si>
  <si>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</si>
  <si>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</si>
  <si>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</si>
  <si>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</si>
  <si>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</si>
  <si>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</si>
  <si>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</si>
  <si>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</si>
  <si>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</si>
  <si>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</si>
  <si>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</si>
  <si>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</si>
  <si>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</si>
  <si>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</si>
  <si>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</si>
  <si>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</si>
  <si>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</si>
  <si>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</si>
  <si>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</si>
  <si>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</si>
  <si>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</si>
  <si>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</si>
  <si>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</si>
  <si>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</si>
  <si>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</si>
  <si>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</si>
  <si>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</si>
  <si>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</si>
  <si>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</si>
  <si>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</si>
  <si>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</si>
  <si>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</si>
  <si>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</si>
  <si>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</si>
  <si>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</si>
  <si>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</si>
  <si>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</si>
  <si>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</si>
  <si>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</si>
  <si>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</si>
  <si>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</si>
  <si>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</si>
  <si>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</si>
  <si>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</si>
  <si>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</si>
  <si>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</si>
  <si>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</si>
  <si>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</si>
  <si>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</si>
  <si>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</si>
  <si>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</si>
  <si>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</si>
  <si>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</si>
  <si>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</si>
  <si>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</si>
  <si>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</si>
  <si>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</si>
  <si>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</si>
  <si>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</si>
  <si>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</si>
  <si>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</si>
  <si>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</si>
  <si>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</si>
  <si>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</si>
  <si>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</si>
  <si>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</si>
  <si>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</si>
  <si>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</si>
  <si>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</si>
  <si>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</si>
  <si>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</si>
  <si>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</si>
  <si>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</si>
  <si>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</si>
  <si>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</si>
  <si>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</si>
  <si>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</si>
  <si>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</si>
  <si>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</si>
  <si>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</si>
  <si>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</si>
  <si>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</si>
  <si>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</si>
  <si>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</si>
  <si>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</si>
  <si>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</si>
  <si>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</si>
  <si>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</si>
  <si>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</si>
  <si>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</si>
  <si>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</si>
  <si>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</si>
  <si>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</si>
  <si>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</si>
  <si>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</si>
  <si>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</si>
  <si>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</si>
  <si>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</si>
  <si>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</si>
  <si>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</si>
  <si>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</si>
  <si>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</si>
  <si>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</si>
  <si>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</si>
  <si>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</si>
  <si>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</si>
  <si>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</si>
  <si>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</si>
  <si>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</si>
  <si>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</si>
  <si>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</si>
  <si>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</si>
  <si>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</si>
  <si>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</si>
  <si>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</si>
  <si>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</si>
  <si>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</si>
  <si>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</si>
  <si>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</si>
  <si>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</si>
  <si>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</si>
  <si>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</si>
  <si>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</si>
  <si>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</si>
  <si>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</si>
  <si>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</si>
  <si>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</si>
  <si>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</si>
  <si>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</si>
  <si>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</si>
  <si>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</si>
  <si>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</si>
  <si>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</si>
  <si>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</si>
  <si>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</si>
  <si>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</si>
  <si>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</si>
  <si>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</si>
  <si>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</si>
  <si>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</si>
  <si>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</si>
  <si>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</si>
  <si>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</si>
  <si>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</si>
  <si>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</si>
  <si>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</si>
  <si>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</si>
  <si>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</si>
  <si>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</si>
  <si>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</si>
  <si>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</si>
  <si>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</si>
  <si>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</si>
  <si>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</si>
  <si>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</si>
  <si>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</si>
  <si>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</si>
  <si>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</si>
  <si>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</si>
  <si>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</si>
  <si>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</si>
  <si>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</si>
  <si>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</si>
  <si>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</si>
  <si>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</si>
  <si>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</si>
  <si>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</si>
  <si>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</si>
  <si>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</si>
  <si>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</si>
  <si>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</si>
  <si>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</si>
  <si>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</si>
  <si>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</si>
  <si>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</si>
  <si>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</si>
  <si>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</si>
  <si>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</si>
  <si>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</si>
  <si>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</si>
  <si>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</si>
  <si>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</si>
  <si>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</si>
  <si>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</si>
  <si>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</si>
  <si>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</si>
  <si>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</si>
  <si>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</si>
  <si>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</si>
  <si>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</si>
  <si>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</si>
  <si>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</si>
  <si>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</si>
  <si>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</si>
  <si>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</si>
  <si>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</si>
  <si>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</si>
  <si>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</si>
  <si>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</si>
  <si>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</si>
  <si>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</si>
  <si>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</si>
  <si>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</si>
  <si>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</si>
  <si>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</si>
  <si>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</si>
  <si>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</si>
  <si>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</si>
  <si>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</si>
  <si>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</si>
  <si>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</si>
  <si>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</si>
  <si>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</si>
  <si>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</si>
  <si>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</si>
  <si>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</si>
  <si>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</si>
  <si>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</si>
  <si>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</si>
  <si>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</si>
  <si>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</si>
  <si>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</si>
  <si>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</si>
  <si>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</si>
  <si>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</si>
  <si>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</si>
  <si>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</si>
  <si>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</si>
  <si>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</si>
  <si>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</si>
  <si>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</si>
  <si>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</si>
  <si>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</si>
  <si>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</si>
  <si>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</si>
  <si>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</si>
  <si>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</si>
  <si>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</si>
  <si>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</si>
  <si>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</si>
  <si>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</si>
  <si>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</si>
  <si>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</si>
  <si>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</si>
  <si>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</si>
  <si>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</si>
  <si>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</si>
  <si>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</si>
  <si>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</si>
  <si>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</si>
  <si>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</si>
  <si>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</si>
  <si>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</si>
  <si>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</si>
  <si>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</si>
  <si>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</si>
  <si>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</si>
  <si>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</si>
  <si>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</si>
  <si>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</si>
  <si>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</si>
  <si>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</si>
  <si>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</si>
  <si>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</si>
  <si>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</si>
  <si>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</si>
  <si>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</si>
  <si>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</si>
  <si>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</si>
  <si>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</si>
  <si>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</si>
  <si>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</si>
  <si>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</si>
  <si>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</si>
  <si>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</si>
  <si>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</si>
  <si>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</si>
  <si>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</si>
  <si>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</si>
  <si>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</si>
  <si>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</si>
  <si>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</si>
  <si>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</si>
  <si>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</si>
  <si>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</si>
  <si>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</si>
  <si>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</si>
  <si>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</si>
  <si>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</si>
  <si>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</si>
  <si>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</si>
  <si>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</si>
  <si>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</si>
  <si>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</si>
  <si>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</si>
  <si>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</si>
  <si>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</si>
  <si>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</si>
  <si>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</si>
  <si>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</si>
  <si>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</si>
  <si>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</si>
  <si>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</si>
  <si>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</si>
  <si>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</si>
  <si>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</si>
  <si>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</si>
  <si>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</si>
  <si>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</si>
  <si>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</si>
  <si>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</si>
  <si>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</si>
  <si>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</si>
  <si>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</si>
  <si>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</si>
  <si>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</si>
  <si>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</si>
  <si>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</si>
  <si>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</si>
  <si>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</si>
  <si>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</si>
  <si>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</si>
  <si>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</si>
  <si>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</si>
  <si>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</si>
  <si>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</si>
  <si>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</si>
  <si>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</si>
  <si>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</si>
  <si>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</si>
  <si>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</si>
  <si>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</si>
  <si>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</si>
  <si>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</si>
  <si>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</si>
  <si>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</si>
  <si>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</si>
  <si>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</si>
  <si>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</si>
  <si>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</si>
  <si>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</si>
  <si>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</si>
  <si>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</si>
  <si>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</si>
  <si>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</si>
  <si>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</si>
  <si>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</si>
  <si>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</si>
  <si>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</si>
  <si>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</si>
  <si>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</si>
  <si>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</si>
  <si>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</si>
  <si>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</si>
  <si>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</si>
  <si>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</si>
  <si>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</si>
  <si>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</si>
  <si>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</si>
  <si>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</si>
  <si>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</si>
  <si>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</si>
  <si>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</si>
  <si>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</si>
  <si>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</si>
  <si>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</si>
  <si>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</si>
  <si>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</si>
  <si>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</si>
  <si>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</si>
  <si>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</si>
  <si>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</si>
  <si>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</si>
  <si>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</si>
  <si>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</si>
  <si>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</si>
  <si>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</si>
  <si>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</si>
  <si>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</si>
  <si>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</si>
  <si>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</si>
  <si>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</si>
  <si>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</si>
  <si>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</si>
  <si>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</si>
  <si>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</si>
  <si>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</si>
  <si>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</si>
  <si>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</si>
  <si>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</si>
  <si>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</si>
  <si>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</si>
  <si>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</si>
  <si>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</si>
  <si>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</si>
  <si>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</si>
  <si>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</si>
  <si>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</si>
  <si>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</si>
  <si>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</si>
  <si>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</si>
  <si>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</si>
  <si>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</si>
  <si>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</si>
  <si>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</si>
  <si>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</si>
  <si>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</si>
  <si>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</si>
  <si>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</si>
  <si>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</si>
  <si>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</si>
  <si>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</si>
  <si>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</si>
  <si>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</si>
  <si>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</si>
  <si>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</si>
  <si>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</si>
  <si>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</si>
  <si>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</si>
  <si>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</si>
  <si>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</si>
  <si>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</si>
  <si>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</si>
  <si>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</si>
  <si>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</si>
  <si>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</si>
  <si>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</si>
  <si>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</si>
  <si>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</si>
  <si>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</si>
  <si>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</si>
  <si>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</si>
  <si>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</si>
  <si>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</si>
  <si>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</si>
  <si>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</si>
  <si>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</si>
  <si>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</si>
  <si>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</si>
  <si>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</si>
  <si>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</si>
  <si>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</si>
  <si>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</si>
  <si>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</si>
  <si>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</si>
  <si>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</si>
  <si>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</si>
  <si>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</si>
  <si>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</si>
  <si>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</si>
  <si>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</si>
  <si>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</si>
  <si>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</si>
  <si>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</si>
  <si>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</si>
  <si>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</si>
  <si>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</si>
  <si>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</si>
  <si>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</si>
  <si>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</si>
  <si>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</si>
  <si>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</si>
  <si>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</si>
  <si>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</si>
  <si>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</si>
  <si>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</si>
  <si>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</si>
  <si>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</si>
  <si>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</si>
  <si>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</si>
  <si>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</si>
  <si>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</si>
  <si>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</si>
  <si>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</si>
  <si>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</si>
  <si>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</si>
  <si>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</si>
  <si>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</si>
  <si>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</si>
  <si>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</si>
  <si>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</si>
  <si>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</si>
  <si>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</si>
  <si>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</si>
  <si>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</si>
  <si>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</si>
  <si>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</si>
  <si>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</si>
  <si>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</si>
  <si>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</si>
  <si>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</si>
  <si>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</si>
  <si>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</si>
  <si>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</si>
  <si>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</si>
  <si>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</si>
  <si>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</si>
  <si>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</si>
  <si>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</si>
  <si>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</si>
  <si>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</si>
  <si>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</si>
  <si>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</si>
  <si>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</si>
  <si>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</si>
  <si>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</si>
  <si>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</si>
  <si>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</si>
  <si>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</si>
  <si>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</si>
  <si>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</si>
  <si>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</si>
  <si>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</si>
  <si>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</si>
  <si>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</si>
  <si>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</si>
  <si>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</si>
  <si>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</si>
  <si>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</si>
  <si>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</si>
  <si>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</si>
  <si>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</si>
  <si>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</si>
  <si>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</si>
  <si>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</si>
  <si>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</si>
  <si>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</si>
  <si>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</si>
  <si>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</si>
  <si>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</si>
  <si>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</si>
  <si>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</si>
  <si>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</si>
  <si>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</si>
  <si>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</si>
  <si>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</si>
  <si>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</si>
  <si>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</si>
  <si>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</si>
  <si>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</si>
  <si>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</si>
  <si>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</si>
  <si>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</si>
  <si>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</si>
  <si>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</si>
  <si>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</si>
  <si>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</si>
  <si>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</si>
  <si>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</si>
  <si>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</si>
  <si>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</si>
  <si>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</si>
  <si>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</si>
  <si>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</si>
  <si>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</si>
  <si>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</si>
  <si>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</si>
  <si>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</si>
  <si>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</si>
  <si>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</si>
  <si>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</si>
  <si>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</si>
  <si>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</si>
  <si>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</si>
  <si>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</si>
  <si>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</si>
  <si>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</si>
  <si>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</si>
  <si>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</si>
  <si>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</si>
  <si>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</si>
  <si>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</si>
  <si>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</si>
  <si>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</si>
  <si>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</si>
  <si>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</si>
  <si>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</si>
  <si>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</si>
  <si>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</si>
  <si>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</si>
  <si>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</si>
  <si>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</si>
  <si>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</si>
  <si>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</si>
  <si>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</si>
  <si>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</si>
  <si>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</si>
  <si>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</si>
  <si>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</si>
  <si>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</si>
  <si>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</si>
  <si>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</si>
  <si>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</si>
  <si>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</si>
  <si>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</si>
  <si>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</si>
  <si>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</si>
  <si>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</si>
  <si>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</si>
  <si>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</si>
  <si>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</si>
  <si>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</si>
  <si>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</si>
  <si>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</si>
  <si>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</si>
  <si>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</si>
  <si>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</si>
  <si>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</si>
  <si>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</si>
  <si>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</si>
  <si>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</si>
  <si>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</si>
  <si>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</si>
  <si>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</si>
  <si>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</si>
  <si>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</si>
  <si>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</si>
  <si>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</si>
  <si>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</si>
  <si>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</si>
  <si>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</si>
  <si>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</si>
  <si>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</si>
  <si>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</si>
  <si>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</si>
  <si>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</si>
  <si>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</si>
  <si>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</si>
  <si>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</si>
  <si>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</si>
  <si>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</si>
  <si>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</si>
  <si>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</si>
  <si>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</si>
  <si>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</si>
  <si>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</si>
  <si>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</si>
  <si>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</si>
  <si>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</si>
  <si>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</si>
  <si>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</si>
  <si>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</si>
  <si>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</si>
  <si>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</si>
  <si>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</si>
  <si>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</si>
  <si>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</si>
  <si>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</si>
  <si>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</si>
  <si>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</si>
  <si>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</si>
  <si>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</si>
  <si>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</si>
  <si>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</si>
  <si>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</si>
  <si>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</si>
  <si>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</si>
  <si>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</si>
  <si>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</si>
  <si>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</si>
  <si>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</si>
  <si>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</si>
  <si>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</si>
  <si>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</si>
  <si>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</si>
  <si>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</si>
  <si>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</si>
  <si>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</si>
  <si>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</si>
  <si>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</si>
  <si>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</si>
  <si>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</si>
  <si>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</si>
  <si>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</si>
  <si>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</si>
  <si>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</si>
  <si>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</si>
  <si>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</si>
  <si>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</si>
  <si>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</si>
  <si>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</si>
  <si>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</si>
  <si>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</si>
  <si>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</si>
  <si>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</si>
  <si>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</si>
  <si>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</si>
  <si>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</si>
  <si>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</si>
  <si>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</si>
  <si>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</si>
  <si>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</si>
  <si>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</si>
  <si>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</si>
  <si>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</si>
  <si>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</si>
  <si>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</si>
  <si>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</si>
  <si>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</si>
  <si>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</si>
  <si>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</si>
  <si>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</si>
  <si>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</si>
  <si>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</si>
  <si>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</si>
  <si>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</si>
  <si>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</si>
  <si>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</si>
  <si>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</si>
  <si>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</si>
  <si>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</si>
  <si>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</si>
  <si>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</si>
  <si>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</si>
  <si>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</si>
  <si>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</si>
  <si>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</si>
  <si>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</si>
  <si>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</si>
  <si>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</si>
  <si>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</si>
  <si>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</si>
  <si>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</si>
  <si>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</si>
  <si>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</si>
  <si>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</si>
  <si>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</si>
  <si>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</si>
  <si>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</si>
  <si>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</si>
  <si>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</si>
  <si>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</si>
  <si>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</si>
  <si>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</si>
  <si>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</si>
  <si>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</si>
  <si>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</si>
  <si>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</si>
  <si>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</si>
  <si>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</si>
  <si>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</si>
  <si>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</si>
  <si>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</si>
  <si>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</si>
  <si>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</si>
  <si>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</si>
  <si>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</si>
  <si>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</si>
  <si>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</si>
  <si>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</si>
  <si>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</si>
  <si>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</si>
  <si>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</si>
  <si>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</si>
  <si>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</si>
  <si>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</si>
  <si>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</si>
  <si>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</si>
  <si>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</si>
  <si>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</si>
  <si>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</si>
  <si>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</si>
  <si>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</si>
  <si>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</si>
  <si>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</si>
  <si>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</si>
  <si>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</si>
  <si>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</si>
  <si>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</si>
  <si>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</si>
  <si>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</si>
  <si>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</si>
  <si>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</si>
  <si>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</si>
  <si>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</si>
  <si>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</si>
  <si>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</si>
  <si>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</si>
  <si>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</si>
  <si>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</si>
  <si>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</si>
  <si>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</si>
  <si>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</si>
  <si>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</si>
  <si>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</si>
  <si>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</si>
  <si>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</si>
  <si>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</si>
  <si>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</si>
  <si>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</si>
  <si>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</si>
  <si>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</si>
  <si>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</si>
  <si>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</si>
  <si>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</si>
  <si>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</si>
  <si>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</si>
  <si>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</si>
  <si>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</si>
  <si>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</si>
  <si>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</si>
  <si>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</si>
  <si>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</si>
  <si>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</si>
  <si>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</si>
  <si>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</si>
  <si>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</si>
  <si>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</si>
  <si>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</si>
  <si>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</si>
  <si>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</si>
  <si>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</si>
  <si>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</si>
  <si>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</si>
  <si>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</si>
  <si>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</si>
  <si>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</si>
  <si>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</si>
  <si>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</si>
  <si>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</si>
  <si>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</si>
  <si>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</si>
  <si>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</si>
  <si>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</si>
  <si>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</si>
  <si>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</si>
  <si>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</si>
  <si>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</si>
  <si>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</si>
  <si>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</si>
  <si>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</si>
  <si>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</si>
  <si>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</si>
  <si>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</si>
  <si>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</si>
  <si>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</si>
  <si>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</si>
  <si>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</si>
  <si>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</si>
  <si>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</si>
  <si>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</si>
  <si>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</si>
  <si>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</si>
  <si>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</si>
  <si>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</si>
  <si>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</si>
  <si>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</si>
  <si>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</si>
  <si>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</si>
  <si>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</si>
  <si>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</si>
  <si>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</si>
  <si>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</si>
  <si>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</si>
  <si>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</si>
  <si>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</si>
  <si>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</si>
  <si>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</si>
  <si>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</si>
  <si>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</si>
  <si>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</si>
  <si>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</si>
  <si>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</si>
  <si>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</si>
  <si>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</si>
  <si>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</si>
  <si>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</si>
  <si>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</si>
  <si>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</si>
  <si>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</si>
  <si>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</si>
  <si>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</si>
  <si>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</si>
  <si>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</si>
  <si>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</si>
  <si>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</si>
  <si>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</si>
  <si>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</si>
  <si>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</si>
  <si>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</si>
  <si>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</si>
  <si>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</si>
  <si>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</si>
  <si>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</si>
  <si>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</si>
  <si>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</si>
  <si>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</si>
  <si>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</si>
  <si>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</si>
  <si>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</si>
  <si>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</si>
  <si>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</si>
  <si>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</si>
  <si>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</si>
  <si>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</si>
  <si>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</si>
  <si>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</si>
  <si>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</si>
  <si>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</si>
  <si>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</si>
  <si>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</si>
  <si>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</si>
  <si>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</si>
  <si>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</si>
  <si>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</si>
  <si>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</si>
  <si>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</si>
  <si>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</si>
  <si>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</si>
  <si>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</si>
  <si>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</si>
  <si>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</si>
  <si>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</si>
  <si>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</si>
  <si>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</si>
  <si>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</si>
  <si>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</si>
  <si>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</si>
  <si>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</si>
  <si>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</si>
  <si>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</si>
  <si>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</si>
  <si>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</si>
  <si>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</si>
  <si>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</si>
  <si>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</si>
  <si>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</si>
  <si>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</si>
  <si>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</si>
  <si>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</si>
  <si>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</si>
  <si>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</si>
  <si>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</si>
  <si>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</si>
  <si>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</si>
  <si>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</si>
  <si>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</si>
  <si>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</si>
  <si>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</si>
  <si>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</si>
  <si>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</si>
  <si>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</si>
  <si>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</si>
  <si>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</si>
  <si>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</si>
  <si>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</si>
  <si>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</si>
  <si>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</si>
  <si>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</si>
  <si>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</si>
  <si>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</si>
  <si>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</si>
  <si>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</si>
  <si>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</si>
  <si>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</si>
  <si>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</si>
  <si>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</si>
  <si>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</si>
  <si>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</si>
  <si>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</si>
  <si>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</si>
  <si>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</si>
  <si>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</si>
  <si>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</si>
  <si>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</si>
  <si>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</si>
  <si>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</si>
  <si>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</si>
  <si>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</si>
  <si>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</si>
  <si>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</si>
  <si>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</si>
  <si>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</si>
  <si>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</si>
  <si>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</si>
  <si>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</si>
  <si>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</si>
  <si>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</si>
  <si>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</si>
  <si>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</si>
  <si>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</si>
  <si>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</si>
  <si>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</si>
  <si>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</si>
  <si>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</si>
  <si>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</si>
  <si>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</si>
  <si>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</si>
  <si>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</si>
  <si>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</si>
  <si>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</si>
  <si>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</si>
  <si>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</si>
  <si>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</si>
  <si>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</si>
  <si>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</si>
  <si>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</si>
  <si>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</si>
  <si>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</si>
  <si>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</si>
  <si>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</si>
  <si>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</si>
  <si>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</si>
  <si>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</si>
  <si>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</si>
  <si>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</si>
  <si>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</si>
  <si>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</si>
  <si>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</si>
  <si>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</si>
  <si>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</si>
  <si>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</si>
  <si>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</si>
  <si>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</si>
  <si>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</si>
  <si>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</si>
  <si>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</si>
  <si>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</si>
  <si>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</si>
  <si>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</si>
  <si>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</si>
  <si>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</si>
  <si>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</si>
  <si>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</si>
  <si>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</si>
  <si>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</si>
  <si>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</si>
  <si>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</si>
  <si>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</si>
  <si>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</si>
  <si>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</si>
  <si>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</si>
  <si>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</si>
  <si>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</si>
  <si>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</si>
  <si>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</si>
  <si>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</si>
  <si>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</si>
  <si>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</si>
  <si>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</si>
  <si>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</si>
  <si>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</si>
  <si>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</si>
  <si>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</si>
  <si>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</si>
  <si>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</si>
  <si>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</si>
  <si>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</si>
  <si>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</si>
  <si>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</si>
  <si>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</si>
  <si>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</si>
  <si>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</si>
  <si>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</si>
  <si>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</si>
  <si>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</si>
  <si>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</si>
  <si>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</si>
  <si>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</si>
  <si>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</si>
  <si>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</si>
  <si>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</si>
  <si>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</si>
  <si>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</si>
  <si>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</si>
  <si>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</si>
  <si>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</si>
  <si>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</si>
  <si>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</si>
  <si>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</si>
  <si>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</si>
  <si>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</si>
  <si>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</si>
  <si>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</si>
  <si>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</si>
  <si>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</si>
  <si>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</si>
  <si>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</si>
  <si>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</si>
  <si>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</si>
  <si>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</si>
  <si>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</si>
  <si>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</si>
  <si>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</si>
  <si>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</si>
  <si>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ขนมปังไส้กรองแลบลิ้น 90 กรัม</t>
  </si>
  <si>
    <t>ระบาย</t>
  </si>
  <si>
    <t>ทาร์ตไข่คาราเมล  50 กรัม</t>
  </si>
  <si>
    <t>ชิฟฟ่อน  8 ชิ้น ขนุนล้วน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</si>
  <si>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</si>
  <si>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</si>
  <si>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</si>
  <si>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ปังไส้กรองมายองเนส 90 กรัม</t>
  </si>
  <si>
    <t>ไลน์แมน</t>
  </si>
  <si>
    <t>ชิฟฟอนเค้ก 8ชิ้น (ขนุนล้วน)</t>
  </si>
  <si>
    <t>หมดอายุ</t>
  </si>
  <si>
    <t>ค่าวุ้น</t>
  </si>
  <si>
    <t>แถม</t>
  </si>
  <si>
    <t>แกรป</t>
  </si>
  <si>
    <t>แซนวิชพิซซ่าโลโลน่า 100 กรัม</t>
  </si>
  <si>
    <t>ซื้อของทำความสะอาดอ่างหน้าร้าน</t>
  </si>
  <si>
    <t>บูธ หน้า ม.เกษตร  วันที่ 1-30 พฤศจิกายน 2568</t>
  </si>
  <si>
    <t>สรุปยอดขาย บูธ  หน้า ม.เกษตร วันที่ 1-30 พฤศจิกายน  2568</t>
  </si>
  <si>
    <t>เบิกให้ ช่อง 3</t>
  </si>
  <si>
    <t>เบิกให้ ช่อง 4</t>
  </si>
  <si>
    <t>เบิกให้ช่อง 3</t>
  </si>
  <si>
    <t>โยกคุณาวรรณ</t>
  </si>
  <si>
    <t>ค่าน้ำประปา</t>
  </si>
  <si>
    <t xml:space="preserve">น้ำแข็ง </t>
  </si>
  <si>
    <t>โยกไปคุณาวรรณ</t>
  </si>
  <si>
    <t>ค่าวุ้น 150 กับชูนัท 595</t>
  </si>
  <si>
    <t>ถม</t>
  </si>
  <si>
    <t xml:space="preserve">น้ำเปล่า </t>
  </si>
  <si>
    <t>จัดเบรก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</si>
</sst>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4"/>
      <color theme="1"/>
      <name val="AngsanaUPC"/>
      <family val="1"/>
    </font>
    <font>
      <b/>
      <sz val="24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2" fillId="0" borderId="0" xfId="0" applyFont="1" applyBorder="1"/>
    <xf numFmtId="43" fontId="2" fillId="0" borderId="21" xfId="0" applyNumberFormat="1" applyFont="1" applyBorder="1"/>
    <xf numFmtId="0" fontId="21" fillId="23" borderId="30" xfId="0" applyFont="1" applyFill="1" applyBorder="1"/>
    <xf numFmtId="0" fontId="21" fillId="24" borderId="30" xfId="0" applyFont="1" applyFill="1" applyBorder="1"/>
    <xf numFmtId="0" fontId="21" fillId="4" borderId="30" xfId="0" applyFont="1" applyFill="1" applyBorder="1"/>
    <xf numFmtId="43" fontId="2" fillId="0" borderId="21" xfId="1" applyFont="1" applyFill="1" applyBorder="1"/>
    <xf numFmtId="43" fontId="2" fillId="0" borderId="18" xfId="0" applyNumberFormat="1" applyFont="1" applyBorder="1"/>
    <xf numFmtId="2" fontId="2" fillId="5" borderId="19" xfId="0" applyNumberFormat="1" applyFont="1" applyFill="1" applyBorder="1"/>
    <xf numFmtId="2" fontId="2" fillId="24" borderId="19" xfId="0" applyNumberFormat="1" applyFont="1" applyFill="1" applyBorder="1"/>
    <xf numFmtId="43" fontId="2" fillId="2" borderId="0" xfId="0" applyNumberFormat="1" applyFont="1" applyFill="1"/>
    <xf numFmtId="0" fontId="25" fillId="0" borderId="0" xfId="0" applyFont="1" applyAlignment="1">
      <alignment horizontal="center"/>
    </xf>
    <xf numFmtId="43" fontId="26" fillId="0" borderId="0" xfId="0" applyNumberFormat="1" applyFont="1" applyAlignment="1">
      <alignment horizontal="center"/>
    </xf>
    <xf numFmtId="43" fontId="27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L253" sqref="L253"/>
      <selection pane="bottomLeft" activeCell="L253" sqref="L253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49" t="s">
        <v>1427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1415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1421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1422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8" t="s">
        <v>1416</v>
      </c>
      <c r="Q269" s="119" t="s">
        <v>1417</v>
      </c>
      <c r="R269" s="120" t="s">
        <v>1418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21"/>
      <c r="Q270" s="121"/>
      <c r="R270" s="121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21"/>
      <c r="Q271" s="121"/>
      <c r="R271" s="121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21"/>
      <c r="Q272" s="121"/>
      <c r="R272" s="121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22"/>
      <c r="Q273" s="122"/>
      <c r="R273" s="122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22"/>
      <c r="Q274" s="122"/>
      <c r="R274" s="122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23"/>
      <c r="Q275" s="123"/>
      <c r="R275" s="123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5" t="s">
        <v>1419</v>
      </c>
      <c r="Q277" s="126">
        <f>Q276*30/100</f>
        <v>0</v>
      </c>
      <c r="R277" s="126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5" t="s">
        <v>1420</v>
      </c>
      <c r="Q278" s="126">
        <f>Q277*7/100</f>
        <v>0</v>
      </c>
      <c r="R278" s="126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7" t="s">
        <v>5</v>
      </c>
      <c r="Q279" s="128">
        <f>Q276-Q277-Q278</f>
        <v>0</v>
      </c>
      <c r="R279" s="128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1415</v>
      </c>
      <c r="D242" t="s">
        <v>432</v>
      </c>
      <c r="L242">
        <v>35</v>
      </c>
    </row>
    <row r="243" spans="3:12" x14ac:dyDescent="0.2">
      <c r="C243" t="s">
        <v>1421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S26" activePane="bottomRight" state="frozen"/>
      <selection activeCell="L253" sqref="L253"/>
      <selection pane="topRight" activeCell="L253" sqref="L253"/>
      <selection pane="bottomLeft" activeCell="L253" sqref="L253"/>
      <selection pane="bottomRight" activeCell="Q2" sqref="Q2:AC4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8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375" style="1" bestFit="1" customWidth="1"/>
    <col min="19" max="19" width="13.875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4.75" style="1" customWidth="1"/>
    <col min="24" max="24" width="14.62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2.375" style="2" bestFit="1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67"/>
      <c r="Q2" s="149" t="s">
        <v>1460</v>
      </c>
      <c r="R2" s="149"/>
      <c r="S2" s="149"/>
      <c r="T2" s="149"/>
      <c r="U2" s="149"/>
      <c r="V2" s="149"/>
      <c r="W2" s="149"/>
      <c r="X2" s="149"/>
      <c r="Y2" s="149"/>
      <c r="Z2" s="149"/>
      <c r="AA2" s="93"/>
      <c r="AB2" s="93"/>
    </row>
    <row r="3" spans="1:29" s="5" customFormat="1" ht="24.6" customHeight="1" x14ac:dyDescent="0.55000000000000004">
      <c r="A3" s="154" t="s">
        <v>1</v>
      </c>
      <c r="B3" s="154" t="s">
        <v>1352</v>
      </c>
      <c r="C3" s="154" t="s">
        <v>2</v>
      </c>
      <c r="D3" s="154" t="s">
        <v>1353</v>
      </c>
      <c r="E3" s="154" t="s">
        <v>3</v>
      </c>
      <c r="F3" s="154" t="s">
        <v>4</v>
      </c>
      <c r="G3" s="154" t="s">
        <v>5</v>
      </c>
      <c r="H3" s="76" t="s">
        <v>6</v>
      </c>
      <c r="I3" s="190" t="s">
        <v>272</v>
      </c>
      <c r="J3" s="154" t="s">
        <v>7</v>
      </c>
      <c r="K3" s="155" t="s">
        <v>8</v>
      </c>
      <c r="L3" s="155"/>
      <c r="M3" s="155"/>
      <c r="N3" s="154" t="s">
        <v>9</v>
      </c>
      <c r="O3" s="156" t="s">
        <v>273</v>
      </c>
      <c r="P3" s="158" t="s">
        <v>274</v>
      </c>
      <c r="Q3" s="194" t="s">
        <v>214</v>
      </c>
      <c r="R3" s="194" t="s">
        <v>215</v>
      </c>
      <c r="S3" s="194" t="s">
        <v>10</v>
      </c>
      <c r="T3" s="194" t="s">
        <v>216</v>
      </c>
      <c r="U3" s="194" t="s">
        <v>217</v>
      </c>
      <c r="V3" s="192" t="s">
        <v>218</v>
      </c>
      <c r="W3" s="192" t="s">
        <v>219</v>
      </c>
      <c r="X3" s="192" t="s">
        <v>220</v>
      </c>
      <c r="Y3" s="194" t="s">
        <v>221</v>
      </c>
      <c r="Z3" s="195" t="s">
        <v>222</v>
      </c>
      <c r="AA3" s="150" t="s">
        <v>1359</v>
      </c>
      <c r="AB3" s="151" t="s">
        <v>1360</v>
      </c>
    </row>
    <row r="4" spans="1:29" s="5" customFormat="1" ht="24.6" customHeight="1" x14ac:dyDescent="0.55000000000000004">
      <c r="A4" s="154"/>
      <c r="B4" s="154"/>
      <c r="C4" s="154"/>
      <c r="D4" s="154"/>
      <c r="E4" s="154"/>
      <c r="F4" s="154"/>
      <c r="G4" s="154"/>
      <c r="H4" s="76" t="s">
        <v>11</v>
      </c>
      <c r="I4" s="191"/>
      <c r="J4" s="154"/>
      <c r="K4" s="62" t="s">
        <v>12</v>
      </c>
      <c r="L4" s="42" t="s">
        <v>13</v>
      </c>
      <c r="M4" s="62" t="s">
        <v>14</v>
      </c>
      <c r="N4" s="154"/>
      <c r="O4" s="157"/>
      <c r="P4" s="159"/>
      <c r="Q4" s="194"/>
      <c r="R4" s="194"/>
      <c r="S4" s="194"/>
      <c r="T4" s="194"/>
      <c r="U4" s="194"/>
      <c r="V4" s="193"/>
      <c r="W4" s="193"/>
      <c r="X4" s="193"/>
      <c r="Y4" s="194"/>
      <c r="Z4" s="196"/>
      <c r="AA4" s="150"/>
      <c r="AB4" s="152"/>
    </row>
    <row r="5" spans="1:29" ht="34.5" x14ac:dyDescent="0.7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23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73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8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725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2800</v>
      </c>
      <c r="N5" s="19"/>
      <c r="O5" s="131">
        <v>18.97</v>
      </c>
      <c r="P5" s="78">
        <f>+K5*O5</f>
        <v>1062.32</v>
      </c>
      <c r="Q5" s="45">
        <v>1</v>
      </c>
      <c r="R5" s="46">
        <f>+'1'!N261</f>
        <v>6280</v>
      </c>
      <c r="S5" s="46">
        <f>+'1'!N266</f>
        <v>1009</v>
      </c>
      <c r="T5" s="46">
        <f>+'1'!N264</f>
        <v>0</v>
      </c>
      <c r="U5" s="66">
        <f>+'1'!N262</f>
        <v>0</v>
      </c>
      <c r="V5" s="46">
        <f>+'1'!N265</f>
        <v>145</v>
      </c>
      <c r="W5" s="46">
        <f>+'1'!N263</f>
        <v>4111</v>
      </c>
      <c r="X5" s="46">
        <f>+R5-S5-T5-U5-V5-W5</f>
        <v>1015</v>
      </c>
      <c r="Y5" s="46">
        <f>+'1'!N268</f>
        <v>1015</v>
      </c>
      <c r="Z5" s="47">
        <f>+Y5-X5</f>
        <v>0</v>
      </c>
      <c r="AA5" s="97" t="s">
        <v>1365</v>
      </c>
      <c r="AB5" s="47">
        <f>+W5+Y5</f>
        <v>5126</v>
      </c>
      <c r="AC5" s="147">
        <f>+W5+Y5+Z5</f>
        <v>5126</v>
      </c>
    </row>
    <row r="6" spans="1:29" ht="34.5" x14ac:dyDescent="0.7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104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160</v>
      </c>
      <c r="G6" s="43">
        <f t="shared" si="0"/>
        <v>264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11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2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1914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212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20900</v>
      </c>
      <c r="N6" s="19"/>
      <c r="O6" s="131">
        <v>36.43</v>
      </c>
      <c r="P6" s="78">
        <f t="shared" ref="P6:P70" si="1">+K6*O6</f>
        <v>7723.16</v>
      </c>
      <c r="Q6" s="45">
        <v>2</v>
      </c>
      <c r="R6" s="46">
        <f>+'2'!N262</f>
        <v>5400</v>
      </c>
      <c r="S6" s="46">
        <f>+'2'!N267</f>
        <v>813</v>
      </c>
      <c r="T6" s="46">
        <f>+'2'!N265</f>
        <v>0</v>
      </c>
      <c r="U6" s="66">
        <f>+'2'!N263</f>
        <v>0</v>
      </c>
      <c r="V6" s="46">
        <f>+'2'!N266</f>
        <v>0</v>
      </c>
      <c r="W6" s="46">
        <f>+'2'!N264</f>
        <v>2692</v>
      </c>
      <c r="X6" s="46">
        <f t="shared" ref="X6:X28" si="2">+R6-S6-T6-U6-V6-W6</f>
        <v>1895</v>
      </c>
      <c r="Y6" s="46">
        <f>+'2'!N269</f>
        <v>1895</v>
      </c>
      <c r="Z6" s="47">
        <f t="shared" ref="Z6:Z28" si="3">+Y6-X6</f>
        <v>0</v>
      </c>
      <c r="AA6" s="97" t="s">
        <v>1366</v>
      </c>
      <c r="AB6" s="47">
        <f t="shared" ref="AB6:AB35" si="4">+W6+Y6</f>
        <v>4587</v>
      </c>
      <c r="AC6" s="147">
        <f t="shared" ref="AC6:AC31" si="5">+W6+Y6+Z6</f>
        <v>4587</v>
      </c>
    </row>
    <row r="7" spans="1:29" ht="34.5" x14ac:dyDescent="0.7">
      <c r="A7" s="10">
        <v>3</v>
      </c>
      <c r="B7" s="10" t="s">
        <v>1305</v>
      </c>
      <c r="C7" s="19" t="s">
        <v>299</v>
      </c>
      <c r="D7" s="10" t="s">
        <v>562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1"/>
        <v>0</v>
      </c>
      <c r="Q7" s="45">
        <v>3</v>
      </c>
      <c r="R7" s="46">
        <f>+'3'!N262</f>
        <v>3325</v>
      </c>
      <c r="S7" s="46">
        <f>+'3'!N267</f>
        <v>388</v>
      </c>
      <c r="T7" s="46">
        <f>+'3'!N265</f>
        <v>0</v>
      </c>
      <c r="U7" s="66">
        <f>+'3'!N263</f>
        <v>0</v>
      </c>
      <c r="V7" s="46">
        <f>+'3'!N266</f>
        <v>0</v>
      </c>
      <c r="W7" s="46">
        <f>+'3'!N264</f>
        <v>1360</v>
      </c>
      <c r="X7" s="46">
        <f t="shared" si="2"/>
        <v>1577</v>
      </c>
      <c r="Y7" s="46">
        <f>+'3'!N269</f>
        <v>1577</v>
      </c>
      <c r="Z7" s="47">
        <f t="shared" si="3"/>
        <v>0</v>
      </c>
      <c r="AA7" s="132" t="s">
        <v>1367</v>
      </c>
      <c r="AB7" s="47">
        <f>+W7+Y7</f>
        <v>2937</v>
      </c>
      <c r="AC7" s="147">
        <f t="shared" si="5"/>
        <v>2937</v>
      </c>
    </row>
    <row r="8" spans="1:29" ht="34.5" x14ac:dyDescent="0.7">
      <c r="A8" s="10">
        <v>4</v>
      </c>
      <c r="B8" s="10" t="s">
        <v>1302</v>
      </c>
      <c r="C8" s="19" t="s">
        <v>298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3</v>
      </c>
      <c r="G8" s="43">
        <f t="shared" si="0"/>
        <v>3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12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3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300</v>
      </c>
      <c r="N8" s="19"/>
      <c r="O8" s="131">
        <v>33.89</v>
      </c>
      <c r="P8" s="78">
        <f t="shared" si="1"/>
        <v>101.67</v>
      </c>
      <c r="Q8" s="45">
        <v>4</v>
      </c>
      <c r="R8" s="46">
        <f>+'4'!N262</f>
        <v>3310</v>
      </c>
      <c r="S8" s="46">
        <f>+'4'!N267</f>
        <v>679</v>
      </c>
      <c r="T8" s="46">
        <f>+'4'!N265</f>
        <v>0</v>
      </c>
      <c r="U8" s="66">
        <f>+'4'!N263</f>
        <v>0</v>
      </c>
      <c r="V8" s="46">
        <f>+'4'!N266</f>
        <v>0</v>
      </c>
      <c r="W8" s="46">
        <f>+'4'!N264</f>
        <v>1046</v>
      </c>
      <c r="X8" s="46">
        <f t="shared" si="2"/>
        <v>1585</v>
      </c>
      <c r="Y8" s="46">
        <f>+'4'!N269</f>
        <v>1585</v>
      </c>
      <c r="Z8" s="47">
        <f t="shared" si="3"/>
        <v>0</v>
      </c>
      <c r="AA8" s="132" t="s">
        <v>1361</v>
      </c>
      <c r="AB8" s="47">
        <f t="shared" si="4"/>
        <v>2631</v>
      </c>
      <c r="AC8" s="147">
        <f t="shared" si="5"/>
        <v>2631</v>
      </c>
    </row>
    <row r="9" spans="1:29" ht="34.5" x14ac:dyDescent="0.7">
      <c r="A9" s="10">
        <v>5</v>
      </c>
      <c r="B9" s="10" t="s">
        <v>1129</v>
      </c>
      <c r="C9" s="19" t="s">
        <v>20</v>
      </c>
      <c r="D9" s="10" t="s">
        <v>562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1"/>
        <v>0</v>
      </c>
      <c r="Q9" s="45">
        <v>5</v>
      </c>
      <c r="R9" s="46">
        <f>+'5'!N262</f>
        <v>2100</v>
      </c>
      <c r="S9" s="46">
        <f>+'5'!N267</f>
        <v>350</v>
      </c>
      <c r="T9" s="46">
        <f>+'5'!N265</f>
        <v>0</v>
      </c>
      <c r="U9" s="66">
        <f>+'5'!N263</f>
        <v>0</v>
      </c>
      <c r="V9" s="46">
        <f>+'5'!N266</f>
        <v>0</v>
      </c>
      <c r="W9" s="46">
        <f>+'5'!N264</f>
        <v>985</v>
      </c>
      <c r="X9" s="46">
        <f t="shared" si="2"/>
        <v>765</v>
      </c>
      <c r="Y9" s="46">
        <f>+'5'!N269</f>
        <v>765</v>
      </c>
      <c r="Z9" s="47">
        <f t="shared" si="3"/>
        <v>0</v>
      </c>
      <c r="AA9" s="132" t="s">
        <v>1362</v>
      </c>
      <c r="AB9" s="47">
        <f t="shared" si="4"/>
        <v>1750</v>
      </c>
      <c r="AC9" s="147">
        <f t="shared" si="5"/>
        <v>1750</v>
      </c>
    </row>
    <row r="10" spans="1:29" ht="34.5" x14ac:dyDescent="0.7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1"/>
        <v>0</v>
      </c>
      <c r="Q10" s="45">
        <v>6</v>
      </c>
      <c r="R10" s="46">
        <f>+'6'!N262</f>
        <v>6475</v>
      </c>
      <c r="S10" s="46">
        <f>+'6'!N267</f>
        <v>1460</v>
      </c>
      <c r="T10" s="46">
        <f>+'6'!N265</f>
        <v>0</v>
      </c>
      <c r="U10" s="66">
        <f>+'6'!N263</f>
        <v>0</v>
      </c>
      <c r="V10" s="46">
        <f>+'6'!N266</f>
        <v>0</v>
      </c>
      <c r="W10" s="46">
        <f>+'6'!N264</f>
        <v>2480</v>
      </c>
      <c r="X10" s="46">
        <f t="shared" si="2"/>
        <v>2535</v>
      </c>
      <c r="Y10" s="46">
        <f>+'6'!N269</f>
        <v>2535</v>
      </c>
      <c r="Z10" s="47">
        <f t="shared" si="3"/>
        <v>0</v>
      </c>
      <c r="AA10" s="132" t="s">
        <v>1363</v>
      </c>
      <c r="AB10" s="47">
        <f t="shared" si="4"/>
        <v>5015</v>
      </c>
      <c r="AC10" s="147">
        <f t="shared" si="5"/>
        <v>5015</v>
      </c>
    </row>
    <row r="11" spans="1:29" ht="34.5" x14ac:dyDescent="0.7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10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16</v>
      </c>
      <c r="G11" s="43">
        <f t="shared" si="0"/>
        <v>26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193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131">
        <v>19.36</v>
      </c>
      <c r="P11" s="78">
        <f t="shared" si="1"/>
        <v>271.03999999999996</v>
      </c>
      <c r="Q11" s="45">
        <v>7</v>
      </c>
      <c r="R11" s="46">
        <f>+'7'!N262</f>
        <v>2345</v>
      </c>
      <c r="S11" s="46">
        <f>+'7'!N267</f>
        <v>385</v>
      </c>
      <c r="T11" s="46">
        <f>+'7'!N265</f>
        <v>0</v>
      </c>
      <c r="U11" s="66">
        <f>+'7'!N263</f>
        <v>0</v>
      </c>
      <c r="V11" s="46">
        <f>+'7'!N266</f>
        <v>0</v>
      </c>
      <c r="W11" s="46">
        <f>+'7'!N264</f>
        <v>720</v>
      </c>
      <c r="X11" s="46">
        <f t="shared" si="2"/>
        <v>1240</v>
      </c>
      <c r="Y11" s="46">
        <f>+'7'!N269</f>
        <v>1240</v>
      </c>
      <c r="Z11" s="47">
        <f t="shared" si="3"/>
        <v>0</v>
      </c>
      <c r="AA11" s="132" t="s">
        <v>1364</v>
      </c>
      <c r="AB11" s="47">
        <f t="shared" si="4"/>
        <v>1960</v>
      </c>
      <c r="AC11" s="147">
        <f t="shared" si="5"/>
        <v>1960</v>
      </c>
    </row>
    <row r="12" spans="1:29" ht="34.5" x14ac:dyDescent="0.7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1"/>
        <v>0</v>
      </c>
      <c r="Q12" s="45">
        <v>8</v>
      </c>
      <c r="R12" s="46">
        <f>+'8'!N262</f>
        <v>5345</v>
      </c>
      <c r="S12" s="46">
        <f>+'8'!N267</f>
        <v>490</v>
      </c>
      <c r="T12" s="46">
        <f>+'8'!N263</f>
        <v>0</v>
      </c>
      <c r="U12" s="66">
        <f>+'8'!N263</f>
        <v>0</v>
      </c>
      <c r="V12" s="46">
        <f>+'8'!N266</f>
        <v>0</v>
      </c>
      <c r="W12" s="46">
        <f>+'8'!N264</f>
        <v>2880</v>
      </c>
      <c r="X12" s="46">
        <f t="shared" si="2"/>
        <v>1975</v>
      </c>
      <c r="Y12" s="46">
        <f>+'8'!N269</f>
        <v>1975</v>
      </c>
      <c r="Z12" s="47">
        <f t="shared" si="3"/>
        <v>0</v>
      </c>
      <c r="AA12" s="97" t="s">
        <v>1365</v>
      </c>
      <c r="AB12" s="47">
        <f t="shared" si="4"/>
        <v>4855</v>
      </c>
      <c r="AC12" s="147">
        <f t="shared" si="5"/>
        <v>4855</v>
      </c>
    </row>
    <row r="13" spans="1:29" ht="34.5" x14ac:dyDescent="0.7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43">
        <v>19.82</v>
      </c>
      <c r="P13" s="78">
        <f t="shared" si="1"/>
        <v>0</v>
      </c>
      <c r="Q13" s="45">
        <v>9</v>
      </c>
      <c r="R13" s="46">
        <f>+'9'!N262</f>
        <v>3785</v>
      </c>
      <c r="S13" s="46">
        <f>+'9'!N267</f>
        <v>265</v>
      </c>
      <c r="T13" s="46">
        <f>+'9'!N263</f>
        <v>0</v>
      </c>
      <c r="U13" s="66">
        <f>+'9'!N263</f>
        <v>0</v>
      </c>
      <c r="V13" s="46">
        <f>+'9'!N266</f>
        <v>0</v>
      </c>
      <c r="W13" s="46">
        <f>+'9'!N264</f>
        <v>1425</v>
      </c>
      <c r="X13" s="46">
        <f t="shared" si="2"/>
        <v>2095</v>
      </c>
      <c r="Y13" s="46">
        <f>+'9'!N269</f>
        <v>2095</v>
      </c>
      <c r="Z13" s="47">
        <f t="shared" si="3"/>
        <v>0</v>
      </c>
      <c r="AA13" s="97" t="s">
        <v>1366</v>
      </c>
      <c r="AB13" s="47">
        <f t="shared" si="4"/>
        <v>3520</v>
      </c>
      <c r="AC13" s="147">
        <f t="shared" si="5"/>
        <v>3520</v>
      </c>
    </row>
    <row r="14" spans="1:29" ht="34.5" x14ac:dyDescent="0.7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43">
        <v>19.41</v>
      </c>
      <c r="P14" s="78">
        <f t="shared" si="1"/>
        <v>0</v>
      </c>
      <c r="Q14" s="45">
        <v>10</v>
      </c>
      <c r="R14" s="46">
        <f>+'10'!N262</f>
        <v>4185</v>
      </c>
      <c r="S14" s="46">
        <f>+'10'!N267</f>
        <v>790</v>
      </c>
      <c r="T14" s="46">
        <f>+'10'!N265</f>
        <v>0</v>
      </c>
      <c r="U14" s="66">
        <f>+'10'!N263</f>
        <v>0</v>
      </c>
      <c r="V14" s="46">
        <f>+'10'!N266</f>
        <v>84</v>
      </c>
      <c r="W14" s="46">
        <f>+'10'!N264</f>
        <v>660</v>
      </c>
      <c r="X14" s="46">
        <f t="shared" si="2"/>
        <v>2651</v>
      </c>
      <c r="Y14" s="46">
        <f>+'10'!N269</f>
        <v>2651</v>
      </c>
      <c r="Z14" s="47">
        <f t="shared" si="3"/>
        <v>0</v>
      </c>
      <c r="AA14" s="132" t="s">
        <v>1367</v>
      </c>
      <c r="AB14" s="47">
        <f t="shared" si="4"/>
        <v>3311</v>
      </c>
      <c r="AC14" s="147">
        <f t="shared" si="5"/>
        <v>3311</v>
      </c>
    </row>
    <row r="15" spans="1:29" ht="34.5" x14ac:dyDescent="0.7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43">
        <v>22.41</v>
      </c>
      <c r="P15" s="78">
        <f t="shared" si="1"/>
        <v>0</v>
      </c>
      <c r="Q15" s="45">
        <v>11</v>
      </c>
      <c r="R15" s="46">
        <f>+'11'!N262</f>
        <v>1910</v>
      </c>
      <c r="S15" s="46">
        <f>+'11'!N267</f>
        <v>200</v>
      </c>
      <c r="T15" s="46">
        <f>+'11'!N265</f>
        <v>0</v>
      </c>
      <c r="U15" s="66">
        <f>+'11'!N263</f>
        <v>0</v>
      </c>
      <c r="V15" s="46">
        <f>+'11'!N266</f>
        <v>0</v>
      </c>
      <c r="W15" s="46">
        <f>+'11'!N264</f>
        <v>695</v>
      </c>
      <c r="X15" s="46">
        <f t="shared" si="2"/>
        <v>1015</v>
      </c>
      <c r="Y15" s="46">
        <f>+'11'!N269</f>
        <v>1015</v>
      </c>
      <c r="Z15" s="47">
        <f t="shared" si="3"/>
        <v>0</v>
      </c>
      <c r="AA15" s="132" t="s">
        <v>1361</v>
      </c>
      <c r="AB15" s="47">
        <f t="shared" si="4"/>
        <v>1710</v>
      </c>
      <c r="AC15" s="147">
        <f t="shared" si="5"/>
        <v>1710</v>
      </c>
    </row>
    <row r="16" spans="1:29" ht="34.5" x14ac:dyDescent="0.7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43"/>
      <c r="P16" s="78">
        <f t="shared" si="1"/>
        <v>0</v>
      </c>
      <c r="Q16" s="45">
        <v>12</v>
      </c>
      <c r="R16" s="46">
        <f>+'12'!N262</f>
        <v>1120</v>
      </c>
      <c r="S16" s="46">
        <f>+'12'!N267</f>
        <v>100</v>
      </c>
      <c r="T16" s="46">
        <f>+'12'!N265</f>
        <v>0</v>
      </c>
      <c r="U16" s="66">
        <f>+'12'!N263</f>
        <v>0</v>
      </c>
      <c r="V16" s="46">
        <f>+'12'!N266</f>
        <v>0</v>
      </c>
      <c r="W16" s="46">
        <f>+'12'!N264</f>
        <v>505</v>
      </c>
      <c r="X16" s="46">
        <f t="shared" si="2"/>
        <v>515</v>
      </c>
      <c r="Y16" s="46">
        <f>+'12'!N269</f>
        <v>515</v>
      </c>
      <c r="Z16" s="47">
        <f t="shared" si="3"/>
        <v>0</v>
      </c>
      <c r="AA16" s="132" t="s">
        <v>1362</v>
      </c>
      <c r="AB16" s="47">
        <f t="shared" si="4"/>
        <v>1020</v>
      </c>
      <c r="AC16" s="147">
        <f t="shared" si="5"/>
        <v>1020</v>
      </c>
    </row>
    <row r="17" spans="1:29" ht="34.5" x14ac:dyDescent="0.7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43">
        <v>4</v>
      </c>
      <c r="P17" s="78">
        <f t="shared" si="1"/>
        <v>0</v>
      </c>
      <c r="Q17" s="45">
        <v>13</v>
      </c>
      <c r="R17" s="46">
        <f>+'13'!N262</f>
        <v>3040</v>
      </c>
      <c r="S17" s="46">
        <f>+'13'!N267</f>
        <v>455</v>
      </c>
      <c r="T17" s="46">
        <f>+'13'!N265</f>
        <v>0</v>
      </c>
      <c r="U17" s="66">
        <f>+'13'!N263</f>
        <v>0</v>
      </c>
      <c r="V17" s="46">
        <f>+'13'!N266</f>
        <v>0</v>
      </c>
      <c r="W17" s="46">
        <f>+'13'!N264</f>
        <v>915</v>
      </c>
      <c r="X17" s="46">
        <f t="shared" si="2"/>
        <v>1670</v>
      </c>
      <c r="Y17" s="46">
        <f>+'13'!N269</f>
        <v>1670</v>
      </c>
      <c r="Z17" s="47">
        <f t="shared" si="3"/>
        <v>0</v>
      </c>
      <c r="AA17" s="132" t="s">
        <v>1363</v>
      </c>
      <c r="AB17" s="47">
        <f t="shared" si="4"/>
        <v>2585</v>
      </c>
      <c r="AC17" s="147">
        <f t="shared" si="5"/>
        <v>2585</v>
      </c>
    </row>
    <row r="18" spans="1:29" ht="34.5" x14ac:dyDescent="0.7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</v>
      </c>
      <c r="G18" s="43">
        <f t="shared" si="0"/>
        <v>7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15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131">
        <v>19.12</v>
      </c>
      <c r="P18" s="78">
        <f t="shared" si="1"/>
        <v>95.600000000000009</v>
      </c>
      <c r="Q18" s="45">
        <v>14</v>
      </c>
      <c r="R18" s="46">
        <f>+'14'!N262</f>
        <v>575</v>
      </c>
      <c r="S18" s="46">
        <f>+'14'!N267</f>
        <v>60</v>
      </c>
      <c r="T18" s="46">
        <f>+'14'!N265</f>
        <v>0</v>
      </c>
      <c r="U18" s="66">
        <f>+'14'!N263</f>
        <v>0</v>
      </c>
      <c r="V18" s="46">
        <f>+'14'!N266</f>
        <v>0</v>
      </c>
      <c r="W18" s="46">
        <f>+'14'!N264</f>
        <v>370</v>
      </c>
      <c r="X18" s="46">
        <f t="shared" si="2"/>
        <v>145</v>
      </c>
      <c r="Y18" s="46">
        <f>+'14'!N269</f>
        <v>145</v>
      </c>
      <c r="Z18" s="47">
        <f t="shared" si="3"/>
        <v>0</v>
      </c>
      <c r="AA18" s="132" t="s">
        <v>1364</v>
      </c>
      <c r="AB18" s="98">
        <f t="shared" si="4"/>
        <v>515</v>
      </c>
      <c r="AC18" s="147">
        <f t="shared" si="5"/>
        <v>515</v>
      </c>
    </row>
    <row r="19" spans="1:29" ht="34.5" x14ac:dyDescent="0.7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43">
        <v>20.37</v>
      </c>
      <c r="P19" s="78">
        <f t="shared" si="1"/>
        <v>0</v>
      </c>
      <c r="Q19" s="45">
        <v>15</v>
      </c>
      <c r="R19" s="46">
        <f>+'15'!N262</f>
        <v>1650</v>
      </c>
      <c r="S19" s="46">
        <f>+'15'!N267</f>
        <v>113</v>
      </c>
      <c r="T19" s="46">
        <f>+'15'!N265</f>
        <v>0</v>
      </c>
      <c r="U19" s="66">
        <f>+'15'!N263</f>
        <v>0</v>
      </c>
      <c r="V19" s="46">
        <f>+'15'!N266</f>
        <v>0</v>
      </c>
      <c r="W19" s="46">
        <f>+'15'!N264</f>
        <v>1437</v>
      </c>
      <c r="X19" s="46">
        <f t="shared" si="2"/>
        <v>100</v>
      </c>
      <c r="Y19" s="46">
        <f>+'15'!N269</f>
        <v>100</v>
      </c>
      <c r="Z19" s="47">
        <f t="shared" si="3"/>
        <v>0</v>
      </c>
      <c r="AA19" s="97" t="s">
        <v>1365</v>
      </c>
      <c r="AB19" s="47">
        <f t="shared" si="4"/>
        <v>1537</v>
      </c>
      <c r="AC19" s="147">
        <f t="shared" si="5"/>
        <v>1537</v>
      </c>
    </row>
    <row r="20" spans="1:29" ht="34.5" x14ac:dyDescent="0.7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3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18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80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780</v>
      </c>
      <c r="N20" s="19"/>
      <c r="O20" s="131">
        <v>22.25</v>
      </c>
      <c r="P20" s="78">
        <f t="shared" si="1"/>
        <v>267</v>
      </c>
      <c r="Q20" s="45">
        <v>16</v>
      </c>
      <c r="R20" s="46">
        <f>+'16'!N262</f>
        <v>3220</v>
      </c>
      <c r="S20" s="46">
        <f>+'16'!N267</f>
        <v>474</v>
      </c>
      <c r="T20" s="46">
        <f>+'16'!N265</f>
        <v>0</v>
      </c>
      <c r="U20" s="66">
        <f>+'16'!N263</f>
        <v>0</v>
      </c>
      <c r="V20" s="46">
        <f>+'16'!N266</f>
        <v>0</v>
      </c>
      <c r="W20" s="46">
        <f>+'16'!N264</f>
        <v>1783</v>
      </c>
      <c r="X20" s="46">
        <f t="shared" si="2"/>
        <v>963</v>
      </c>
      <c r="Y20" s="46">
        <f>+'16'!N269</f>
        <v>963</v>
      </c>
      <c r="Z20" s="47">
        <f t="shared" si="3"/>
        <v>0</v>
      </c>
      <c r="AA20" s="97" t="s">
        <v>1366</v>
      </c>
      <c r="AB20" s="47">
        <f t="shared" si="4"/>
        <v>2746</v>
      </c>
      <c r="AC20" s="147">
        <f t="shared" si="5"/>
        <v>2746</v>
      </c>
    </row>
    <row r="21" spans="1:29" ht="34.5" x14ac:dyDescent="0.7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7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11</v>
      </c>
      <c r="G21" s="43">
        <f t="shared" si="0"/>
        <v>18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129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131">
        <v>22.85</v>
      </c>
      <c r="P21" s="78">
        <f t="shared" si="1"/>
        <v>274.20000000000005</v>
      </c>
      <c r="Q21" s="45">
        <v>17</v>
      </c>
      <c r="R21" s="46">
        <f>+'17'!N262</f>
        <v>1160</v>
      </c>
      <c r="S21" s="46">
        <f>+'17'!N267</f>
        <v>132</v>
      </c>
      <c r="T21" s="46">
        <f>+'1'!N280</f>
        <v>0</v>
      </c>
      <c r="U21" s="66">
        <f>+'1'!N278</f>
        <v>0</v>
      </c>
      <c r="V21" s="46">
        <f>+'17'!N266</f>
        <v>40</v>
      </c>
      <c r="W21" s="46">
        <f>+'17'!N264</f>
        <v>200</v>
      </c>
      <c r="X21" s="46">
        <f t="shared" si="2"/>
        <v>788</v>
      </c>
      <c r="Y21" s="46">
        <f>+'17'!N269</f>
        <v>788</v>
      </c>
      <c r="Z21" s="47">
        <f t="shared" si="3"/>
        <v>0</v>
      </c>
      <c r="AA21" s="132" t="s">
        <v>1367</v>
      </c>
      <c r="AB21" s="47">
        <f t="shared" si="4"/>
        <v>988</v>
      </c>
      <c r="AC21" s="147">
        <f t="shared" si="5"/>
        <v>988</v>
      </c>
    </row>
    <row r="22" spans="1:29" ht="34.5" x14ac:dyDescent="0.7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60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63</v>
      </c>
      <c r="G22" s="43">
        <f t="shared" si="0"/>
        <v>123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7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811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8300</v>
      </c>
      <c r="N22" s="19"/>
      <c r="O22" s="131">
        <v>27.98</v>
      </c>
      <c r="P22" s="78">
        <f t="shared" si="1"/>
        <v>2462.2400000000002</v>
      </c>
      <c r="Q22" s="45">
        <v>18</v>
      </c>
      <c r="R22" s="46">
        <f>+'18'!N262</f>
        <v>995</v>
      </c>
      <c r="S22" s="46">
        <f>+'18'!N267</f>
        <v>55</v>
      </c>
      <c r="T22" s="46">
        <f>+'1'!N281</f>
        <v>0</v>
      </c>
      <c r="U22" s="66">
        <f>+'1'!N279</f>
        <v>0</v>
      </c>
      <c r="V22" s="46">
        <f>+'18'!N266</f>
        <v>50</v>
      </c>
      <c r="W22" s="46">
        <f>+'18'!N264</f>
        <v>460</v>
      </c>
      <c r="X22" s="46">
        <f t="shared" si="2"/>
        <v>430</v>
      </c>
      <c r="Y22" s="46">
        <f>+'18'!N269</f>
        <v>430</v>
      </c>
      <c r="Z22" s="47">
        <f t="shared" si="3"/>
        <v>0</v>
      </c>
      <c r="AA22" s="132" t="s">
        <v>1361</v>
      </c>
      <c r="AB22" s="47">
        <f t="shared" si="4"/>
        <v>890</v>
      </c>
      <c r="AC22" s="147">
        <f t="shared" si="5"/>
        <v>890</v>
      </c>
    </row>
    <row r="23" spans="1:29" ht="34.5" x14ac:dyDescent="0.7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43">
        <v>29.74</v>
      </c>
      <c r="P23" s="78">
        <f t="shared" si="1"/>
        <v>0</v>
      </c>
      <c r="Q23" s="45">
        <v>19</v>
      </c>
      <c r="R23" s="46">
        <f>+'19'!N262</f>
        <v>2530</v>
      </c>
      <c r="S23" s="46">
        <f>+'19'!N267</f>
        <v>558</v>
      </c>
      <c r="T23" s="46">
        <f>+'1'!N282</f>
        <v>0</v>
      </c>
      <c r="U23" s="66">
        <f>+'1'!N280</f>
        <v>0</v>
      </c>
      <c r="V23" s="46">
        <f>+'19'!N266</f>
        <v>0</v>
      </c>
      <c r="W23" s="46">
        <f>+'19'!N264</f>
        <v>1367</v>
      </c>
      <c r="X23" s="46">
        <f t="shared" si="2"/>
        <v>605</v>
      </c>
      <c r="Y23" s="46">
        <f>+'19'!N269</f>
        <v>605</v>
      </c>
      <c r="Z23" s="47">
        <f t="shared" si="3"/>
        <v>0</v>
      </c>
      <c r="AA23" s="132" t="s">
        <v>1362</v>
      </c>
      <c r="AB23" s="47">
        <f t="shared" si="4"/>
        <v>1972</v>
      </c>
      <c r="AC23" s="147">
        <f t="shared" si="5"/>
        <v>1972</v>
      </c>
    </row>
    <row r="24" spans="1:29" ht="34.5" x14ac:dyDescent="0.7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6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18</v>
      </c>
      <c r="G24" s="43">
        <f t="shared" si="0"/>
        <v>24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155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31">
        <v>38.659999999999997</v>
      </c>
      <c r="P24" s="78">
        <f t="shared" si="1"/>
        <v>734.54</v>
      </c>
      <c r="Q24" s="45">
        <v>20</v>
      </c>
      <c r="R24" s="46">
        <f>+'20'!N262</f>
        <v>2945</v>
      </c>
      <c r="S24" s="46">
        <f>+'20'!N267</f>
        <v>438</v>
      </c>
      <c r="T24" s="46">
        <f>+'20'!N265</f>
        <v>0</v>
      </c>
      <c r="U24" s="66">
        <f>+'20'!N263</f>
        <v>0</v>
      </c>
      <c r="V24" s="46">
        <f>+'20'!N266</f>
        <v>745</v>
      </c>
      <c r="W24" s="46">
        <f>+'20'!N264</f>
        <v>1317</v>
      </c>
      <c r="X24" s="46">
        <f t="shared" si="2"/>
        <v>445</v>
      </c>
      <c r="Y24" s="46">
        <f>+'20'!N269</f>
        <v>445</v>
      </c>
      <c r="Z24" s="47">
        <f t="shared" si="3"/>
        <v>0</v>
      </c>
      <c r="AA24" s="132" t="s">
        <v>1363</v>
      </c>
      <c r="AB24" s="47">
        <f t="shared" si="4"/>
        <v>1762</v>
      </c>
      <c r="AC24" s="147">
        <f t="shared" si="5"/>
        <v>1762</v>
      </c>
    </row>
    <row r="25" spans="1:29" ht="34.5" x14ac:dyDescent="0.7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1"/>
        <v>0</v>
      </c>
      <c r="Q25" s="45">
        <v>21</v>
      </c>
      <c r="R25" s="46">
        <f>+'21'!N262</f>
        <v>3100</v>
      </c>
      <c r="S25" s="46">
        <f>+'21'!N267</f>
        <v>513</v>
      </c>
      <c r="T25" s="46">
        <f>+'1'!N284</f>
        <v>0</v>
      </c>
      <c r="U25" s="66">
        <f>+'1'!N282</f>
        <v>0</v>
      </c>
      <c r="V25" s="46">
        <f>+'1'!N285</f>
        <v>0</v>
      </c>
      <c r="W25" s="46">
        <f>+'21'!N264</f>
        <v>919</v>
      </c>
      <c r="X25" s="46">
        <f t="shared" si="2"/>
        <v>1668</v>
      </c>
      <c r="Y25" s="46">
        <f>+'21'!N269</f>
        <v>1668</v>
      </c>
      <c r="Z25" s="47">
        <f t="shared" si="3"/>
        <v>0</v>
      </c>
      <c r="AA25" s="132" t="s">
        <v>1364</v>
      </c>
      <c r="AB25" s="47">
        <f t="shared" si="4"/>
        <v>2587</v>
      </c>
      <c r="AC25" s="147">
        <f t="shared" si="5"/>
        <v>2587</v>
      </c>
    </row>
    <row r="26" spans="1:29" ht="34.5" x14ac:dyDescent="0.7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0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si="0"/>
        <v>6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54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500</v>
      </c>
      <c r="N26" s="19"/>
      <c r="O26" s="131">
        <v>32.97</v>
      </c>
      <c r="P26" s="78">
        <f t="shared" si="1"/>
        <v>164.85</v>
      </c>
      <c r="Q26" s="45">
        <v>22</v>
      </c>
      <c r="R26" s="46">
        <f>+'22'!N262</f>
        <v>2880</v>
      </c>
      <c r="S26" s="46">
        <f>+'22'!N267</f>
        <v>401</v>
      </c>
      <c r="T26" s="46">
        <f>+'22'!N265</f>
        <v>0</v>
      </c>
      <c r="U26" s="66">
        <f>+'22'!N263</f>
        <v>0</v>
      </c>
      <c r="V26" s="46">
        <f>+'22'!N266</f>
        <v>0</v>
      </c>
      <c r="W26" s="46">
        <f>+'22'!N264</f>
        <v>1450</v>
      </c>
      <c r="X26" s="46">
        <f t="shared" si="2"/>
        <v>1029</v>
      </c>
      <c r="Y26" s="46">
        <f>+'22'!N269</f>
        <v>1029</v>
      </c>
      <c r="Z26" s="47">
        <f t="shared" si="3"/>
        <v>0</v>
      </c>
      <c r="AA26" s="97" t="s">
        <v>1365</v>
      </c>
      <c r="AB26" s="47">
        <f t="shared" si="4"/>
        <v>2479</v>
      </c>
      <c r="AC26" s="147">
        <f t="shared" si="5"/>
        <v>2479</v>
      </c>
    </row>
    <row r="27" spans="1:29" ht="34.5" x14ac:dyDescent="0.7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43">
        <v>30.83</v>
      </c>
      <c r="P27" s="78">
        <f t="shared" si="1"/>
        <v>0</v>
      </c>
      <c r="Q27" s="45">
        <v>23</v>
      </c>
      <c r="R27" s="46">
        <f>+'23'!N262</f>
        <v>6560</v>
      </c>
      <c r="S27" s="46">
        <f>+'23'!N267</f>
        <v>1717</v>
      </c>
      <c r="T27" s="46">
        <f>+'23'!N265</f>
        <v>0</v>
      </c>
      <c r="U27" s="66">
        <f>+'23'!N263</f>
        <v>0</v>
      </c>
      <c r="V27" s="46">
        <f>+'23'!N266</f>
        <v>0</v>
      </c>
      <c r="W27" s="46">
        <f>+'23'!N264</f>
        <v>3143</v>
      </c>
      <c r="X27" s="46">
        <f t="shared" si="2"/>
        <v>1700</v>
      </c>
      <c r="Y27" s="46">
        <f>+'23'!N269</f>
        <v>1700</v>
      </c>
      <c r="Z27" s="47">
        <f t="shared" si="3"/>
        <v>0</v>
      </c>
      <c r="AA27" s="97" t="s">
        <v>1366</v>
      </c>
      <c r="AB27" s="47">
        <f t="shared" si="4"/>
        <v>4843</v>
      </c>
      <c r="AC27" s="147">
        <f t="shared" si="5"/>
        <v>4843</v>
      </c>
    </row>
    <row r="28" spans="1:29" ht="34.5" x14ac:dyDescent="0.7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8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0"/>
        <v>18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107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1500</v>
      </c>
      <c r="N28" s="19"/>
      <c r="O28" s="131">
        <v>30.86</v>
      </c>
      <c r="P28" s="78">
        <f t="shared" si="1"/>
        <v>462.9</v>
      </c>
      <c r="Q28" s="45">
        <v>24</v>
      </c>
      <c r="R28" s="46">
        <f>+'24'!N262</f>
        <v>1440</v>
      </c>
      <c r="S28" s="46">
        <f>+'24'!N267</f>
        <v>99</v>
      </c>
      <c r="T28" s="46">
        <f>+'1'!N287</f>
        <v>0</v>
      </c>
      <c r="U28" s="66">
        <f>+'1'!N285</f>
        <v>0</v>
      </c>
      <c r="V28" s="46">
        <f>+'1'!N288</f>
        <v>0</v>
      </c>
      <c r="W28" s="46">
        <f>+'24'!N264</f>
        <v>916</v>
      </c>
      <c r="X28" s="46">
        <f t="shared" si="2"/>
        <v>425</v>
      </c>
      <c r="Y28" s="46">
        <f>+'24'!N269</f>
        <v>425</v>
      </c>
      <c r="Z28" s="47">
        <f t="shared" si="3"/>
        <v>0</v>
      </c>
      <c r="AA28" s="132" t="s">
        <v>1367</v>
      </c>
      <c r="AB28" s="47">
        <f t="shared" si="4"/>
        <v>1341</v>
      </c>
      <c r="AC28" s="147">
        <f t="shared" si="5"/>
        <v>1341</v>
      </c>
    </row>
    <row r="29" spans="1:29" ht="34.5" x14ac:dyDescent="0.7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43">
        <v>27.24</v>
      </c>
      <c r="P29" s="78">
        <f t="shared" si="1"/>
        <v>0</v>
      </c>
      <c r="Q29" s="45">
        <v>25</v>
      </c>
      <c r="R29" s="46">
        <f>+'25'!N262</f>
        <v>3370</v>
      </c>
      <c r="S29" s="46">
        <f>+'25'!N267</f>
        <v>547</v>
      </c>
      <c r="T29" s="46">
        <f>+'1'!N288</f>
        <v>0</v>
      </c>
      <c r="U29" s="66">
        <f>+'1'!N286</f>
        <v>0</v>
      </c>
      <c r="V29" s="46">
        <f>+'25'!N266</f>
        <v>6</v>
      </c>
      <c r="W29" s="46">
        <f>+'25'!N264</f>
        <v>1483</v>
      </c>
      <c r="X29" s="46">
        <f>+R29-S29-T29-U29-V29-W29</f>
        <v>1334</v>
      </c>
      <c r="Y29" s="46">
        <f>+'25'!N269</f>
        <v>1334</v>
      </c>
      <c r="Z29" s="47">
        <f>+Y29-X29</f>
        <v>0</v>
      </c>
      <c r="AA29" s="132" t="s">
        <v>1361</v>
      </c>
      <c r="AB29" s="47">
        <f t="shared" si="4"/>
        <v>2817</v>
      </c>
      <c r="AC29" s="147">
        <f t="shared" si="5"/>
        <v>2817</v>
      </c>
    </row>
    <row r="30" spans="1:29" ht="34.5" x14ac:dyDescent="0.7">
      <c r="A30" s="10">
        <v>26</v>
      </c>
      <c r="B30" s="10"/>
      <c r="C30" s="19" t="s">
        <v>1452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43">
        <v>32.47</v>
      </c>
      <c r="P30" s="78">
        <f t="shared" si="1"/>
        <v>0</v>
      </c>
      <c r="Q30" s="45">
        <v>26</v>
      </c>
      <c r="R30" s="46">
        <f>+'26'!N262</f>
        <v>2010</v>
      </c>
      <c r="S30" s="46">
        <f>+'26'!N267</f>
        <v>25</v>
      </c>
      <c r="T30" s="46">
        <f>+'1'!N289</f>
        <v>0</v>
      </c>
      <c r="U30" s="66">
        <f>+'1'!N287</f>
        <v>0</v>
      </c>
      <c r="V30" s="46">
        <f>+'1'!N290</f>
        <v>0</v>
      </c>
      <c r="W30" s="46">
        <f>+'26'!N264</f>
        <v>560</v>
      </c>
      <c r="X30" s="46">
        <f t="shared" ref="X30:X35" si="6">+R30-S30-T30-U30-V30-W30</f>
        <v>1425</v>
      </c>
      <c r="Y30" s="46">
        <f>+'26'!N269</f>
        <v>1425</v>
      </c>
      <c r="Z30" s="47">
        <f t="shared" ref="Z30:Z35" si="7">+Y30-X30</f>
        <v>0</v>
      </c>
      <c r="AA30" s="132" t="s">
        <v>1362</v>
      </c>
      <c r="AB30" s="47">
        <f t="shared" si="4"/>
        <v>1985</v>
      </c>
      <c r="AC30" s="147">
        <f t="shared" si="5"/>
        <v>1985</v>
      </c>
    </row>
    <row r="31" spans="1:29" ht="34.5" x14ac:dyDescent="0.7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34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78</v>
      </c>
      <c r="G31" s="43">
        <f t="shared" si="0"/>
        <v>112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587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8400</v>
      </c>
      <c r="N31" s="19"/>
      <c r="O31" s="131">
        <v>34.64</v>
      </c>
      <c r="P31" s="78">
        <f t="shared" si="1"/>
        <v>2909.76</v>
      </c>
      <c r="Q31" s="45">
        <v>27</v>
      </c>
      <c r="R31" s="46">
        <f>+'27'!N262</f>
        <v>2645</v>
      </c>
      <c r="S31" s="46">
        <f>+'27'!N267</f>
        <v>290</v>
      </c>
      <c r="T31" s="46">
        <f>+'1'!N290</f>
        <v>0</v>
      </c>
      <c r="U31" s="66">
        <f>+'1'!N288</f>
        <v>0</v>
      </c>
      <c r="V31" s="46">
        <f>+'1'!N291</f>
        <v>0</v>
      </c>
      <c r="W31" s="46">
        <f>+'27'!N264</f>
        <v>580</v>
      </c>
      <c r="X31" s="46">
        <f t="shared" si="6"/>
        <v>1775</v>
      </c>
      <c r="Y31" s="46">
        <f>+'27'!N269</f>
        <v>1775</v>
      </c>
      <c r="Z31" s="47">
        <f t="shared" si="7"/>
        <v>0</v>
      </c>
      <c r="AA31" s="132" t="s">
        <v>1363</v>
      </c>
      <c r="AB31" s="47">
        <f t="shared" si="4"/>
        <v>2355</v>
      </c>
      <c r="AC31" s="147">
        <f t="shared" si="5"/>
        <v>2355</v>
      </c>
    </row>
    <row r="32" spans="1:29" ht="34.5" x14ac:dyDescent="0.7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7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0"/>
        <v>26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118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2600</v>
      </c>
      <c r="N32" s="19"/>
      <c r="O32" s="89">
        <v>46.37</v>
      </c>
      <c r="P32" s="78">
        <f t="shared" si="1"/>
        <v>927.4</v>
      </c>
      <c r="Q32" s="45">
        <v>28</v>
      </c>
      <c r="R32" s="46">
        <f>+'28'!N262</f>
        <v>4605</v>
      </c>
      <c r="S32" s="46">
        <f>+'28'!N267</f>
        <v>712</v>
      </c>
      <c r="T32" s="46">
        <f>+'1'!N291</f>
        <v>0</v>
      </c>
      <c r="U32" s="66">
        <f>+'1'!N289</f>
        <v>0</v>
      </c>
      <c r="V32" s="46">
        <f>+'1'!N292</f>
        <v>0</v>
      </c>
      <c r="W32" s="46">
        <f>+'28'!N264</f>
        <v>2628</v>
      </c>
      <c r="X32" s="46">
        <f t="shared" si="6"/>
        <v>1265</v>
      </c>
      <c r="Y32" s="46">
        <f>+'28'!N269</f>
        <v>1265</v>
      </c>
      <c r="Z32" s="47">
        <f t="shared" si="7"/>
        <v>0</v>
      </c>
      <c r="AA32" s="132" t="s">
        <v>1364</v>
      </c>
      <c r="AB32" s="47">
        <f t="shared" si="4"/>
        <v>3893</v>
      </c>
      <c r="AC32" s="147">
        <f t="shared" ref="AC32:AC35" si="8">+W32+Y32+Z32</f>
        <v>3893</v>
      </c>
    </row>
    <row r="33" spans="1:29" ht="34.5" x14ac:dyDescent="0.7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15</v>
      </c>
      <c r="G33" s="43">
        <f t="shared" si="0"/>
        <v>20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82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1560</v>
      </c>
      <c r="N33" s="19"/>
      <c r="O33" s="89">
        <v>38.9</v>
      </c>
      <c r="P33" s="78">
        <f t="shared" si="1"/>
        <v>583.5</v>
      </c>
      <c r="Q33" s="45">
        <v>29</v>
      </c>
      <c r="R33" s="46">
        <f>+'29'!N262</f>
        <v>2050</v>
      </c>
      <c r="S33" s="46">
        <f>+'29'!N267</f>
        <v>164</v>
      </c>
      <c r="T33" s="46">
        <f>+'1'!N292</f>
        <v>0</v>
      </c>
      <c r="U33" s="66">
        <f>+'1'!N290</f>
        <v>0</v>
      </c>
      <c r="V33" s="46">
        <f>+'1'!N293</f>
        <v>0</v>
      </c>
      <c r="W33" s="46">
        <f>+'29'!N264</f>
        <v>991</v>
      </c>
      <c r="X33" s="46">
        <f t="shared" si="6"/>
        <v>895</v>
      </c>
      <c r="Y33" s="46">
        <f>+'29'!N269</f>
        <v>895</v>
      </c>
      <c r="Z33" s="47">
        <f t="shared" si="7"/>
        <v>0</v>
      </c>
      <c r="AA33" s="97" t="s">
        <v>1365</v>
      </c>
      <c r="AB33" s="47">
        <f t="shared" si="4"/>
        <v>1886</v>
      </c>
      <c r="AC33" s="147">
        <f t="shared" si="8"/>
        <v>1886</v>
      </c>
    </row>
    <row r="34" spans="1:29" ht="34.5" x14ac:dyDescent="0.7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1"/>
        <v>0</v>
      </c>
      <c r="Q34" s="45">
        <v>30</v>
      </c>
      <c r="R34" s="46">
        <f>+'30'!N262</f>
        <v>3350</v>
      </c>
      <c r="S34" s="46">
        <f>+'30'!N267</f>
        <v>840</v>
      </c>
      <c r="T34" s="46">
        <f>+'1'!N293</f>
        <v>0</v>
      </c>
      <c r="U34" s="66">
        <f>+'1'!N291</f>
        <v>0</v>
      </c>
      <c r="V34" s="46">
        <f>+'1'!N294</f>
        <v>0</v>
      </c>
      <c r="W34" s="46">
        <f>+'30'!N264</f>
        <v>2175</v>
      </c>
      <c r="X34" s="46">
        <f t="shared" si="6"/>
        <v>335</v>
      </c>
      <c r="Y34" s="46">
        <f>+'30'!N269</f>
        <v>335</v>
      </c>
      <c r="Z34" s="47">
        <f t="shared" si="7"/>
        <v>0</v>
      </c>
      <c r="AA34" s="97" t="s">
        <v>1366</v>
      </c>
      <c r="AB34" s="47">
        <f t="shared" si="4"/>
        <v>2510</v>
      </c>
      <c r="AC34" s="147">
        <f t="shared" si="8"/>
        <v>2510</v>
      </c>
    </row>
    <row r="35" spans="1:29" ht="34.5" x14ac:dyDescent="0.7">
      <c r="A35" s="10">
        <v>31</v>
      </c>
      <c r="B35" s="10" t="s">
        <v>1058</v>
      </c>
      <c r="C35" s="19" t="s">
        <v>322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1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+'31.'!N265</f>
        <v>0</v>
      </c>
      <c r="U35" s="66">
        <f>+'31.'!N263</f>
        <v>0</v>
      </c>
      <c r="V35" s="46">
        <f>+'31.'!N266</f>
        <v>0</v>
      </c>
      <c r="W35" s="46">
        <f>+'31.'!N264</f>
        <v>0</v>
      </c>
      <c r="X35" s="46">
        <f t="shared" si="6"/>
        <v>0</v>
      </c>
      <c r="Y35" s="46">
        <f>+'31.'!N269</f>
        <v>0</v>
      </c>
      <c r="Z35" s="47">
        <f t="shared" si="7"/>
        <v>0</v>
      </c>
      <c r="AA35" s="132"/>
      <c r="AB35" s="47">
        <f t="shared" si="4"/>
        <v>0</v>
      </c>
      <c r="AC35" s="147">
        <f t="shared" si="8"/>
        <v>0</v>
      </c>
    </row>
    <row r="36" spans="1:29" ht="34.5" x14ac:dyDescent="0.7">
      <c r="A36" s="10">
        <v>32</v>
      </c>
      <c r="B36" s="10" t="s">
        <v>895</v>
      </c>
      <c r="C36" s="19" t="s">
        <v>417</v>
      </c>
      <c r="D36" s="10" t="s">
        <v>562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1"/>
        <v>0</v>
      </c>
      <c r="Q36" s="45"/>
      <c r="R36" s="148">
        <f t="shared" ref="R36:AA36" si="9">SUM(R5:R35)</f>
        <v>93705</v>
      </c>
      <c r="S36" s="148">
        <f t="shared" si="9"/>
        <v>14522</v>
      </c>
      <c r="T36" s="148">
        <f t="shared" si="9"/>
        <v>0</v>
      </c>
      <c r="U36" s="148">
        <f t="shared" si="9"/>
        <v>0</v>
      </c>
      <c r="V36" s="148">
        <f t="shared" si="9"/>
        <v>1070</v>
      </c>
      <c r="W36" s="148">
        <f t="shared" si="9"/>
        <v>42253</v>
      </c>
      <c r="X36" s="148">
        <f t="shared" si="9"/>
        <v>35860</v>
      </c>
      <c r="Y36" s="148">
        <f t="shared" si="9"/>
        <v>35860</v>
      </c>
      <c r="Z36" s="148">
        <f t="shared" si="9"/>
        <v>0</v>
      </c>
      <c r="AA36" s="148">
        <f t="shared" si="9"/>
        <v>0</v>
      </c>
      <c r="AB36" s="148">
        <f>SUM(AB5:AB35)</f>
        <v>78113</v>
      </c>
      <c r="AC36" s="146"/>
    </row>
    <row r="37" spans="1:29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100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 t="s">
        <v>1444</v>
      </c>
      <c r="O37" s="131">
        <v>32.82</v>
      </c>
      <c r="P37" s="78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18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3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600</v>
      </c>
      <c r="N39" s="19"/>
      <c r="O39" s="131">
        <v>27.84</v>
      </c>
      <c r="P39" s="78">
        <f t="shared" si="1"/>
        <v>334.08</v>
      </c>
      <c r="Q39" s="5"/>
      <c r="R39" s="153" t="s">
        <v>1423</v>
      </c>
      <c r="S39" s="5" t="s">
        <v>1356</v>
      </c>
      <c r="T39" s="95" t="s">
        <v>1357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1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19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3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81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131">
        <v>27.12</v>
      </c>
      <c r="P40" s="78">
        <f t="shared" si="1"/>
        <v>325.44</v>
      </c>
      <c r="Q40" s="5"/>
      <c r="R40" s="153"/>
      <c r="S40" s="5"/>
      <c r="T40" s="95" t="s">
        <v>1373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2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18</v>
      </c>
      <c r="G41" s="43">
        <f t="shared" si="0"/>
        <v>20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48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131">
        <v>15.42</v>
      </c>
      <c r="P41" s="78">
        <f t="shared" si="1"/>
        <v>231.3</v>
      </c>
      <c r="Q41" s="5"/>
      <c r="R41" s="5"/>
      <c r="S41" s="5"/>
      <c r="T41" s="95" t="s">
        <v>1358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1311</v>
      </c>
      <c r="C43" s="19" t="s">
        <v>308</v>
      </c>
      <c r="D43" s="10" t="s">
        <v>562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1"/>
        <v>0</v>
      </c>
      <c r="Q43" s="5"/>
      <c r="R43" s="5" t="s">
        <v>1424</v>
      </c>
      <c r="S43" s="129">
        <f>+Y36</f>
        <v>35860</v>
      </c>
      <c r="T43" s="130" t="s">
        <v>1425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1323</v>
      </c>
      <c r="C44" s="19" t="s">
        <v>309</v>
      </c>
      <c r="D44" s="10" t="s">
        <v>562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1"/>
        <v>0</v>
      </c>
      <c r="Q44" s="5"/>
      <c r="R44" s="95" t="s">
        <v>1426</v>
      </c>
      <c r="S44" s="129"/>
      <c r="T44" s="130" t="s">
        <v>1425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46">
        <f>+ยกมา!J46</f>
        <v>5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11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53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400</v>
      </c>
      <c r="N46" s="19"/>
      <c r="O46" s="131">
        <v>17.78</v>
      </c>
      <c r="P46" s="78">
        <f t="shared" si="1"/>
        <v>142.24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46">
        <f>+ยกมา!J47</f>
        <v>4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 t="shared" si="0"/>
        <v>12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142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131">
        <v>17.989999999999998</v>
      </c>
      <c r="P47" s="78">
        <f t="shared" si="1"/>
        <v>107.94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46">
        <f>+ยกมา!J48</f>
        <v>3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16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96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550</v>
      </c>
      <c r="N48" s="19"/>
      <c r="O48" s="131">
        <v>18.32</v>
      </c>
      <c r="P48" s="78">
        <f t="shared" si="1"/>
        <v>256.48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46">
        <f>+ยกมา!J49</f>
        <v>1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3">
        <f t="shared" si="0"/>
        <v>11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106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300</v>
      </c>
      <c r="N49" s="19"/>
      <c r="O49" s="131">
        <v>20.059999999999999</v>
      </c>
      <c r="P49" s="78">
        <f t="shared" si="1"/>
        <v>120.35999999999999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46">
        <f>+ยกมา!J50</f>
        <v>3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13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1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100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31">
        <v>20.32</v>
      </c>
      <c r="P50" s="78">
        <f t="shared" si="1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43">
        <v>16.760000000000002</v>
      </c>
      <c r="P51" s="78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43">
        <v>18.12</v>
      </c>
      <c r="P52" s="78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46">
        <f>+ยกมา!J53</f>
        <v>9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19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3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98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650</v>
      </c>
      <c r="N53" s="19"/>
      <c r="O53" s="131">
        <v>16.37</v>
      </c>
      <c r="P53" s="78">
        <f t="shared" si="1"/>
        <v>212.81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43">
        <v>16.5</v>
      </c>
      <c r="P54" s="78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46">
        <f>+ยกมา!J55</f>
        <v>3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5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35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31">
        <v>25.99</v>
      </c>
      <c r="P55" s="78">
        <f t="shared" si="1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6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43">
        <v>28.31</v>
      </c>
      <c r="P56" s="78">
        <f t="shared" si="1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46">
        <f>+ยกมา!J57</f>
        <v>9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13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4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78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1080</v>
      </c>
      <c r="N57" s="19"/>
      <c r="O57" s="131">
        <v>31.29</v>
      </c>
      <c r="P57" s="78">
        <f t="shared" si="1"/>
        <v>281.61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46">
        <f>+ยกมา!J58</f>
        <v>1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3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41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31">
        <v>31.07</v>
      </c>
      <c r="P58" s="78">
        <f t="shared" si="1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46">
        <f>+ยกมา!J59</f>
        <v>2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6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69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31">
        <v>29.83</v>
      </c>
      <c r="P59" s="78">
        <f t="shared" si="1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43">
        <v>27.06</v>
      </c>
      <c r="P60" s="78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43">
        <v>28.25</v>
      </c>
      <c r="P61" s="78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46">
        <f>+ยกมา!J62</f>
        <v>6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11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4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88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31">
        <v>26.69</v>
      </c>
      <c r="P62" s="78">
        <f t="shared" si="1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43">
        <v>27.55</v>
      </c>
      <c r="P63" s="78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46">
        <f>+ยกมา!J64</f>
        <v>3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18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2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52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15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750</v>
      </c>
      <c r="N64" s="19"/>
      <c r="O64" s="131">
        <v>23.69</v>
      </c>
      <c r="P64" s="78">
        <f t="shared" si="1"/>
        <v>355.35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46">
        <f>+ยกมา!J65</f>
        <v>3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20</v>
      </c>
      <c r="G65" s="43">
        <f t="shared" si="0"/>
        <v>23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2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62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131">
        <v>22.49</v>
      </c>
      <c r="P65" s="78">
        <f t="shared" si="1"/>
        <v>382.33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46">
        <f>+ยกมา!J66</f>
        <v>3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20</v>
      </c>
      <c r="G66" s="43">
        <f t="shared" si="0"/>
        <v>23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2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61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850</v>
      </c>
      <c r="N66" s="19"/>
      <c r="O66" s="131">
        <v>23.12</v>
      </c>
      <c r="P66" s="78">
        <f t="shared" si="1"/>
        <v>393.04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46">
        <f>+ยกมา!J74</f>
        <v>6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18</v>
      </c>
      <c r="G74" s="43">
        <f t="shared" si="0"/>
        <v>24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3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92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131">
        <v>17.09</v>
      </c>
      <c r="P74" s="78">
        <f t="shared" si="10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46">
        <f>+ยกมา!J77</f>
        <v>4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19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84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900</v>
      </c>
      <c r="N77" s="19"/>
      <c r="O77" s="131">
        <v>25.15</v>
      </c>
      <c r="P77" s="78">
        <f t="shared" si="10"/>
        <v>452.7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46">
        <f>+ยกมา!J80</f>
        <v>2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12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106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165</v>
      </c>
      <c r="N80" s="19"/>
      <c r="O80" s="131">
        <v>14.35</v>
      </c>
      <c r="P80" s="78">
        <f t="shared" si="10"/>
        <v>57.4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46">
        <f>+ยกมา!J81</f>
        <v>4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7</v>
      </c>
      <c r="G81" s="43">
        <f t="shared" si="0"/>
        <v>11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54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385</v>
      </c>
      <c r="N81" s="19"/>
      <c r="O81" s="131">
        <v>11.58</v>
      </c>
      <c r="P81" s="78">
        <f t="shared" si="10"/>
        <v>92.64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46">
        <f>+ยกมา!J110</f>
        <v>14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44</v>
      </c>
      <c r="G110" s="43">
        <f t="shared" si="11"/>
        <v>58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412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44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5040</v>
      </c>
      <c r="N110" s="19"/>
      <c r="O110" s="144"/>
      <c r="P110" s="78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46">
        <f>+ยกมา!J111</f>
        <v>15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15</v>
      </c>
      <c r="G111" s="43">
        <f t="shared" si="11"/>
        <v>30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3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447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19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4250</v>
      </c>
      <c r="N111" s="19"/>
      <c r="O111" s="144"/>
      <c r="P111" s="78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46">
        <f>+ยกมา!J112</f>
        <v>7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7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153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31">
        <v>34.25</v>
      </c>
      <c r="P112" s="78">
        <f t="shared" si="10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46">
        <f>+ยกมา!J113</f>
        <v>13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13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320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131">
        <v>22.55</v>
      </c>
      <c r="P113" s="78">
        <f t="shared" si="10"/>
        <v>90.2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1">
        <v>96.46</v>
      </c>
      <c r="P114" s="78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46">
        <f>+ยกมา!J115</f>
        <v>14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14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285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131">
        <v>23.61</v>
      </c>
      <c r="P115" s="78">
        <f t="shared" si="10"/>
        <v>212.49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46">
        <f>+ยกมา!J116</f>
        <v>12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12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220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500</v>
      </c>
      <c r="N116" s="19"/>
      <c r="O116" s="131">
        <v>13.03</v>
      </c>
      <c r="P116" s="78">
        <f t="shared" si="10"/>
        <v>65.149999999999991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46">
        <f>+ยกมา!J117</f>
        <v>6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6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102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131">
        <v>11.91</v>
      </c>
      <c r="P117" s="78">
        <f t="shared" si="10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11</v>
      </c>
      <c r="G120" s="43">
        <f t="shared" si="11"/>
        <v>11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35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11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385</v>
      </c>
      <c r="N120" s="19"/>
      <c r="O120" s="131">
        <v>30</v>
      </c>
      <c r="P120" s="78">
        <f t="shared" si="10"/>
        <v>330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46">
        <f>+ยกมา!J125</f>
        <v>7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1"/>
        <v>17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275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131">
        <v>33</v>
      </c>
      <c r="P125" s="78">
        <f t="shared" si="10"/>
        <v>363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46">
        <f>+ยกมา!J131</f>
        <v>4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30</v>
      </c>
      <c r="G131" s="43">
        <f t="shared" si="11"/>
        <v>34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123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1250</v>
      </c>
      <c r="N131" s="19"/>
      <c r="O131" s="131">
        <v>9.91</v>
      </c>
      <c r="P131" s="78">
        <f t="shared" si="10"/>
        <v>247.75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46">
        <f>+ยกมา!J132</f>
        <v>7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11"/>
        <v>22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5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72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14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840</v>
      </c>
      <c r="N132" s="19"/>
      <c r="O132" s="131">
        <v>16.690000000000001</v>
      </c>
      <c r="P132" s="78">
        <f t="shared" si="10"/>
        <v>233.66000000000003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46">
        <f>+ยกมา!J133</f>
        <v>5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14</v>
      </c>
      <c r="G133" s="43">
        <f t="shared" si="11"/>
        <v>19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111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650</v>
      </c>
      <c r="N133" s="19"/>
      <c r="O133" s="131">
        <v>24.21</v>
      </c>
      <c r="P133" s="78">
        <f t="shared" si="10"/>
        <v>314.73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46">
        <f>+ยกมา!J140</f>
        <v>15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15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15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15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46">
        <f>+ยกมา!J142</f>
        <v>3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1"/>
        <v>3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3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3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5"/>
        <v>10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43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250</v>
      </c>
      <c r="N154" s="19"/>
      <c r="O154" s="131">
        <v>16.16</v>
      </c>
      <c r="P154" s="78">
        <f t="shared" si="16"/>
        <v>161.6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1444</v>
      </c>
      <c r="O156" s="131">
        <v>11.39</v>
      </c>
      <c r="P156" s="78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1">
        <v>12.14</v>
      </c>
      <c r="P163" s="78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46">
        <f>+ยกมา!J175</f>
        <v>9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5"/>
        <v>29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183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1050</v>
      </c>
      <c r="N175" s="19"/>
      <c r="O175" s="131">
        <v>23.02</v>
      </c>
      <c r="P175" s="78">
        <f t="shared" si="16"/>
        <v>483.42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46">
        <f>+ยกมา!J178</f>
        <v>3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3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131">
        <v>38</v>
      </c>
      <c r="P178" s="78">
        <f t="shared" si="16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46">
        <f>+ยกมา!J180</f>
        <v>6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15"/>
        <v>11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105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350</v>
      </c>
      <c r="N180" s="19"/>
      <c r="O180" s="131">
        <v>11.81</v>
      </c>
      <c r="P180" s="78">
        <f t="shared" si="16"/>
        <v>118.10000000000001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46">
        <f>+ยกมา!J185</f>
        <v>21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21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540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131">
        <v>63</v>
      </c>
      <c r="P185" s="78">
        <f t="shared" si="16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1372</v>
      </c>
      <c r="D186" s="10" t="s">
        <v>562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31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46">
        <f>+ยกมา!J190</f>
        <v>1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1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3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1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45</v>
      </c>
      <c r="N190" s="19"/>
      <c r="O190" s="131">
        <v>23</v>
      </c>
      <c r="P190" s="78">
        <f t="shared" ref="P190" si="19">+K190*O190</f>
        <v>23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46">
        <f>+ยกมา!J193</f>
        <v>9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15</v>
      </c>
      <c r="G193" s="43">
        <f t="shared" si="15"/>
        <v>24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189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900</v>
      </c>
      <c r="N193" s="19"/>
      <c r="O193" s="131">
        <v>38</v>
      </c>
      <c r="P193" s="78">
        <f t="shared" si="16"/>
        <v>570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46">
        <f>+ยกมา!J194</f>
        <v>4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25</v>
      </c>
      <c r="G194" s="43">
        <f t="shared" si="15"/>
        <v>29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237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2280</v>
      </c>
      <c r="N194" s="19"/>
      <c r="O194" s="131">
        <v>73</v>
      </c>
      <c r="P194" s="78">
        <f t="shared" si="16"/>
        <v>1606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46">
        <f>+ยกมา!J195</f>
        <v>2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5"/>
        <v>7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65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7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420</v>
      </c>
      <c r="N195" s="19"/>
      <c r="O195" s="131">
        <v>38</v>
      </c>
      <c r="P195" s="78">
        <f t="shared" si="16"/>
        <v>266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46">
        <f>+ยกมา!J196</f>
        <v>7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5"/>
        <v>12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111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1320</v>
      </c>
      <c r="N196" s="19"/>
      <c r="O196" s="131">
        <v>73</v>
      </c>
      <c r="P196" s="78">
        <f t="shared" si="16"/>
        <v>803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5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46">
        <f>+ยกมา!J198</f>
        <v>11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30</v>
      </c>
      <c r="G198" s="43">
        <f t="shared" si="15"/>
        <v>41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4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5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253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3450</v>
      </c>
      <c r="N198" s="19"/>
      <c r="O198" s="131">
        <v>64.38</v>
      </c>
      <c r="P198" s="78">
        <f t="shared" si="16"/>
        <v>1480.7399999999998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46">
        <f>+ยกมา!J205</f>
        <v>17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5"/>
        <v>17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402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330</v>
      </c>
      <c r="N205" s="19"/>
      <c r="O205" s="131">
        <v>40</v>
      </c>
      <c r="P205" s="78">
        <f t="shared" si="16"/>
        <v>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5</v>
      </c>
      <c r="G208" s="43">
        <f t="shared" si="15"/>
        <v>5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1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40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100</v>
      </c>
      <c r="N208" s="19"/>
      <c r="O208" s="131">
        <v>33</v>
      </c>
      <c r="P208" s="78">
        <f t="shared" si="16"/>
        <v>66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46">
        <f>+ยกมา!J209</f>
        <v>0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11</v>
      </c>
      <c r="G209" s="43">
        <f t="shared" si="15"/>
        <v>11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28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11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1320</v>
      </c>
      <c r="N209" s="19"/>
      <c r="O209" s="131">
        <v>83</v>
      </c>
      <c r="P209" s="78">
        <f t="shared" si="16"/>
        <v>913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8</v>
      </c>
      <c r="G210" s="43">
        <f t="shared" si="15"/>
        <v>8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1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8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280</v>
      </c>
      <c r="N210" s="19"/>
      <c r="O210" s="131">
        <v>15</v>
      </c>
      <c r="P210" s="78">
        <f t="shared" si="16"/>
        <v>120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5</v>
      </c>
      <c r="G211" s="43">
        <f t="shared" si="15"/>
        <v>5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5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200</v>
      </c>
      <c r="N211" s="19"/>
      <c r="O211" s="131">
        <v>15</v>
      </c>
      <c r="P211" s="78">
        <f t="shared" si="16"/>
        <v>75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2</v>
      </c>
      <c r="G212" s="43">
        <f t="shared" si="15"/>
        <v>2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2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89">
        <v>15</v>
      </c>
      <c r="P212" s="78">
        <f t="shared" si="16"/>
        <v>30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9</v>
      </c>
      <c r="G213" s="43">
        <f t="shared" si="15"/>
        <v>9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9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360</v>
      </c>
      <c r="N213" s="19"/>
      <c r="O213" s="131">
        <v>15</v>
      </c>
      <c r="P213" s="78">
        <f t="shared" si="16"/>
        <v>135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2</v>
      </c>
      <c r="G214" s="43">
        <f t="shared" ref="G214:G259" si="21">+E214+F214</f>
        <v>2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2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80</v>
      </c>
      <c r="N214" s="19"/>
      <c r="O214" s="131">
        <v>15</v>
      </c>
      <c r="P214" s="78">
        <f t="shared" si="16"/>
        <v>30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46">
        <f>+ยกมา!J215</f>
        <v>32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32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989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10</v>
      </c>
      <c r="N215" s="19"/>
      <c r="O215" s="89">
        <v>10.4</v>
      </c>
      <c r="P215" s="78">
        <f t="shared" si="16"/>
        <v>10.4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46">
        <f>+ยกมา!J216</f>
        <v>170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170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5246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6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131">
        <v>9</v>
      </c>
      <c r="P216" s="78">
        <f t="shared" si="16"/>
        <v>54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46">
        <f>+ยกมา!J217</f>
        <v>78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78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2315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6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60</v>
      </c>
      <c r="N217" s="19"/>
      <c r="O217" s="131">
        <v>3.77</v>
      </c>
      <c r="P217" s="78">
        <f t="shared" si="16"/>
        <v>22.62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46">
        <f>+ยกมา!J218</f>
        <v>23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1"/>
        <v>43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359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25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500</v>
      </c>
      <c r="N218" s="19"/>
      <c r="O218" s="131">
        <v>16.670000000000002</v>
      </c>
      <c r="P218" s="78">
        <f t="shared" si="16"/>
        <v>416.75000000000006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439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46">
        <f>+ยกมา!J224</f>
        <v>275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275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8501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6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144"/>
      <c r="P224" s="78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7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131">
        <v>23.7</v>
      </c>
      <c r="P226" s="78">
        <f t="shared" si="22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6</v>
      </c>
      <c r="G227" s="43">
        <f t="shared" si="21"/>
        <v>6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6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150</v>
      </c>
      <c r="N227" s="19"/>
      <c r="O227" s="131">
        <v>20.36</v>
      </c>
      <c r="P227" s="78">
        <f t="shared" si="22"/>
        <v>122.16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1415</v>
      </c>
      <c r="D229" s="10" t="s">
        <v>432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1421</v>
      </c>
      <c r="D230" s="10" t="s">
        <v>790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9</v>
      </c>
      <c r="G230" s="43">
        <f t="shared" si="21"/>
        <v>9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9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175</v>
      </c>
      <c r="N230" s="19"/>
      <c r="O230" s="89"/>
      <c r="P230" s="78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1422</v>
      </c>
      <c r="D231" s="10" t="s">
        <v>432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1428</v>
      </c>
      <c r="D232" s="10" t="s">
        <v>432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1429</v>
      </c>
      <c r="D233" s="10" t="s">
        <v>432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55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1430</v>
      </c>
      <c r="D234" s="10" t="s">
        <v>432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1431</v>
      </c>
      <c r="D235" s="10" t="s">
        <v>432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49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39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6</v>
      </c>
      <c r="G237" s="43">
        <f t="shared" si="21"/>
        <v>6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1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77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100</v>
      </c>
      <c r="N237" s="19"/>
      <c r="O237" s="131">
        <v>17.760000000000002</v>
      </c>
      <c r="P237" s="78">
        <f t="shared" si="23"/>
        <v>35.520000000000003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46">
        <f>+ยกมา!J238</f>
        <v>3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6</v>
      </c>
      <c r="G238" s="43">
        <f t="shared" si="21"/>
        <v>9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1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86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7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350</v>
      </c>
      <c r="N238" s="19"/>
      <c r="O238" s="131">
        <v>16.28</v>
      </c>
      <c r="P238" s="78">
        <f t="shared" si="23"/>
        <v>113.96000000000001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80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30</v>
      </c>
      <c r="P241" s="78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46">
        <f>+ยกมา!J242</f>
        <v>3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17</v>
      </c>
      <c r="G242" s="43">
        <f t="shared" si="21"/>
        <v>20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40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16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525</v>
      </c>
      <c r="N242" s="19"/>
      <c r="O242" s="89">
        <v>16.29</v>
      </c>
      <c r="P242" s="78">
        <f t="shared" si="23"/>
        <v>260.64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46">
        <f>+ยกมา!J243</f>
        <v>3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11</v>
      </c>
      <c r="G243" s="43">
        <f t="shared" si="21"/>
        <v>14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37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14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455</v>
      </c>
      <c r="N243" s="19"/>
      <c r="O243" s="89">
        <v>12.41</v>
      </c>
      <c r="P243" s="78">
        <f t="shared" ref="P243:P246" si="24">+K243*O243</f>
        <v>173.74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22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/>
      <c r="P244" s="78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2</v>
      </c>
      <c r="G245" s="43">
        <f t="shared" si="21"/>
        <v>2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4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2</v>
      </c>
      <c r="L245" s="20">
        <v>35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35</v>
      </c>
      <c r="N245" s="19"/>
      <c r="O245" s="89">
        <v>11.86</v>
      </c>
      <c r="P245" s="78">
        <f t="shared" si="24"/>
        <v>23.72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8.1300000000000008</v>
      </c>
      <c r="P246" s="78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15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89">
        <v>10.47</v>
      </c>
      <c r="P247" s="78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20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44"/>
      <c r="P248" s="78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31">
        <v>11.03</v>
      </c>
      <c r="P249" s="78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1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131">
        <v>9.94</v>
      </c>
      <c r="P250" s="78">
        <f t="shared" si="22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1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131">
        <v>7.83</v>
      </c>
      <c r="P251" s="78">
        <f t="shared" si="22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/>
      <c r="C252" s="19" t="s">
        <v>192</v>
      </c>
      <c r="D252" s="10" t="s">
        <v>432</v>
      </c>
      <c r="E252" s="46">
        <f>+ยกมา!J252</f>
        <v>24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1"/>
        <v>24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423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9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315</v>
      </c>
      <c r="N252" s="19"/>
      <c r="O252" s="89"/>
      <c r="P252" s="78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1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2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1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1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2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1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2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1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 t="shared" si="22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ht="24" customHeight="1" x14ac:dyDescent="0.55000000000000004">
      <c r="A258" s="10"/>
      <c r="B258" s="10"/>
      <c r="C258" s="19"/>
      <c r="D258" s="10"/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1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89"/>
      <c r="P258" s="78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1"/>
        <v>0</v>
      </c>
      <c r="H259" s="77">
        <f>+'1'!H258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258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89"/>
      <c r="P259" s="78">
        <f>SUM(P5:P257)</f>
        <v>33702.530000000006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8" customFormat="1" ht="25.5" customHeight="1" x14ac:dyDescent="0.55000000000000004">
      <c r="A260" s="160" t="s">
        <v>223</v>
      </c>
      <c r="B260" s="161"/>
      <c r="C260" s="161"/>
      <c r="D260" s="162"/>
      <c r="E260" s="169" t="s">
        <v>239</v>
      </c>
      <c r="F260" s="170"/>
      <c r="G260" s="163" t="s">
        <v>224</v>
      </c>
      <c r="H260" s="164"/>
      <c r="I260" s="165"/>
      <c r="J260" s="171" t="s">
        <v>225</v>
      </c>
      <c r="K260" s="171"/>
      <c r="L260" s="171"/>
      <c r="M260" s="50">
        <f>SUM(M5:M259)</f>
        <v>93705</v>
      </c>
      <c r="N260" s="51" t="s">
        <v>219</v>
      </c>
      <c r="O260" s="2"/>
      <c r="P260" s="2"/>
      <c r="Q260" s="49"/>
      <c r="R260" s="57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49"/>
    </row>
    <row r="261" spans="1:29" s="49" customFormat="1" ht="24.75" customHeight="1" x14ac:dyDescent="0.55000000000000004">
      <c r="A261" s="172" t="s">
        <v>226</v>
      </c>
      <c r="B261" s="173"/>
      <c r="C261" s="178">
        <f>+M263</f>
        <v>93705</v>
      </c>
      <c r="D261" s="179"/>
      <c r="E261" s="52" t="s">
        <v>227</v>
      </c>
      <c r="F261" s="53">
        <f>+M260</f>
        <v>93705</v>
      </c>
      <c r="G261" s="54" t="s">
        <v>217</v>
      </c>
      <c r="H261" s="187">
        <f>SUM(U36)</f>
        <v>0</v>
      </c>
      <c r="I261" s="188"/>
      <c r="J261" s="183"/>
      <c r="K261" s="183"/>
      <c r="L261" s="183"/>
      <c r="M261" s="56"/>
      <c r="N261" s="56">
        <f>+W36</f>
        <v>42253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72"/>
      <c r="B262" s="173"/>
      <c r="C262" s="178"/>
      <c r="D262" s="179"/>
      <c r="E262" s="52" t="s">
        <v>228</v>
      </c>
      <c r="F262" s="53">
        <f>N263</f>
        <v>14522</v>
      </c>
      <c r="G262" s="54"/>
      <c r="H262" s="187">
        <v>0</v>
      </c>
      <c r="I262" s="188"/>
      <c r="J262" s="183" t="s">
        <v>229</v>
      </c>
      <c r="K262" s="183"/>
      <c r="L262" s="183"/>
      <c r="M262" s="56">
        <f>-T36</f>
        <v>0</v>
      </c>
      <c r="N262" s="56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174" t="s">
        <v>10</v>
      </c>
      <c r="B263" s="175"/>
      <c r="C263" s="178">
        <f>+F262</f>
        <v>14522</v>
      </c>
      <c r="D263" s="179"/>
      <c r="E263" s="52"/>
      <c r="F263" s="53"/>
      <c r="G263" s="54" t="s">
        <v>230</v>
      </c>
      <c r="H263" s="187">
        <f>+V36</f>
        <v>1070</v>
      </c>
      <c r="I263" s="188"/>
      <c r="J263" s="184" t="s">
        <v>231</v>
      </c>
      <c r="K263" s="185"/>
      <c r="L263" s="186"/>
      <c r="M263" s="56">
        <f>+M260-M261</f>
        <v>93705</v>
      </c>
      <c r="N263" s="58">
        <f>+S36</f>
        <v>14522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176" t="s">
        <v>232</v>
      </c>
      <c r="B264" s="177"/>
      <c r="C264" s="178">
        <f>+C261-C263</f>
        <v>79183</v>
      </c>
      <c r="D264" s="179"/>
      <c r="E264" s="52" t="s">
        <v>232</v>
      </c>
      <c r="F264" s="53">
        <f>+F261-F262</f>
        <v>79183</v>
      </c>
      <c r="G264" s="54" t="s">
        <v>233</v>
      </c>
      <c r="H264" s="187">
        <f>SUM(H261:H263)</f>
        <v>1070</v>
      </c>
      <c r="I264" s="188"/>
      <c r="J264" s="183" t="s">
        <v>206</v>
      </c>
      <c r="K264" s="183"/>
      <c r="L264" s="183"/>
      <c r="M264" s="56">
        <f>H264</f>
        <v>1070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49" customFormat="1" ht="24.75" customHeight="1" x14ac:dyDescent="0.55000000000000004">
      <c r="A265" s="59"/>
      <c r="B265" s="116"/>
      <c r="C265" s="59"/>
      <c r="D265" s="59"/>
      <c r="E265" s="52" t="s">
        <v>234</v>
      </c>
      <c r="F265" s="53">
        <v>100000</v>
      </c>
      <c r="J265" s="166" t="s">
        <v>208</v>
      </c>
      <c r="K265" s="167"/>
      <c r="L265" s="168"/>
      <c r="M265" s="56">
        <f>M263-M264-N261-N263</f>
        <v>35860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49" customFormat="1" ht="24.75" customHeight="1" x14ac:dyDescent="0.55000000000000004">
      <c r="A266" s="59"/>
      <c r="B266" s="116"/>
      <c r="C266" s="59"/>
      <c r="D266" s="59"/>
      <c r="E266" s="52" t="s">
        <v>235</v>
      </c>
      <c r="F266" s="53">
        <f>F264-F265</f>
        <v>-20817</v>
      </c>
      <c r="J266" s="166" t="s">
        <v>209</v>
      </c>
      <c r="K266" s="167"/>
      <c r="L266" s="168"/>
      <c r="M266" s="56">
        <f>+Y36</f>
        <v>35860</v>
      </c>
      <c r="N266" s="55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49" customFormat="1" ht="24.75" customHeight="1" x14ac:dyDescent="0.55000000000000004">
      <c r="A267" s="59"/>
      <c r="B267" s="116"/>
      <c r="C267" s="59"/>
      <c r="D267" s="59"/>
      <c r="E267" s="52" t="s">
        <v>236</v>
      </c>
      <c r="F267" s="53">
        <v>0</v>
      </c>
      <c r="J267" s="166" t="s">
        <v>210</v>
      </c>
      <c r="K267" s="167"/>
      <c r="L267" s="168"/>
      <c r="M267" s="56">
        <v>0</v>
      </c>
      <c r="N267" s="55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59"/>
      <c r="B268" s="116"/>
      <c r="C268" s="59"/>
      <c r="D268" s="59"/>
      <c r="E268" s="99" t="s">
        <v>1368</v>
      </c>
      <c r="F268" s="100"/>
      <c r="J268" s="189" t="s">
        <v>211</v>
      </c>
      <c r="K268" s="189"/>
      <c r="L268" s="189"/>
      <c r="M268" s="60">
        <f>+M266-M265</f>
        <v>0</v>
      </c>
      <c r="N268" s="65"/>
    </row>
    <row r="269" spans="1:29" ht="24.75" customHeight="1" thickBot="1" x14ac:dyDescent="0.6">
      <c r="H269" s="180" t="s">
        <v>237</v>
      </c>
      <c r="I269" s="181"/>
      <c r="J269" s="181"/>
      <c r="K269" s="181"/>
      <c r="L269" s="181"/>
      <c r="M269" s="181"/>
      <c r="N269" s="182"/>
    </row>
    <row r="270" spans="1:29" x14ac:dyDescent="0.55000000000000004">
      <c r="F270" s="23"/>
    </row>
  </sheetData>
  <autoFilter ref="A4:AC269" xr:uid="{C258BCB2-AD6B-4EC8-A3B2-59814A6857B7}"/>
  <mergeCells count="53"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  <mergeCell ref="B3:B4"/>
    <mergeCell ref="E3:E4"/>
    <mergeCell ref="F3:F4"/>
    <mergeCell ref="G3:G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5"/>
  <sheetViews>
    <sheetView zoomScale="90" zoomScaleNormal="90" workbookViewId="0">
      <pane xSplit="10" ySplit="4" topLeftCell="K242" activePane="bottomRight" state="frozen"/>
      <selection activeCell="L253" sqref="L253"/>
      <selection pane="topRight" activeCell="L253" sqref="L253"/>
      <selection pane="bottomLeft" activeCell="L253" sqref="L253"/>
      <selection pane="bottomRight" activeCell="S251" sqref="S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23</v>
      </c>
      <c r="F5" s="70"/>
      <c r="G5" s="46">
        <f t="shared" ref="G5" si="0">E5+F5</f>
        <v>23</v>
      </c>
      <c r="H5" s="77">
        <v>0</v>
      </c>
      <c r="I5" s="75">
        <v>0</v>
      </c>
      <c r="J5" s="46">
        <f t="shared" ref="J5" si="1">+G5-H5-K5-I5</f>
        <v>23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104</v>
      </c>
      <c r="F6" s="70"/>
      <c r="G6" s="46">
        <f t="shared" ref="G6:G26" si="3">E6+F6</f>
        <v>104</v>
      </c>
      <c r="H6" s="77">
        <v>0</v>
      </c>
      <c r="I6" s="75">
        <v>0</v>
      </c>
      <c r="J6" s="46">
        <f t="shared" ref="J6:J26" si="4">+G6-H6-K6-I6</f>
        <v>104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10</v>
      </c>
      <c r="F11" s="70"/>
      <c r="G11" s="46">
        <f t="shared" si="3"/>
        <v>10</v>
      </c>
      <c r="H11" s="77">
        <v>0</v>
      </c>
      <c r="I11" s="75">
        <v>0</v>
      </c>
      <c r="J11" s="46">
        <f t="shared" si="4"/>
        <v>10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3"/>
        <v>0</v>
      </c>
      <c r="H18" s="77">
        <v>0</v>
      </c>
      <c r="I18" s="75">
        <v>0</v>
      </c>
      <c r="J18" s="46">
        <f t="shared" si="4"/>
        <v>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3</v>
      </c>
      <c r="F20" s="70"/>
      <c r="G20" s="46">
        <f t="shared" si="3"/>
        <v>3</v>
      </c>
      <c r="H20" s="77">
        <v>0</v>
      </c>
      <c r="I20" s="75">
        <v>0</v>
      </c>
      <c r="J20" s="46">
        <f t="shared" si="4"/>
        <v>3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7</v>
      </c>
      <c r="F21" s="70"/>
      <c r="G21" s="46">
        <f t="shared" si="3"/>
        <v>7</v>
      </c>
      <c r="H21" s="77">
        <v>0</v>
      </c>
      <c r="I21" s="75">
        <v>0</v>
      </c>
      <c r="J21" s="46">
        <f t="shared" si="4"/>
        <v>7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60</v>
      </c>
      <c r="F22" s="70"/>
      <c r="G22" s="46">
        <f t="shared" si="3"/>
        <v>60</v>
      </c>
      <c r="H22" s="77">
        <v>0</v>
      </c>
      <c r="I22" s="75">
        <v>0</v>
      </c>
      <c r="J22" s="46">
        <f t="shared" si="4"/>
        <v>60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6</v>
      </c>
      <c r="F24" s="70"/>
      <c r="G24" s="46">
        <f t="shared" si="3"/>
        <v>6</v>
      </c>
      <c r="H24" s="77">
        <v>0</v>
      </c>
      <c r="I24" s="75">
        <v>0</v>
      </c>
      <c r="J24" s="46">
        <f t="shared" si="4"/>
        <v>6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3"/>
        <v>0</v>
      </c>
      <c r="H26" s="77">
        <v>0</v>
      </c>
      <c r="I26" s="75">
        <v>0</v>
      </c>
      <c r="J26" s="46">
        <f t="shared" si="4"/>
        <v>0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8</v>
      </c>
      <c r="F28" s="70"/>
      <c r="G28" s="46">
        <f t="shared" si="7"/>
        <v>8</v>
      </c>
      <c r="H28" s="77">
        <v>0</v>
      </c>
      <c r="I28" s="75">
        <v>0</v>
      </c>
      <c r="J28" s="46">
        <f t="shared" si="8"/>
        <v>8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34</v>
      </c>
      <c r="F31" s="70"/>
      <c r="G31" s="46">
        <f t="shared" si="7"/>
        <v>34</v>
      </c>
      <c r="H31" s="77">
        <v>0</v>
      </c>
      <c r="I31" s="75">
        <v>0</v>
      </c>
      <c r="J31" s="46">
        <f t="shared" si="8"/>
        <v>34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7</v>
      </c>
      <c r="F32" s="70"/>
      <c r="G32" s="46">
        <f t="shared" si="7"/>
        <v>7</v>
      </c>
      <c r="H32" s="77">
        <v>0</v>
      </c>
      <c r="I32" s="75">
        <v>0</v>
      </c>
      <c r="J32" s="46">
        <f t="shared" si="8"/>
        <v>7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5</v>
      </c>
      <c r="F46" s="70"/>
      <c r="G46" s="46">
        <f t="shared" si="7"/>
        <v>5</v>
      </c>
      <c r="H46" s="77">
        <v>0</v>
      </c>
      <c r="I46" s="75">
        <v>0</v>
      </c>
      <c r="J46" s="46">
        <f t="shared" si="8"/>
        <v>5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v>4</v>
      </c>
      <c r="F47" s="70"/>
      <c r="G47" s="46">
        <f t="shared" si="7"/>
        <v>4</v>
      </c>
      <c r="H47" s="77">
        <v>0</v>
      </c>
      <c r="I47" s="75">
        <v>0</v>
      </c>
      <c r="J47" s="46">
        <f t="shared" si="8"/>
        <v>4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v>3</v>
      </c>
      <c r="F48" s="70"/>
      <c r="G48" s="46">
        <f t="shared" si="7"/>
        <v>3</v>
      </c>
      <c r="H48" s="77">
        <v>0</v>
      </c>
      <c r="I48" s="75"/>
      <c r="J48" s="46">
        <f t="shared" si="8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v>1</v>
      </c>
      <c r="F49" s="70"/>
      <c r="G49" s="46">
        <f t="shared" si="7"/>
        <v>1</v>
      </c>
      <c r="H49" s="77">
        <v>0</v>
      </c>
      <c r="I49" s="75"/>
      <c r="J49" s="46">
        <f t="shared" si="8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v>3</v>
      </c>
      <c r="F50" s="70"/>
      <c r="G50" s="46">
        <f t="shared" si="7"/>
        <v>3</v>
      </c>
      <c r="H50" s="77">
        <v>0</v>
      </c>
      <c r="I50" s="75"/>
      <c r="J50" s="46">
        <f t="shared" si="8"/>
        <v>3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v>9</v>
      </c>
      <c r="F53" s="70"/>
      <c r="G53" s="46">
        <f t="shared" si="7"/>
        <v>9</v>
      </c>
      <c r="H53" s="77">
        <v>0</v>
      </c>
      <c r="I53" s="75">
        <v>0</v>
      </c>
      <c r="J53" s="46">
        <f t="shared" si="8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v>3</v>
      </c>
      <c r="F55" s="70"/>
      <c r="G55" s="46">
        <f t="shared" si="7"/>
        <v>3</v>
      </c>
      <c r="H55" s="77">
        <v>0</v>
      </c>
      <c r="I55" s="75">
        <v>0</v>
      </c>
      <c r="J55" s="46">
        <f t="shared" si="8"/>
        <v>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v>9</v>
      </c>
      <c r="F57" s="70"/>
      <c r="G57" s="46">
        <f t="shared" si="7"/>
        <v>9</v>
      </c>
      <c r="H57" s="77">
        <v>0</v>
      </c>
      <c r="I57" s="75">
        <v>0</v>
      </c>
      <c r="J57" s="46">
        <f t="shared" si="8"/>
        <v>9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v>1</v>
      </c>
      <c r="F58" s="70"/>
      <c r="G58" s="46">
        <f t="shared" si="7"/>
        <v>1</v>
      </c>
      <c r="H58" s="77">
        <v>0</v>
      </c>
      <c r="I58" s="75">
        <v>0</v>
      </c>
      <c r="J58" s="46">
        <f t="shared" si="8"/>
        <v>1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v>6</v>
      </c>
      <c r="F62" s="70"/>
      <c r="G62" s="46">
        <f t="shared" si="7"/>
        <v>6</v>
      </c>
      <c r="H62" s="77">
        <v>0</v>
      </c>
      <c r="I62" s="75">
        <v>0</v>
      </c>
      <c r="J62" s="46">
        <f t="shared" si="8"/>
        <v>6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v>3</v>
      </c>
      <c r="F64" s="70"/>
      <c r="G64" s="46">
        <f t="shared" si="7"/>
        <v>3</v>
      </c>
      <c r="H64" s="77">
        <v>0</v>
      </c>
      <c r="I64" s="75">
        <v>0</v>
      </c>
      <c r="J64" s="46">
        <f t="shared" si="8"/>
        <v>3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v>3</v>
      </c>
      <c r="F66" s="70"/>
      <c r="G66" s="46">
        <f t="shared" si="7"/>
        <v>3</v>
      </c>
      <c r="H66" s="77">
        <v>0</v>
      </c>
      <c r="I66" s="75">
        <v>0</v>
      </c>
      <c r="J66" s="46">
        <f t="shared" si="8"/>
        <v>3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v>6</v>
      </c>
      <c r="F74" s="70"/>
      <c r="G74" s="46">
        <f t="shared" si="7"/>
        <v>6</v>
      </c>
      <c r="H74" s="77">
        <v>0</v>
      </c>
      <c r="I74" s="75">
        <v>0</v>
      </c>
      <c r="J74" s="46">
        <f t="shared" si="8"/>
        <v>6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v>4</v>
      </c>
      <c r="F77" s="70"/>
      <c r="G77" s="46">
        <f t="shared" si="7"/>
        <v>4</v>
      </c>
      <c r="H77" s="77">
        <v>0</v>
      </c>
      <c r="I77" s="75">
        <v>0</v>
      </c>
      <c r="J77" s="46">
        <f t="shared" si="8"/>
        <v>4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v>2</v>
      </c>
      <c r="F80" s="70"/>
      <c r="G80" s="46">
        <f t="shared" si="7"/>
        <v>2</v>
      </c>
      <c r="H80" s="77">
        <v>0</v>
      </c>
      <c r="I80" s="75">
        <v>0</v>
      </c>
      <c r="J80" s="46">
        <f t="shared" si="8"/>
        <v>2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v>4</v>
      </c>
      <c r="F81" s="70"/>
      <c r="G81" s="46">
        <f t="shared" si="7"/>
        <v>4</v>
      </c>
      <c r="H81" s="77">
        <v>0</v>
      </c>
      <c r="I81" s="75">
        <v>0</v>
      </c>
      <c r="J81" s="46">
        <f t="shared" si="8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v>14</v>
      </c>
      <c r="F110" s="70"/>
      <c r="G110" s="46">
        <f t="shared" si="25"/>
        <v>14</v>
      </c>
      <c r="H110" s="77">
        <v>0</v>
      </c>
      <c r="I110" s="75">
        <v>0</v>
      </c>
      <c r="J110" s="46">
        <f t="shared" si="26"/>
        <v>14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v>15</v>
      </c>
      <c r="F111" s="70"/>
      <c r="G111" s="46">
        <f t="shared" si="25"/>
        <v>15</v>
      </c>
      <c r="H111" s="77">
        <v>0</v>
      </c>
      <c r="I111" s="75">
        <v>0</v>
      </c>
      <c r="J111" s="46">
        <f t="shared" si="26"/>
        <v>15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v>7</v>
      </c>
      <c r="F112" s="70"/>
      <c r="G112" s="46">
        <f t="shared" si="25"/>
        <v>7</v>
      </c>
      <c r="H112" s="77">
        <v>0</v>
      </c>
      <c r="I112" s="75">
        <v>0</v>
      </c>
      <c r="J112" s="46">
        <f t="shared" si="26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v>13</v>
      </c>
      <c r="F113" s="70"/>
      <c r="G113" s="46">
        <f t="shared" si="25"/>
        <v>13</v>
      </c>
      <c r="H113" s="77">
        <v>0</v>
      </c>
      <c r="I113" s="75">
        <v>0</v>
      </c>
      <c r="J113" s="46">
        <f t="shared" si="26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v>14</v>
      </c>
      <c r="F115" s="70"/>
      <c r="G115" s="46">
        <f t="shared" si="25"/>
        <v>14</v>
      </c>
      <c r="H115" s="77">
        <v>0</v>
      </c>
      <c r="I115" s="75">
        <v>0</v>
      </c>
      <c r="J115" s="46">
        <f t="shared" si="26"/>
        <v>14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v>12</v>
      </c>
      <c r="F116" s="70"/>
      <c r="G116" s="46">
        <f t="shared" si="25"/>
        <v>12</v>
      </c>
      <c r="H116" s="77">
        <v>0</v>
      </c>
      <c r="I116" s="75">
        <v>0</v>
      </c>
      <c r="J116" s="46">
        <f t="shared" si="26"/>
        <v>12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6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v>7</v>
      </c>
      <c r="F125" s="70"/>
      <c r="G125" s="46">
        <f t="shared" si="25"/>
        <v>7</v>
      </c>
      <c r="H125" s="77">
        <v>0</v>
      </c>
      <c r="I125" s="75">
        <v>0</v>
      </c>
      <c r="J125" s="46">
        <f t="shared" si="26"/>
        <v>7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v>4</v>
      </c>
      <c r="F131" s="70"/>
      <c r="G131" s="46">
        <f t="shared" si="25"/>
        <v>4</v>
      </c>
      <c r="H131" s="77">
        <v>0</v>
      </c>
      <c r="I131" s="75">
        <v>0</v>
      </c>
      <c r="J131" s="46">
        <f t="shared" si="26"/>
        <v>4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v>7</v>
      </c>
      <c r="F132" s="70"/>
      <c r="G132" s="46">
        <f t="shared" si="25"/>
        <v>7</v>
      </c>
      <c r="H132" s="77">
        <v>0</v>
      </c>
      <c r="I132" s="75">
        <v>0</v>
      </c>
      <c r="J132" s="46">
        <f t="shared" si="26"/>
        <v>7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v>5</v>
      </c>
      <c r="F133" s="70"/>
      <c r="G133" s="46">
        <f t="shared" si="25"/>
        <v>5</v>
      </c>
      <c r="H133" s="77">
        <v>0</v>
      </c>
      <c r="I133" s="75">
        <v>0</v>
      </c>
      <c r="J133" s="46">
        <f t="shared" si="26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v>15</v>
      </c>
      <c r="F140" s="70"/>
      <c r="G140" s="46">
        <f t="shared" si="25"/>
        <v>15</v>
      </c>
      <c r="H140" s="77">
        <v>0</v>
      </c>
      <c r="I140" s="75">
        <v>0</v>
      </c>
      <c r="J140" s="46">
        <f t="shared" si="26"/>
        <v>15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v>3</v>
      </c>
      <c r="F142" s="70"/>
      <c r="G142" s="46">
        <f t="shared" si="25"/>
        <v>3</v>
      </c>
      <c r="H142" s="77">
        <v>0</v>
      </c>
      <c r="I142" s="75">
        <v>0</v>
      </c>
      <c r="J142" s="46">
        <f t="shared" si="26"/>
        <v>3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v>9</v>
      </c>
      <c r="F175" s="70"/>
      <c r="G175" s="46">
        <f t="shared" si="32"/>
        <v>9</v>
      </c>
      <c r="H175" s="77">
        <v>0</v>
      </c>
      <c r="I175" s="75">
        <v>0</v>
      </c>
      <c r="J175" s="46">
        <f t="shared" si="33"/>
        <v>9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34" si="38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v>3</v>
      </c>
      <c r="F178" s="70"/>
      <c r="G178" s="46">
        <f t="shared" si="32"/>
        <v>3</v>
      </c>
      <c r="H178" s="77">
        <v>0</v>
      </c>
      <c r="I178" s="75">
        <v>0</v>
      </c>
      <c r="J178" s="46">
        <f t="shared" si="33"/>
        <v>3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v>6</v>
      </c>
      <c r="F180" s="70"/>
      <c r="G180" s="46">
        <f t="shared" si="32"/>
        <v>6</v>
      </c>
      <c r="H180" s="77">
        <v>0</v>
      </c>
      <c r="I180" s="75">
        <v>0</v>
      </c>
      <c r="J180" s="46">
        <f t="shared" si="33"/>
        <v>6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v>21</v>
      </c>
      <c r="F185" s="70"/>
      <c r="G185" s="46">
        <f t="shared" si="32"/>
        <v>21</v>
      </c>
      <c r="H185" s="77">
        <v>0</v>
      </c>
      <c r="I185" s="75">
        <v>0</v>
      </c>
      <c r="J185" s="46">
        <f t="shared" si="33"/>
        <v>21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v>1</v>
      </c>
      <c r="F190" s="70"/>
      <c r="G190" s="46">
        <f t="shared" si="32"/>
        <v>1</v>
      </c>
      <c r="H190" s="77">
        <v>0</v>
      </c>
      <c r="I190" s="75">
        <v>0</v>
      </c>
      <c r="J190" s="46">
        <f t="shared" si="33"/>
        <v>1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v>9</v>
      </c>
      <c r="F193" s="70"/>
      <c r="G193" s="46">
        <f t="shared" si="32"/>
        <v>9</v>
      </c>
      <c r="H193" s="77">
        <v>0</v>
      </c>
      <c r="I193" s="75">
        <v>0</v>
      </c>
      <c r="J193" s="46">
        <f t="shared" si="33"/>
        <v>9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v>4</v>
      </c>
      <c r="F194" s="70"/>
      <c r="G194" s="46">
        <f t="shared" si="32"/>
        <v>4</v>
      </c>
      <c r="H194" s="77">
        <v>0</v>
      </c>
      <c r="I194" s="75">
        <v>0</v>
      </c>
      <c r="J194" s="46">
        <f t="shared" si="33"/>
        <v>4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v>2</v>
      </c>
      <c r="F195" s="70"/>
      <c r="G195" s="46">
        <f t="shared" si="32"/>
        <v>2</v>
      </c>
      <c r="H195" s="77">
        <v>0</v>
      </c>
      <c r="I195" s="75">
        <v>0</v>
      </c>
      <c r="J195" s="46">
        <f t="shared" si="33"/>
        <v>2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v>7</v>
      </c>
      <c r="F196" s="70"/>
      <c r="G196" s="46">
        <f t="shared" si="32"/>
        <v>7</v>
      </c>
      <c r="H196" s="77">
        <v>0</v>
      </c>
      <c r="I196" s="75">
        <v>0</v>
      </c>
      <c r="J196" s="46">
        <f t="shared" si="33"/>
        <v>7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v>11</v>
      </c>
      <c r="F198" s="70"/>
      <c r="G198" s="46">
        <f t="shared" si="32"/>
        <v>11</v>
      </c>
      <c r="H198" s="77">
        <v>0</v>
      </c>
      <c r="I198" s="75">
        <v>0</v>
      </c>
      <c r="J198" s="46">
        <f t="shared" si="33"/>
        <v>11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v>17</v>
      </c>
      <c r="F205" s="70"/>
      <c r="G205" s="46">
        <f t="shared" si="32"/>
        <v>17</v>
      </c>
      <c r="H205" s="77">
        <v>0</v>
      </c>
      <c r="I205" s="75">
        <v>0</v>
      </c>
      <c r="J205" s="46">
        <f t="shared" si="33"/>
        <v>17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v>32</v>
      </c>
      <c r="F215" s="70"/>
      <c r="G215" s="46">
        <f t="shared" si="32"/>
        <v>32</v>
      </c>
      <c r="H215" s="77">
        <v>0</v>
      </c>
      <c r="I215" s="75">
        <v>0</v>
      </c>
      <c r="J215" s="46">
        <f t="shared" si="33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v>170</v>
      </c>
      <c r="F216" s="70"/>
      <c r="G216" s="46">
        <f t="shared" si="32"/>
        <v>170</v>
      </c>
      <c r="H216" s="77">
        <v>0</v>
      </c>
      <c r="I216" s="75">
        <v>0</v>
      </c>
      <c r="J216" s="46">
        <f t="shared" si="33"/>
        <v>170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v>78</v>
      </c>
      <c r="F217" s="70"/>
      <c r="G217" s="46">
        <f t="shared" si="32"/>
        <v>78</v>
      </c>
      <c r="H217" s="77">
        <v>0</v>
      </c>
      <c r="I217" s="75">
        <v>0</v>
      </c>
      <c r="J217" s="46">
        <f t="shared" si="33"/>
        <v>78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v>23</v>
      </c>
      <c r="F218" s="70"/>
      <c r="G218" s="46">
        <f t="shared" si="32"/>
        <v>23</v>
      </c>
      <c r="H218" s="77">
        <v>0</v>
      </c>
      <c r="I218" s="75">
        <v>0</v>
      </c>
      <c r="J218" s="46">
        <f t="shared" si="33"/>
        <v>23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v>275</v>
      </c>
      <c r="F224" s="70"/>
      <c r="G224" s="46">
        <f t="shared" si="32"/>
        <v>275</v>
      </c>
      <c r="H224" s="77">
        <v>0</v>
      </c>
      <c r="I224" s="75">
        <v>0</v>
      </c>
      <c r="J224" s="46">
        <f t="shared" si="33"/>
        <v>275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/>
      <c r="F231" s="70"/>
      <c r="G231" s="46">
        <f t="shared" ref="G231:G258" si="48">E231+F231</f>
        <v>0</v>
      </c>
      <c r="H231" s="77">
        <v>0</v>
      </c>
      <c r="I231" s="75">
        <v>0</v>
      </c>
      <c r="J231" s="46">
        <f t="shared" ref="J231:J258" si="49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39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55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40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49</v>
      </c>
      <c r="M235" s="64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89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39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50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v>3</v>
      </c>
      <c r="F238" s="70"/>
      <c r="G238" s="46">
        <f t="shared" si="48"/>
        <v>3</v>
      </c>
      <c r="H238" s="77">
        <v>0</v>
      </c>
      <c r="I238" s="75">
        <v>0</v>
      </c>
      <c r="J238" s="46">
        <f t="shared" si="49"/>
        <v>3</v>
      </c>
      <c r="K238" s="71"/>
      <c r="L238" s="20">
        <v>50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80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v>3</v>
      </c>
      <c r="F242" s="70"/>
      <c r="G242" s="46">
        <f t="shared" si="48"/>
        <v>3</v>
      </c>
      <c r="H242" s="77">
        <v>0</v>
      </c>
      <c r="I242" s="75">
        <v>0</v>
      </c>
      <c r="J242" s="46">
        <f t="shared" si="49"/>
        <v>3</v>
      </c>
      <c r="K242" s="71"/>
      <c r="L242" s="20">
        <v>35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v>3</v>
      </c>
      <c r="F243" s="70"/>
      <c r="G243" s="46">
        <f t="shared" si="48"/>
        <v>3</v>
      </c>
      <c r="H243" s="77">
        <v>0</v>
      </c>
      <c r="I243" s="75">
        <v>0</v>
      </c>
      <c r="J243" s="46">
        <f t="shared" si="49"/>
        <v>3</v>
      </c>
      <c r="K243" s="71"/>
      <c r="L243" s="20">
        <v>35</v>
      </c>
      <c r="M243" s="64">
        <f t="shared" ref="M243:M258" si="53">+L243*K243</f>
        <v>0</v>
      </c>
      <c r="N243" s="17" t="s">
        <v>16</v>
      </c>
      <c r="O243" s="18"/>
      <c r="P243" s="23">
        <f t="shared" ref="P243:P258" si="54">SUM(M243-O243)</f>
        <v>0</v>
      </c>
      <c r="Q243" s="89"/>
      <c r="R243" s="43">
        <f t="shared" ref="R243:R258" si="5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22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35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25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15</v>
      </c>
      <c r="M247" s="64">
        <f t="shared" si="53"/>
        <v>0</v>
      </c>
      <c r="N247" s="17" t="s">
        <v>16</v>
      </c>
      <c r="O247" s="18"/>
      <c r="P247" s="23">
        <f t="shared" si="54"/>
        <v>0</v>
      </c>
      <c r="Q247" s="89"/>
      <c r="R247" s="43">
        <f t="shared" si="5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20</v>
      </c>
      <c r="M248" s="64">
        <f t="shared" si="53"/>
        <v>0</v>
      </c>
      <c r="N248" s="17" t="s">
        <v>16</v>
      </c>
      <c r="O248" s="18"/>
      <c r="P248" s="23">
        <f t="shared" si="54"/>
        <v>0</v>
      </c>
      <c r="Q248" s="89"/>
      <c r="R248" s="43">
        <f t="shared" si="55"/>
        <v>0</v>
      </c>
    </row>
    <row r="249" spans="1:18" ht="25.5" x14ac:dyDescent="0.55000000000000004">
      <c r="A249" s="10"/>
      <c r="B249" s="10">
        <v>20060434</v>
      </c>
      <c r="C249" s="19" t="s">
        <v>1447</v>
      </c>
      <c r="D249" s="10" t="s">
        <v>432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53"/>
        <v>0</v>
      </c>
      <c r="N249" s="17"/>
      <c r="O249" s="18"/>
      <c r="P249" s="23">
        <f t="shared" si="54"/>
        <v>0</v>
      </c>
      <c r="Q249" s="89"/>
      <c r="R249" s="43">
        <f t="shared" si="55"/>
        <v>0</v>
      </c>
    </row>
    <row r="250" spans="1:18" ht="25.5" x14ac:dyDescent="0.55000000000000004">
      <c r="A250" s="10"/>
      <c r="B250" s="10">
        <v>20060765</v>
      </c>
      <c r="C250" s="19" t="s">
        <v>1448</v>
      </c>
      <c r="D250" s="10" t="s">
        <v>432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35</v>
      </c>
      <c r="M250" s="64">
        <f t="shared" si="53"/>
        <v>0</v>
      </c>
      <c r="N250" s="17"/>
      <c r="O250" s="18"/>
      <c r="P250" s="23">
        <f t="shared" si="54"/>
        <v>0</v>
      </c>
      <c r="Q250" s="89"/>
      <c r="R250" s="43">
        <f t="shared" si="55"/>
        <v>0</v>
      </c>
    </row>
    <row r="251" spans="1:18" ht="25.5" x14ac:dyDescent="0.55000000000000004">
      <c r="A251" s="10"/>
      <c r="B251" s="10">
        <v>20060976</v>
      </c>
      <c r="C251" s="19" t="s">
        <v>1449</v>
      </c>
      <c r="D251" s="10" t="s">
        <v>432</v>
      </c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29</v>
      </c>
      <c r="M251" s="64">
        <f t="shared" si="53"/>
        <v>0</v>
      </c>
      <c r="N251" s="17"/>
      <c r="O251" s="18"/>
      <c r="P251" s="23">
        <f t="shared" si="54"/>
        <v>0</v>
      </c>
      <c r="Q251" s="89"/>
      <c r="R251" s="43">
        <f t="shared" si="55"/>
        <v>0</v>
      </c>
    </row>
    <row r="252" spans="1:18" ht="25.5" x14ac:dyDescent="0.55000000000000004">
      <c r="A252" s="10"/>
      <c r="B252" s="10"/>
      <c r="C252" s="19" t="s">
        <v>192</v>
      </c>
      <c r="D252" s="10" t="s">
        <v>432</v>
      </c>
      <c r="E252" s="63">
        <v>24</v>
      </c>
      <c r="F252" s="70"/>
      <c r="G252" s="46">
        <f t="shared" si="48"/>
        <v>24</v>
      </c>
      <c r="H252" s="77">
        <v>0</v>
      </c>
      <c r="I252" s="75">
        <v>0</v>
      </c>
      <c r="J252" s="46">
        <f t="shared" si="49"/>
        <v>24</v>
      </c>
      <c r="K252" s="71"/>
      <c r="L252" s="20">
        <v>35</v>
      </c>
      <c r="M252" s="64">
        <f t="shared" si="53"/>
        <v>0</v>
      </c>
      <c r="N252" s="17"/>
      <c r="O252" s="18"/>
      <c r="P252" s="23">
        <f t="shared" si="54"/>
        <v>0</v>
      </c>
      <c r="Q252" s="89"/>
      <c r="R252" s="43">
        <f t="shared" si="55"/>
        <v>0</v>
      </c>
    </row>
    <row r="253" spans="1:18" ht="25.5" x14ac:dyDescent="0.55000000000000004">
      <c r="A253" s="10"/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53"/>
        <v>0</v>
      </c>
      <c r="N253" s="17"/>
      <c r="O253" s="18"/>
      <c r="P253" s="23">
        <f t="shared" si="54"/>
        <v>0</v>
      </c>
      <c r="Q253" s="89"/>
      <c r="R253" s="43">
        <f t="shared" si="55"/>
        <v>0</v>
      </c>
    </row>
    <row r="254" spans="1:18" ht="25.5" x14ac:dyDescent="0.55000000000000004">
      <c r="A254" s="10"/>
      <c r="B254" s="10"/>
      <c r="C254" s="19"/>
      <c r="D254" s="10"/>
      <c r="E254" s="63"/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53"/>
        <v>0</v>
      </c>
      <c r="N254" s="17"/>
      <c r="O254" s="18"/>
      <c r="P254" s="23">
        <f t="shared" si="54"/>
        <v>0</v>
      </c>
      <c r="Q254" s="89"/>
      <c r="R254" s="43">
        <f t="shared" si="55"/>
        <v>0</v>
      </c>
    </row>
    <row r="255" spans="1:18" ht="25.5" x14ac:dyDescent="0.55000000000000004">
      <c r="A255" s="10"/>
      <c r="B255" s="10"/>
      <c r="C255" s="19"/>
      <c r="D255" s="10"/>
      <c r="E255" s="63"/>
      <c r="F255" s="70"/>
      <c r="G255" s="46">
        <f t="shared" si="48"/>
        <v>0</v>
      </c>
      <c r="H255" s="77">
        <v>0</v>
      </c>
      <c r="I255" s="75">
        <v>0</v>
      </c>
      <c r="J255" s="46">
        <f t="shared" si="49"/>
        <v>0</v>
      </c>
      <c r="K255" s="71"/>
      <c r="L255" s="20"/>
      <c r="M255" s="64">
        <f t="shared" si="53"/>
        <v>0</v>
      </c>
      <c r="N255" s="17"/>
      <c r="O255" s="18"/>
      <c r="P255" s="23">
        <f t="shared" si="54"/>
        <v>0</v>
      </c>
      <c r="Q255" s="89"/>
      <c r="R255" s="43">
        <f t="shared" si="55"/>
        <v>0</v>
      </c>
    </row>
    <row r="256" spans="1:18" ht="25.5" x14ac:dyDescent="0.55000000000000004">
      <c r="A256" s="10"/>
      <c r="B256" s="10"/>
      <c r="C256" s="19"/>
      <c r="D256" s="10"/>
      <c r="E256" s="63"/>
      <c r="F256" s="70"/>
      <c r="G256" s="46">
        <f t="shared" si="48"/>
        <v>0</v>
      </c>
      <c r="H256" s="77">
        <v>0</v>
      </c>
      <c r="I256" s="75">
        <v>0</v>
      </c>
      <c r="J256" s="46">
        <f t="shared" si="49"/>
        <v>0</v>
      </c>
      <c r="K256" s="71"/>
      <c r="L256" s="20"/>
      <c r="M256" s="64">
        <f t="shared" si="53"/>
        <v>0</v>
      </c>
      <c r="N256" s="17"/>
      <c r="O256" s="18"/>
      <c r="P256" s="23">
        <f t="shared" si="54"/>
        <v>0</v>
      </c>
      <c r="Q256" s="89"/>
      <c r="R256" s="43">
        <f t="shared" si="55"/>
        <v>0</v>
      </c>
    </row>
    <row r="257" spans="1:19" ht="25.5" x14ac:dyDescent="0.55000000000000004">
      <c r="A257" s="10"/>
      <c r="B257" s="10"/>
      <c r="C257" s="19"/>
      <c r="D257" s="10"/>
      <c r="E257" s="63"/>
      <c r="F257" s="70"/>
      <c r="G257" s="46">
        <f t="shared" si="48"/>
        <v>0</v>
      </c>
      <c r="H257" s="77">
        <v>0</v>
      </c>
      <c r="I257" s="75">
        <v>0</v>
      </c>
      <c r="J257" s="46">
        <f t="shared" si="49"/>
        <v>0</v>
      </c>
      <c r="K257" s="71"/>
      <c r="L257" s="20"/>
      <c r="M257" s="64">
        <f t="shared" si="53"/>
        <v>0</v>
      </c>
      <c r="N257" s="17" t="s">
        <v>16</v>
      </c>
      <c r="O257" s="18"/>
      <c r="P257" s="23">
        <f t="shared" si="54"/>
        <v>0</v>
      </c>
      <c r="Q257" s="89"/>
      <c r="R257" s="43">
        <f t="shared" si="55"/>
        <v>0</v>
      </c>
    </row>
    <row r="258" spans="1:19" ht="25.5" x14ac:dyDescent="0.55000000000000004">
      <c r="A258" s="10"/>
      <c r="B258" s="10"/>
      <c r="C258" s="19"/>
      <c r="D258" s="10"/>
      <c r="E258" s="63"/>
      <c r="F258" s="70"/>
      <c r="G258" s="46">
        <f t="shared" si="48"/>
        <v>0</v>
      </c>
      <c r="H258" s="77">
        <v>0</v>
      </c>
      <c r="I258" s="75">
        <v>0</v>
      </c>
      <c r="J258" s="46">
        <f t="shared" si="49"/>
        <v>0</v>
      </c>
      <c r="K258" s="71"/>
      <c r="L258" s="20"/>
      <c r="M258" s="64">
        <f t="shared" si="53"/>
        <v>0</v>
      </c>
      <c r="N258" s="17" t="s">
        <v>16</v>
      </c>
      <c r="O258" s="18"/>
      <c r="P258" s="23">
        <f t="shared" si="54"/>
        <v>0</v>
      </c>
      <c r="Q258" s="89"/>
      <c r="R258" s="43">
        <f t="shared" si="55"/>
        <v>0</v>
      </c>
    </row>
    <row r="259" spans="1:19" ht="25.5" x14ac:dyDescent="0.55000000000000004">
      <c r="A259" s="1"/>
      <c r="E259" s="24"/>
      <c r="F259" s="25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Q259" s="90"/>
      <c r="R259" s="74">
        <f>SUM(R5:R258)</f>
        <v>0</v>
      </c>
      <c r="S259" s="74"/>
    </row>
    <row r="260" spans="1:19" ht="25.5" customHeight="1" x14ac:dyDescent="0.5">
      <c r="A260" s="1"/>
      <c r="E260" s="24"/>
      <c r="F260" s="25"/>
      <c r="G260" s="24"/>
      <c r="H260" s="25"/>
      <c r="I260" s="25"/>
      <c r="J260" s="24"/>
      <c r="K260" s="105" t="s">
        <v>212</v>
      </c>
      <c r="L260" s="106"/>
      <c r="M260" s="30">
        <f>+O259</f>
        <v>0</v>
      </c>
      <c r="N260" s="27"/>
      <c r="O260" s="29"/>
    </row>
    <row r="261" spans="1:19" ht="25.5" x14ac:dyDescent="0.55000000000000004">
      <c r="A261" s="1"/>
      <c r="E261" s="31"/>
      <c r="G261" s="31"/>
      <c r="J261" s="31"/>
      <c r="K261" s="32"/>
      <c r="L261" s="94" t="s">
        <v>202</v>
      </c>
      <c r="M261" s="94"/>
      <c r="N261" s="33">
        <f>SUM(M5:M260)</f>
        <v>0</v>
      </c>
    </row>
    <row r="262" spans="1:19" ht="25.5" x14ac:dyDescent="0.55000000000000004">
      <c r="A262" s="1"/>
      <c r="E262" s="31"/>
      <c r="G262" s="31"/>
      <c r="J262" s="31"/>
      <c r="L262" s="34" t="s">
        <v>203</v>
      </c>
      <c r="M262" s="35"/>
      <c r="N262" s="36"/>
    </row>
    <row r="263" spans="1:19" ht="25.5" x14ac:dyDescent="0.55000000000000004">
      <c r="A263" s="1"/>
      <c r="E263" s="31"/>
      <c r="G263" s="31"/>
      <c r="J263" s="31"/>
      <c r="L263" s="34" t="s">
        <v>204</v>
      </c>
      <c r="M263" s="35"/>
      <c r="N263" s="36">
        <f>SUM(O263:AF263)</f>
        <v>0</v>
      </c>
    </row>
    <row r="264" spans="1:19" ht="25.5" x14ac:dyDescent="0.55000000000000004">
      <c r="A264" s="1"/>
      <c r="E264" s="31"/>
      <c r="G264" s="31"/>
      <c r="J264" s="31"/>
      <c r="L264" s="34" t="s">
        <v>205</v>
      </c>
      <c r="M264" s="35"/>
      <c r="N264" s="36">
        <v>0</v>
      </c>
    </row>
    <row r="265" spans="1:19" ht="25.5" x14ac:dyDescent="0.55000000000000004">
      <c r="A265" s="1"/>
      <c r="E265" s="31"/>
      <c r="G265" s="31"/>
      <c r="J265" s="31"/>
      <c r="L265" s="34" t="s">
        <v>206</v>
      </c>
      <c r="M265" s="35"/>
      <c r="N265" s="36"/>
    </row>
    <row r="266" spans="1:19" ht="25.5" x14ac:dyDescent="0.55000000000000004">
      <c r="A266" s="1"/>
      <c r="E266" s="31"/>
      <c r="G266" s="31"/>
      <c r="J266" s="31"/>
      <c r="L266" s="34" t="s">
        <v>207</v>
      </c>
      <c r="M266" s="35"/>
      <c r="N266" s="37">
        <f>SUM(O5:O259)</f>
        <v>0</v>
      </c>
    </row>
    <row r="267" spans="1:19" ht="25.5" x14ac:dyDescent="0.55000000000000004">
      <c r="A267" s="1"/>
      <c r="E267" s="31"/>
      <c r="G267" s="31"/>
      <c r="J267" s="31"/>
      <c r="L267" s="34" t="s">
        <v>208</v>
      </c>
      <c r="M267" s="35"/>
      <c r="N267" s="33">
        <f>N261-N262-N263-N265-N266</f>
        <v>0</v>
      </c>
    </row>
    <row r="268" spans="1:19" ht="25.5" x14ac:dyDescent="0.55000000000000004">
      <c r="A268" s="1"/>
      <c r="E268" s="31"/>
      <c r="G268" s="31"/>
      <c r="J268" s="31"/>
      <c r="L268" s="34" t="s">
        <v>209</v>
      </c>
      <c r="M268" s="35"/>
      <c r="N268" s="37"/>
      <c r="P268" s="118" t="s">
        <v>1416</v>
      </c>
      <c r="Q268" s="119" t="s">
        <v>1417</v>
      </c>
      <c r="R268" s="120" t="s">
        <v>1418</v>
      </c>
    </row>
    <row r="269" spans="1:19" ht="25.5" x14ac:dyDescent="0.55000000000000004">
      <c r="A269" s="1"/>
      <c r="E269" s="31"/>
      <c r="G269" s="31"/>
      <c r="J269" s="31"/>
      <c r="L269" s="34" t="s">
        <v>210</v>
      </c>
      <c r="M269" s="35"/>
      <c r="N269" s="33">
        <f>+N268-N267</f>
        <v>0</v>
      </c>
      <c r="P269" s="121"/>
      <c r="Q269" s="121"/>
      <c r="R269" s="121"/>
    </row>
    <row r="270" spans="1:19" ht="25.5" x14ac:dyDescent="0.55000000000000004">
      <c r="J270" s="2"/>
      <c r="L270" s="34" t="s">
        <v>211</v>
      </c>
      <c r="M270" s="35"/>
      <c r="N270" s="33">
        <f>+N268-N267</f>
        <v>0</v>
      </c>
      <c r="P270" s="121"/>
      <c r="Q270" s="121"/>
      <c r="R270" s="121"/>
    </row>
    <row r="271" spans="1:19" x14ac:dyDescent="0.5">
      <c r="J271" s="2"/>
      <c r="L271" s="2"/>
      <c r="P271" s="121"/>
      <c r="Q271" s="121"/>
      <c r="R271" s="121"/>
    </row>
    <row r="272" spans="1:19" ht="25.5" x14ac:dyDescent="0.55000000000000004">
      <c r="J272" s="2"/>
      <c r="L272" s="72" t="s">
        <v>271</v>
      </c>
      <c r="M272" s="2" t="s">
        <v>306</v>
      </c>
      <c r="P272" s="122"/>
      <c r="Q272" s="122"/>
      <c r="R272" s="122"/>
    </row>
    <row r="273" spans="10:18" x14ac:dyDescent="0.5">
      <c r="J273" s="2"/>
      <c r="L273" s="2"/>
      <c r="P273" s="122"/>
      <c r="Q273" s="122"/>
      <c r="R273" s="122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>
        <f>SUM(P269:P274)</f>
        <v>0</v>
      </c>
      <c r="Q275" s="124">
        <f>SUM(Q269:Q274)</f>
        <v>0</v>
      </c>
      <c r="R275" s="124">
        <f>SUM(R269:R274)</f>
        <v>0</v>
      </c>
    </row>
    <row r="276" spans="10:18" x14ac:dyDescent="0.5">
      <c r="J276" s="2"/>
      <c r="L276" s="2"/>
      <c r="P276" s="125" t="s">
        <v>1419</v>
      </c>
      <c r="Q276" s="126">
        <f>Q275*30/100</f>
        <v>0</v>
      </c>
      <c r="R276" s="126">
        <f>R275*30/100</f>
        <v>0</v>
      </c>
    </row>
    <row r="277" spans="10:18" x14ac:dyDescent="0.5">
      <c r="J277" s="2"/>
      <c r="L277" s="2"/>
      <c r="P277" s="125" t="s">
        <v>1420</v>
      </c>
      <c r="Q277" s="126">
        <f>Q276*7/100</f>
        <v>0</v>
      </c>
      <c r="R277" s="126">
        <f>R276*7/100</f>
        <v>0</v>
      </c>
    </row>
    <row r="278" spans="10:18" x14ac:dyDescent="0.5">
      <c r="J278" s="2"/>
      <c r="L278" s="2"/>
      <c r="P278" s="127" t="s">
        <v>5</v>
      </c>
      <c r="Q278" s="128">
        <f>Q275-Q276-Q277</f>
        <v>0</v>
      </c>
      <c r="R278" s="128">
        <f>R275-R276-R277</f>
        <v>0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5"/>
  <sheetViews>
    <sheetView zoomScale="80" zoomScaleNormal="80" workbookViewId="0">
      <pane xSplit="10" ySplit="4" topLeftCell="K230" activePane="bottomRight" state="frozen"/>
      <selection activeCell="B30" sqref="B30"/>
      <selection pane="topRight" activeCell="B30" sqref="B30"/>
      <selection pane="bottomLeft" activeCell="B30" sqref="B30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15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15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23</v>
      </c>
      <c r="F5" s="70">
        <v>10</v>
      </c>
      <c r="G5" s="46">
        <f t="shared" ref="G5:G26" si="0">E5+F5</f>
        <v>33</v>
      </c>
      <c r="H5" s="77">
        <v>0</v>
      </c>
      <c r="I5" s="75">
        <v>0</v>
      </c>
      <c r="J5" s="46">
        <f t="shared" ref="J5:J26" si="1">+G5-H5-K5-I5</f>
        <v>33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104</v>
      </c>
      <c r="F6" s="70">
        <v>20</v>
      </c>
      <c r="G6" s="46">
        <f t="shared" si="0"/>
        <v>124</v>
      </c>
      <c r="H6" s="77">
        <v>0</v>
      </c>
      <c r="I6" s="75">
        <v>0</v>
      </c>
      <c r="J6" s="46">
        <f t="shared" si="1"/>
        <v>97</v>
      </c>
      <c r="K6" s="71">
        <v>27</v>
      </c>
      <c r="L6" s="15">
        <v>100</v>
      </c>
      <c r="M6" s="64">
        <f t="shared" ref="M6:M80" si="3">+L6*K6</f>
        <v>2700</v>
      </c>
      <c r="N6" s="17" t="s">
        <v>16</v>
      </c>
      <c r="O6" s="18">
        <v>500</v>
      </c>
      <c r="P6" s="145">
        <f t="shared" si="2"/>
        <v>2200</v>
      </c>
      <c r="Q6" s="131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3</v>
      </c>
      <c r="F20" s="70"/>
      <c r="G20" s="46">
        <f t="shared" si="0"/>
        <v>3</v>
      </c>
      <c r="H20" s="77"/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60</v>
      </c>
      <c r="F22" s="70"/>
      <c r="G22" s="46">
        <f t="shared" si="0"/>
        <v>60</v>
      </c>
      <c r="H22" s="77">
        <v>0</v>
      </c>
      <c r="I22" s="75">
        <v>0</v>
      </c>
      <c r="J22" s="46">
        <f t="shared" si="1"/>
        <v>57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45">
        <f t="shared" si="2"/>
        <v>240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>
        <f>+ยกมา!K25</f>
        <v>0</v>
      </c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>
        <f>+ยกมา!K26</f>
        <v>0</v>
      </c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>
        <f>+ยกมา!K27</f>
        <v>0</v>
      </c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>
        <f>+ยกมา!K29</f>
        <v>0</v>
      </c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21</v>
      </c>
      <c r="K31" s="71">
        <v>13</v>
      </c>
      <c r="L31" s="15">
        <v>100</v>
      </c>
      <c r="M31" s="64">
        <f t="shared" si="3"/>
        <v>1300</v>
      </c>
      <c r="N31" s="17" t="s">
        <v>16</v>
      </c>
      <c r="O31" s="18">
        <v>100</v>
      </c>
      <c r="P31" s="145">
        <f t="shared" si="2"/>
        <v>1200</v>
      </c>
      <c r="Q31" s="131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>
        <f>+ยกมา!K32</f>
        <v>0</v>
      </c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45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>
        <f>+ยกมา!K34</f>
        <v>0</v>
      </c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>
        <f>+ยกมา!K36</f>
        <v>0</v>
      </c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>
        <f>+ยกมา!K37</f>
        <v>0</v>
      </c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/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+ยกมา!J46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10</v>
      </c>
      <c r="P46" s="145">
        <f t="shared" si="2"/>
        <v>90</v>
      </c>
      <c r="Q46" s="13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+ยกมา!J47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10</v>
      </c>
      <c r="P47" s="145">
        <f t="shared" si="2"/>
        <v>40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+ยกมา!J48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+ยกมา!J49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+ยกมา!J50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3"/>
        <v>50</v>
      </c>
      <c r="N50" s="17" t="s">
        <v>1455</v>
      </c>
      <c r="O50" s="18">
        <v>50</v>
      </c>
      <c r="P50" s="23">
        <f t="shared" si="2"/>
        <v>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+ยกมา!J53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6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100</v>
      </c>
      <c r="P53" s="145">
        <f t="shared" si="2"/>
        <v>50</v>
      </c>
      <c r="Q53" s="13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+ยกมา!J55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+ยกมา!J57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+ยกมา!J58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+ยกมา!J59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>
        <f>+ยกมา!K60</f>
        <v>0</v>
      </c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>
        <f>+ยกมา!K61</f>
        <v>0</v>
      </c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+ยกมา!J62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>
        <f>+ยกมา!K62</f>
        <v>0</v>
      </c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+ยกมา!J64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+ยกมา!J65</f>
        <v>3</v>
      </c>
      <c r="F65" s="70"/>
      <c r="G65" s="46">
        <f t="shared" si="5"/>
        <v>3</v>
      </c>
      <c r="H65" s="77"/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+ยกมา!J66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+ยกมา!J74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+ยกมา!J77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20</v>
      </c>
      <c r="P77" s="145">
        <f t="shared" si="8"/>
        <v>80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+ยกมา!J80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+ยกมา!J81</f>
        <v>4</v>
      </c>
      <c r="F81" s="70"/>
      <c r="G81" s="46">
        <f t="shared" si="5"/>
        <v>4</v>
      </c>
      <c r="H81" s="77">
        <v>2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1453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>
        <f>+ยกมา!K84</f>
        <v>0</v>
      </c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>
        <f>+ยกมา!K85</f>
        <v>0</v>
      </c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>
        <f>+ยกมา!K86</f>
        <v>0</v>
      </c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>
        <f>+ยกมา!K87</f>
        <v>0</v>
      </c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+ยกมา!J88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>
        <f>+ยกมา!K88</f>
        <v>0</v>
      </c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>
        <f>+ยกมา!K89</f>
        <v>0</v>
      </c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>
        <f>+ยกมา!K90</f>
        <v>0</v>
      </c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>
        <f>+ยกมา!K91</f>
        <v>0</v>
      </c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>
        <f>+ยกมา!K92</f>
        <v>0</v>
      </c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+ยกมา!J94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>
        <f>+ยกมา!K94</f>
        <v>0</v>
      </c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+ยกมา!J95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>
        <f>+ยกมา!K95</f>
        <v>0</v>
      </c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+ยกมา!J96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>
        <f>+ยกมา!K96</f>
        <v>0</v>
      </c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+ยกมา!J97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>
        <f>+ยกมา!K97</f>
        <v>0</v>
      </c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+ยกมา!J98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>
        <f>+ยกมา!K98</f>
        <v>0</v>
      </c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+ยกมา!J99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+ยกมา!J100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>
        <f>+ยกมา!K100</f>
        <v>0</v>
      </c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+ยกมา!J101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>
        <f>+ยกมา!K101</f>
        <v>0</v>
      </c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+ยกมา!J102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>
        <f>+ยกมา!K102</f>
        <v>0</v>
      </c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>
        <f>+ยกมา!K103</f>
        <v>0</v>
      </c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>
        <f>+ยกมา!K104</f>
        <v>0</v>
      </c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>
        <f>+ยกมา!K105</f>
        <v>0</v>
      </c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+ยกมา!J106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>
        <f>+ยกมา!K106</f>
        <v>0</v>
      </c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+ยกมา!J107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>
        <f>+ยกมา!K107</f>
        <v>0</v>
      </c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+ยกมา!J108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+ยกมา!J109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+ยกมา!J110</f>
        <v>14</v>
      </c>
      <c r="F110" s="70"/>
      <c r="G110" s="46">
        <f t="shared" si="21"/>
        <v>14</v>
      </c>
      <c r="H110" s="77">
        <v>0</v>
      </c>
      <c r="I110" s="75">
        <v>0</v>
      </c>
      <c r="J110" s="46">
        <f t="shared" si="22"/>
        <v>13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5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+ยกมา!J111</f>
        <v>15</v>
      </c>
      <c r="F111" s="70"/>
      <c r="G111" s="46">
        <f t="shared" si="21"/>
        <v>15</v>
      </c>
      <c r="H111" s="77">
        <v>0</v>
      </c>
      <c r="I111" s="75">
        <v>0</v>
      </c>
      <c r="J111" s="46">
        <f t="shared" si="22"/>
        <v>15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+ยกมา!J112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+ยกมา!J113</f>
        <v>13</v>
      </c>
      <c r="F113" s="70"/>
      <c r="G113" s="46">
        <f t="shared" si="21"/>
        <v>13</v>
      </c>
      <c r="H113" s="77">
        <v>0</v>
      </c>
      <c r="I113" s="75">
        <v>0</v>
      </c>
      <c r="J113" s="46">
        <f t="shared" si="22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+ยกมา!J114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+ยกมา!J115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14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+ยกมา!J116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12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+ยกมา!J117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+ยกมา!J118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+ยกมา!J119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>
        <f>+ยกมา!K119</f>
        <v>0</v>
      </c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+ยกมา!J120</f>
        <v>0</v>
      </c>
      <c r="F120" s="70">
        <v>6</v>
      </c>
      <c r="G120" s="46">
        <f t="shared" si="21"/>
        <v>6</v>
      </c>
      <c r="H120" s="77">
        <v>0</v>
      </c>
      <c r="I120" s="75">
        <v>0</v>
      </c>
      <c r="J120" s="46">
        <f t="shared" si="22"/>
        <v>3</v>
      </c>
      <c r="K120" s="71">
        <v>3</v>
      </c>
      <c r="L120" s="22">
        <v>35</v>
      </c>
      <c r="M120" s="64">
        <f t="shared" si="9"/>
        <v>105</v>
      </c>
      <c r="N120" s="17" t="s">
        <v>16</v>
      </c>
      <c r="O120" s="18"/>
      <c r="P120" s="145">
        <f t="shared" si="8"/>
        <v>105</v>
      </c>
      <c r="Q120" s="89">
        <v>30</v>
      </c>
      <c r="R120" s="43">
        <f t="shared" si="10"/>
        <v>90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+ยกมา!J121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>
        <f>+ยกมา!K121</f>
        <v>0</v>
      </c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+ยกมา!J122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>
        <f>+ยกมา!K122</f>
        <v>0</v>
      </c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+ยกมา!J123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>
        <f>+ยกมา!K123</f>
        <v>0</v>
      </c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+ยกมา!J124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>
        <f>+ยกมา!K124</f>
        <v>0</v>
      </c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+ยกมา!J125</f>
        <v>7</v>
      </c>
      <c r="F125" s="70"/>
      <c r="G125" s="46">
        <f t="shared" si="21"/>
        <v>7</v>
      </c>
      <c r="H125" s="77">
        <v>0</v>
      </c>
      <c r="I125" s="75">
        <v>0</v>
      </c>
      <c r="J125" s="46">
        <f t="shared" si="22"/>
        <v>3</v>
      </c>
      <c r="K125" s="71">
        <v>4</v>
      </c>
      <c r="L125" s="22">
        <v>0</v>
      </c>
      <c r="M125" s="64">
        <f t="shared" si="9"/>
        <v>0</v>
      </c>
      <c r="N125" s="17" t="s">
        <v>1456</v>
      </c>
      <c r="O125" s="18"/>
      <c r="P125" s="23">
        <f t="shared" si="8"/>
        <v>0</v>
      </c>
      <c r="Q125" s="89">
        <v>33</v>
      </c>
      <c r="R125" s="43">
        <f t="shared" si="10"/>
        <v>132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+ยกมา!J126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>
        <f>+ยกมา!K126</f>
        <v>0</v>
      </c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+ยกมา!J127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>
        <f>+ยกมา!K127</f>
        <v>0</v>
      </c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+ยกมา!J128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>
        <f>+ยกมา!K128</f>
        <v>0</v>
      </c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+ยกมา!J129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>
        <f>+ยกมา!K129</f>
        <v>0</v>
      </c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+ยกมา!J130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+ยกมา!J131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3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+ยกมา!J132</f>
        <v>7</v>
      </c>
      <c r="F132" s="70"/>
      <c r="G132" s="46">
        <f t="shared" si="21"/>
        <v>7</v>
      </c>
      <c r="H132" s="77">
        <v>0</v>
      </c>
      <c r="I132" s="75">
        <v>0</v>
      </c>
      <c r="J132" s="46">
        <f t="shared" si="22"/>
        <v>6</v>
      </c>
      <c r="K132" s="71">
        <v>1</v>
      </c>
      <c r="L132" s="22">
        <v>60</v>
      </c>
      <c r="M132" s="64">
        <f t="shared" si="9"/>
        <v>60</v>
      </c>
      <c r="N132" s="17" t="s">
        <v>1455</v>
      </c>
      <c r="O132" s="18">
        <v>60</v>
      </c>
      <c r="P132" s="23">
        <f t="shared" si="8"/>
        <v>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+ยกมา!J133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0</v>
      </c>
      <c r="M133" s="64">
        <f t="shared" si="9"/>
        <v>0</v>
      </c>
      <c r="N133" s="17" t="s">
        <v>16</v>
      </c>
      <c r="O133" s="18"/>
      <c r="P133" s="23">
        <f t="shared" ref="P133:P137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+ยกมา!J134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+ยกมา!J135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+ยกมา!J136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+ยกมา!J137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>
        <f>+ยกมา!K137</f>
        <v>0</v>
      </c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+ยกมา!J138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>
        <f>+ยกมา!K138</f>
        <v>0</v>
      </c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6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+ยกมา!J139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>
        <f>+ยกมา!K139</f>
        <v>0</v>
      </c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+ยกมา!J140</f>
        <v>15</v>
      </c>
      <c r="F140" s="70"/>
      <c r="G140" s="46">
        <f t="shared" si="21"/>
        <v>15</v>
      </c>
      <c r="H140" s="77">
        <v>15</v>
      </c>
      <c r="I140" s="75">
        <v>0</v>
      </c>
      <c r="J140" s="46">
        <f t="shared" si="22"/>
        <v>0</v>
      </c>
      <c r="K140" s="71">
        <f>+ยกมา!K140</f>
        <v>0</v>
      </c>
      <c r="L140" s="20">
        <v>10</v>
      </c>
      <c r="M140" s="64">
        <f t="shared" si="9"/>
        <v>0</v>
      </c>
      <c r="N140" s="17" t="s">
        <v>1453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+ยกมา!J141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>
        <f>+ยกมา!K141</f>
        <v>0</v>
      </c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+ยกมา!J142</f>
        <v>3</v>
      </c>
      <c r="F142" s="70"/>
      <c r="G142" s="46">
        <f t="shared" si="21"/>
        <v>3</v>
      </c>
      <c r="H142" s="77">
        <v>3</v>
      </c>
      <c r="I142" s="75">
        <v>0</v>
      </c>
      <c r="J142" s="46">
        <f t="shared" si="22"/>
        <v>0</v>
      </c>
      <c r="K142" s="71">
        <f>+ยกมา!K142</f>
        <v>0</v>
      </c>
      <c r="L142" s="20">
        <v>10</v>
      </c>
      <c r="M142" s="64">
        <f t="shared" si="9"/>
        <v>0</v>
      </c>
      <c r="N142" s="17" t="s">
        <v>1453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+ยกมา!J143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>
        <f>+ยกมา!K143</f>
        <v>0</v>
      </c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+ยกมา!J144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>
        <f>+ยกมา!K144</f>
        <v>0</v>
      </c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+ยกมา!J145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>
        <f>+ยกมา!K145</f>
        <v>0</v>
      </c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+ยกมา!J146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>
        <f>+ยกมา!K146</f>
        <v>0</v>
      </c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+ยกมา!J147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>
        <f>+ยกมา!K147</f>
        <v>0</v>
      </c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+ยกมา!J148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>
        <f>+ยกมา!K148</f>
        <v>0</v>
      </c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+ยกมา!J149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>
        <f>+ยกมา!K149</f>
        <v>0</v>
      </c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+ยกมา!J150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>
        <f>+ยกมา!K150</f>
        <v>0</v>
      </c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+ยกมา!J151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>
        <f>+ยกมา!K151</f>
        <v>0</v>
      </c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+ยกมา!J152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>
        <f>+ยกมา!K152</f>
        <v>0</v>
      </c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+ยกมา!J153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>
        <f>+ยกมา!K153</f>
        <v>0</v>
      </c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+ยกมา!J154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>
        <f>+ยกมา!K154</f>
        <v>0</v>
      </c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+ยกมา!J155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>
        <f>+ยกมา!K155</f>
        <v>0</v>
      </c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+ยกมา!J156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>
        <f>+ยกมา!K156</f>
        <v>0</v>
      </c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+ยกมา!J157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>
        <f>+ยกมา!K157</f>
        <v>0</v>
      </c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+ยกมา!J158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>
        <f>+ยกมา!K158</f>
        <v>0</v>
      </c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+ยกมา!J159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>
        <f>+ยกมา!K159</f>
        <v>0</v>
      </c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+ยกมา!J160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>
        <f>+ยกมา!K160</f>
        <v>0</v>
      </c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+ยกมา!J161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>
        <f>+ยกมา!K161</f>
        <v>0</v>
      </c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+ยกมา!J162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>
        <f>+ยกมา!K162</f>
        <v>0</v>
      </c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+ยกมา!J163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>
        <f>+ยกมา!K163</f>
        <v>0</v>
      </c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+ยกมา!J164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>
        <f>+ยกมา!K164</f>
        <v>0</v>
      </c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+ยกมา!J165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>
        <f>+ยกมา!K165</f>
        <v>0</v>
      </c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+ยกมา!J166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>
        <f>+ยกมา!K166</f>
        <v>0</v>
      </c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+ยกมา!J167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>
        <f>+ยกมา!K167</f>
        <v>0</v>
      </c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+ยกมา!J168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>
        <f>+ยกมา!K168</f>
        <v>0</v>
      </c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+ยกมา!J169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>
        <f>+ยกมา!K169</f>
        <v>0</v>
      </c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+ยกมา!J170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>
        <f>+ยกมา!K170</f>
        <v>0</v>
      </c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+ยกมา!J171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>
        <f>+ยกมา!K171</f>
        <v>0</v>
      </c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+ยกมา!J172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>
        <f>+ยกมา!K172</f>
        <v>0</v>
      </c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+ยกมา!J174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+ยกมา!J175</f>
        <v>9</v>
      </c>
      <c r="F175" s="70"/>
      <c r="G175" s="46">
        <f t="shared" si="29"/>
        <v>9</v>
      </c>
      <c r="H175" s="77">
        <v>0</v>
      </c>
      <c r="I175" s="75">
        <v>0</v>
      </c>
      <c r="J175" s="46">
        <f t="shared" si="30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8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+ยกมา!J176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+ยกมา!J177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7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+ยกมา!J178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3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+ยกมา!J179</f>
        <v>0</v>
      </c>
      <c r="F179" s="70"/>
      <c r="G179" s="46">
        <f t="shared" si="29"/>
        <v>0</v>
      </c>
      <c r="H179" s="77">
        <v>0</v>
      </c>
      <c r="I179" s="75"/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+ยกมา!J180</f>
        <v>6</v>
      </c>
      <c r="F180" s="70"/>
      <c r="G180" s="46">
        <f t="shared" si="29"/>
        <v>6</v>
      </c>
      <c r="H180" s="77">
        <v>0</v>
      </c>
      <c r="I180" s="75"/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+ยกมา!J181</f>
        <v>0</v>
      </c>
      <c r="F181" s="70"/>
      <c r="G181" s="46">
        <f t="shared" si="29"/>
        <v>0</v>
      </c>
      <c r="H181" s="77">
        <v>0</v>
      </c>
      <c r="I181" s="75"/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+ยกมา!J182</f>
        <v>0</v>
      </c>
      <c r="F182" s="70"/>
      <c r="G182" s="46">
        <f t="shared" si="29"/>
        <v>0</v>
      </c>
      <c r="H182" s="77">
        <v>0</v>
      </c>
      <c r="I182" s="75"/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+ยกมา!J183</f>
        <v>0</v>
      </c>
      <c r="F183" s="70"/>
      <c r="G183" s="46">
        <f t="shared" si="29"/>
        <v>0</v>
      </c>
      <c r="H183" s="77">
        <v>0</v>
      </c>
      <c r="I183" s="75"/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+ยกมา!J184</f>
        <v>0</v>
      </c>
      <c r="F184" s="70"/>
      <c r="G184" s="46">
        <f t="shared" si="29"/>
        <v>0</v>
      </c>
      <c r="H184" s="77">
        <v>0</v>
      </c>
      <c r="I184" s="75"/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+ยกมา!J185</f>
        <v>21</v>
      </c>
      <c r="F185" s="70"/>
      <c r="G185" s="46">
        <f t="shared" si="29"/>
        <v>21</v>
      </c>
      <c r="H185" s="77">
        <v>0</v>
      </c>
      <c r="I185" s="75"/>
      <c r="J185" s="46">
        <f t="shared" si="30"/>
        <v>21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+ยกมา!J186</f>
        <v>0</v>
      </c>
      <c r="F186" s="70"/>
      <c r="G186" s="46">
        <f t="shared" si="29"/>
        <v>0</v>
      </c>
      <c r="H186" s="77">
        <v>0</v>
      </c>
      <c r="I186" s="75"/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/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/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/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+ยกมา!J190</f>
        <v>1</v>
      </c>
      <c r="F190" s="70"/>
      <c r="G190" s="46">
        <f t="shared" si="29"/>
        <v>1</v>
      </c>
      <c r="H190" s="77">
        <v>0</v>
      </c>
      <c r="I190" s="75"/>
      <c r="J190" s="46">
        <f t="shared" si="30"/>
        <v>1</v>
      </c>
      <c r="K190" s="71"/>
      <c r="L190" s="20">
        <v>45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+ยกมา!J191</f>
        <v>0</v>
      </c>
      <c r="F191" s="70"/>
      <c r="G191" s="46">
        <f t="shared" si="29"/>
        <v>0</v>
      </c>
      <c r="H191" s="77">
        <v>0</v>
      </c>
      <c r="I191" s="75"/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+ยกมา!J192</f>
        <v>0</v>
      </c>
      <c r="F192" s="70"/>
      <c r="G192" s="46">
        <f t="shared" si="29"/>
        <v>0</v>
      </c>
      <c r="H192" s="77">
        <v>0</v>
      </c>
      <c r="I192" s="75"/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+ยกมา!J193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+ยกมา!J194</f>
        <v>4</v>
      </c>
      <c r="F194" s="70"/>
      <c r="G194" s="46">
        <f t="shared" si="29"/>
        <v>4</v>
      </c>
      <c r="H194" s="77">
        <v>0</v>
      </c>
      <c r="I194" s="75"/>
      <c r="J194" s="46">
        <f t="shared" si="30"/>
        <v>3</v>
      </c>
      <c r="K194" s="71">
        <v>1</v>
      </c>
      <c r="L194" s="20">
        <v>0</v>
      </c>
      <c r="M194" s="64">
        <f t="shared" si="33"/>
        <v>0</v>
      </c>
      <c r="N194" s="17" t="s">
        <v>1456</v>
      </c>
      <c r="O194" s="18"/>
      <c r="P194" s="23">
        <f t="shared" si="28"/>
        <v>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+ยกมา!J195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2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+ยกมา!J196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7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5.5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+ยกมา!J197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03" si="39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+ยกมา!J198</f>
        <v>11</v>
      </c>
      <c r="F198" s="70"/>
      <c r="G198" s="46">
        <f t="shared" si="29"/>
        <v>11</v>
      </c>
      <c r="H198" s="77">
        <v>0</v>
      </c>
      <c r="I198" s="75">
        <v>0</v>
      </c>
      <c r="J198" s="46">
        <f t="shared" si="30"/>
        <v>10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5">
        <f t="shared" si="39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+ยกมา!J199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+ยกมา!J200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+ยกมา!J201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+ยกมา!J202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+ยกมา!J203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+ยกมา!J204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8" si="40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+ยกมา!J205</f>
        <v>17</v>
      </c>
      <c r="F205" s="70"/>
      <c r="G205" s="46">
        <f t="shared" si="29"/>
        <v>17</v>
      </c>
      <c r="H205" s="77">
        <v>0</v>
      </c>
      <c r="I205" s="75">
        <v>0</v>
      </c>
      <c r="J205" s="46">
        <f t="shared" si="30"/>
        <v>17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+ยกมา!J206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1"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+ยกมา!J208</f>
        <v>0</v>
      </c>
      <c r="F208" s="70">
        <v>1</v>
      </c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0</v>
      </c>
      <c r="M208" s="64">
        <f t="shared" si="33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+ยกมา!J209</f>
        <v>0</v>
      </c>
      <c r="F209" s="70">
        <v>3</v>
      </c>
      <c r="G209" s="46">
        <f t="shared" si="29"/>
        <v>3</v>
      </c>
      <c r="H209" s="77">
        <v>0</v>
      </c>
      <c r="I209" s="75">
        <v>0</v>
      </c>
      <c r="J209" s="46">
        <f t="shared" si="30"/>
        <v>1</v>
      </c>
      <c r="K209" s="71">
        <v>2</v>
      </c>
      <c r="L209" s="20">
        <v>120</v>
      </c>
      <c r="M209" s="64">
        <f t="shared" si="33"/>
        <v>240</v>
      </c>
      <c r="N209" s="17" t="s">
        <v>16</v>
      </c>
      <c r="O209" s="18">
        <v>20</v>
      </c>
      <c r="P209" s="145">
        <f t="shared" si="40"/>
        <v>220</v>
      </c>
      <c r="Q209" s="89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+ยกมา!J210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+ยกมา!J211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+ยกมา!J212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+ยกมา!J213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5">
        <f t="shared" si="40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+ยกมา!J214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+ยกมา!J215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+ยกมา!J216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+ยกมา!J217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+ยกมา!J218</f>
        <v>23</v>
      </c>
      <c r="F218" s="70"/>
      <c r="G218" s="46">
        <f t="shared" si="29"/>
        <v>23</v>
      </c>
      <c r="H218" s="77">
        <v>0</v>
      </c>
      <c r="I218" s="75">
        <v>0</v>
      </c>
      <c r="J218" s="46">
        <f t="shared" si="30"/>
        <v>22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40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+ยกมา!J219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+ยกมา!J220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>
        <f>+ยกมา!K220</f>
        <v>0</v>
      </c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+ยกมา!J221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>
        <f>+ยกมา!K221</f>
        <v>0</v>
      </c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+ยกมา!J222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>
        <f>+ยกมา!K222</f>
        <v>0</v>
      </c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+ยกมา!J223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>
        <f>+ยกมา!K223</f>
        <v>0</v>
      </c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+ยกมา!J224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>
        <f>+ยกมา!K224</f>
        <v>0</v>
      </c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+ยกมา!J225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>
        <f>+ยกมา!K225</f>
        <v>0</v>
      </c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+ยกมา!J226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>
        <f>+ยกมา!K226</f>
        <v>0</v>
      </c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+ยกมา!J227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>
        <f>+ยกมา!K227</f>
        <v>0</v>
      </c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+ยกมา!J228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>
        <f>+ยกมา!K228</f>
        <v>0</v>
      </c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+ยกมา!J229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+ยกมา!J230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+ยกมา!J231</f>
        <v>0</v>
      </c>
      <c r="F231" s="70"/>
      <c r="G231" s="46">
        <f t="shared" ref="G231:G258" si="43">E231+F231</f>
        <v>0</v>
      </c>
      <c r="H231" s="77">
        <v>0</v>
      </c>
      <c r="I231" s="75">
        <v>0</v>
      </c>
      <c r="J231" s="46">
        <f t="shared" ref="J231:J258" si="44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+ยกมา!J232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+ยกมา!J233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+ยกมา!J234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+ยกมา!J235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49</v>
      </c>
      <c r="M235" s="64">
        <f t="shared" ref="M235:M258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+ยกมา!J236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39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+ยกมา!J237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+ยกมา!J238</f>
        <v>3</v>
      </c>
      <c r="F238" s="70"/>
      <c r="G238" s="46">
        <f t="shared" si="43"/>
        <v>3</v>
      </c>
      <c r="H238" s="77">
        <v>0</v>
      </c>
      <c r="I238" s="75">
        <v>0</v>
      </c>
      <c r="J238" s="46">
        <f t="shared" si="44"/>
        <v>3</v>
      </c>
      <c r="K238" s="71"/>
      <c r="L238" s="20">
        <v>50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+ยกมา!J239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+ยกมา!J240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80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+ยกมา!J241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+ยกมา!J242</f>
        <v>3</v>
      </c>
      <c r="F242" s="70"/>
      <c r="G242" s="46">
        <f t="shared" si="43"/>
        <v>3</v>
      </c>
      <c r="H242" s="77">
        <v>0</v>
      </c>
      <c r="I242" s="75">
        <v>0</v>
      </c>
      <c r="J242" s="46">
        <f t="shared" si="44"/>
        <v>3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+ยกมา!J243</f>
        <v>3</v>
      </c>
      <c r="F243" s="70"/>
      <c r="G243" s="46">
        <f t="shared" si="43"/>
        <v>3</v>
      </c>
      <c r="H243" s="77">
        <v>0</v>
      </c>
      <c r="I243" s="75">
        <v>0</v>
      </c>
      <c r="J243" s="46">
        <f t="shared" si="44"/>
        <v>2</v>
      </c>
      <c r="K243" s="71">
        <v>1</v>
      </c>
      <c r="L243" s="20">
        <v>35</v>
      </c>
      <c r="M243" s="64">
        <f t="shared" ref="M243:M246" si="47">+L243*K243</f>
        <v>35</v>
      </c>
      <c r="N243" s="17" t="s">
        <v>16</v>
      </c>
      <c r="O243" s="18">
        <v>7</v>
      </c>
      <c r="P243" s="145">
        <f t="shared" si="40"/>
        <v>28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+ยกมา!J244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22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+ยกมา!J245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35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+ยกมา!J246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25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+ยกมา!J247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15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+ยกมา!J248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20</v>
      </c>
      <c r="M248" s="64">
        <f t="shared" si="4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+ยกมา!J249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4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+ยกมา!J250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35</v>
      </c>
      <c r="M250" s="64">
        <f t="shared" si="4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+ยกมา!J251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29</v>
      </c>
      <c r="M251" s="64">
        <f t="shared" si="4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+ยกมา!J252</f>
        <v>24</v>
      </c>
      <c r="F252" s="70"/>
      <c r="G252" s="46">
        <f t="shared" si="43"/>
        <v>24</v>
      </c>
      <c r="H252" s="77">
        <v>0</v>
      </c>
      <c r="I252" s="75">
        <v>0</v>
      </c>
      <c r="J252" s="46">
        <f t="shared" si="44"/>
        <v>24</v>
      </c>
      <c r="K252" s="71"/>
      <c r="L252" s="20">
        <v>35</v>
      </c>
      <c r="M252" s="64">
        <f t="shared" si="4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si="43"/>
        <v>0</v>
      </c>
      <c r="H255" s="77">
        <v>0</v>
      </c>
      <c r="I255" s="75">
        <v>0</v>
      </c>
      <c r="J255" s="46">
        <f t="shared" si="44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43"/>
        <v>0</v>
      </c>
      <c r="H256" s="77">
        <v>0</v>
      </c>
      <c r="I256" s="75">
        <v>0</v>
      </c>
      <c r="J256" s="46">
        <f t="shared" si="44"/>
        <v>0</v>
      </c>
      <c r="K256" s="71"/>
      <c r="L256" s="20"/>
      <c r="M256" s="64">
        <f t="shared" si="45"/>
        <v>0</v>
      </c>
      <c r="N256" s="17" t="s">
        <v>16</v>
      </c>
      <c r="O256" s="18"/>
      <c r="P256" s="23">
        <f t="shared" si="40"/>
        <v>0</v>
      </c>
      <c r="Q256" s="89"/>
      <c r="R256" s="43">
        <f t="shared" si="34"/>
        <v>0</v>
      </c>
    </row>
    <row r="257" spans="1:21" ht="24" customHeight="1" x14ac:dyDescent="0.55000000000000004">
      <c r="A257" s="10"/>
      <c r="B257" s="10"/>
      <c r="C257" s="19"/>
      <c r="D257" s="10"/>
      <c r="E257" s="63">
        <f>+ยกมา!J257</f>
        <v>0</v>
      </c>
      <c r="F257" s="70"/>
      <c r="G257" s="46">
        <f t="shared" si="43"/>
        <v>0</v>
      </c>
      <c r="H257" s="77">
        <v>0</v>
      </c>
      <c r="I257" s="75">
        <v>0</v>
      </c>
      <c r="J257" s="46">
        <f t="shared" si="44"/>
        <v>0</v>
      </c>
      <c r="K257" s="71"/>
      <c r="L257" s="20"/>
      <c r="M257" s="64">
        <f t="shared" si="45"/>
        <v>0</v>
      </c>
      <c r="N257" s="17" t="s">
        <v>16</v>
      </c>
      <c r="O257" s="18"/>
      <c r="P257" s="23">
        <f t="shared" si="40"/>
        <v>0</v>
      </c>
      <c r="Q257" s="89"/>
      <c r="R257" s="43">
        <f t="shared" si="34"/>
        <v>0</v>
      </c>
    </row>
    <row r="258" spans="1:21" ht="25.5" x14ac:dyDescent="0.55000000000000004">
      <c r="A258" s="10"/>
      <c r="B258" s="10"/>
      <c r="C258" s="19"/>
      <c r="D258" s="10"/>
      <c r="E258" s="63">
        <f>+ยกมา!J258</f>
        <v>0</v>
      </c>
      <c r="F258" s="70"/>
      <c r="G258" s="46">
        <f t="shared" si="43"/>
        <v>0</v>
      </c>
      <c r="H258" s="77">
        <v>0</v>
      </c>
      <c r="I258" s="75">
        <v>0</v>
      </c>
      <c r="J258" s="46">
        <f t="shared" si="44"/>
        <v>0</v>
      </c>
      <c r="K258" s="71"/>
      <c r="L258" s="20"/>
      <c r="M258" s="64">
        <f t="shared" si="45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ref="R258" si="49">+K258*Q258</f>
        <v>0</v>
      </c>
    </row>
    <row r="259" spans="1:21" ht="25.5" x14ac:dyDescent="0.55000000000000004">
      <c r="A259" s="1"/>
      <c r="E259" s="1"/>
      <c r="F259" s="1"/>
      <c r="G259" s="24"/>
      <c r="H259" s="25"/>
      <c r="I259" s="25"/>
      <c r="J259" s="24"/>
      <c r="K259" s="24"/>
      <c r="L259" s="26"/>
      <c r="M259" s="28"/>
      <c r="N259" s="27"/>
      <c r="O259" s="18">
        <v>0</v>
      </c>
      <c r="P259" s="73" t="s">
        <v>213</v>
      </c>
      <c r="R259" s="74">
        <f>SUM(R5:R258)</f>
        <v>2533.1299999999997</v>
      </c>
      <c r="S259" s="74"/>
    </row>
    <row r="260" spans="1:21" ht="25.5" customHeight="1" x14ac:dyDescent="0.5">
      <c r="A260" s="1"/>
      <c r="E260" s="1"/>
      <c r="F260" s="1"/>
      <c r="G260" s="24"/>
      <c r="H260" s="25"/>
      <c r="I260" s="25"/>
      <c r="J260" s="24"/>
      <c r="K260" s="199" t="s">
        <v>212</v>
      </c>
      <c r="L260" s="200"/>
      <c r="M260" s="30">
        <f>+O259</f>
        <v>0</v>
      </c>
      <c r="N260" s="27"/>
      <c r="O260" s="29"/>
    </row>
    <row r="261" spans="1:21" ht="25.5" x14ac:dyDescent="0.55000000000000004">
      <c r="A261" s="1"/>
      <c r="E261" s="1"/>
      <c r="F261" s="1"/>
      <c r="G261" s="31"/>
      <c r="J261" s="31"/>
      <c r="K261" s="32"/>
      <c r="L261" s="94" t="s">
        <v>202</v>
      </c>
      <c r="M261" s="94"/>
      <c r="N261" s="33">
        <f>SUM(M5:M260)</f>
        <v>6280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203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204</v>
      </c>
      <c r="M263" s="35"/>
      <c r="N263" s="36">
        <f>SUM(O263:AF263)</f>
        <v>4111</v>
      </c>
      <c r="O263" s="2">
        <v>320</v>
      </c>
      <c r="P263" s="2">
        <v>160</v>
      </c>
      <c r="Q263" s="2">
        <v>550</v>
      </c>
      <c r="R263" s="2">
        <v>130</v>
      </c>
      <c r="S263" s="2">
        <v>2480</v>
      </c>
      <c r="T263" s="2">
        <v>315</v>
      </c>
      <c r="U263" s="2">
        <v>156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205</v>
      </c>
      <c r="M264" s="35"/>
      <c r="N264" s="36">
        <v>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206</v>
      </c>
      <c r="M265" s="35"/>
      <c r="N265" s="36">
        <v>145</v>
      </c>
      <c r="O265" s="2" t="s">
        <v>1454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207</v>
      </c>
      <c r="M266" s="35"/>
      <c r="N266" s="37">
        <f>SUM(O5:O259)</f>
        <v>1009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208</v>
      </c>
      <c r="M267" s="35"/>
      <c r="N267" s="33">
        <f>N261-N262-N263-N265-N266</f>
        <v>1015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209</v>
      </c>
      <c r="M268" s="35"/>
      <c r="N268" s="37">
        <v>1015</v>
      </c>
      <c r="P268" s="118" t="s">
        <v>1416</v>
      </c>
      <c r="Q268" s="119" t="s">
        <v>1417</v>
      </c>
      <c r="R268" s="120" t="s">
        <v>1418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210</v>
      </c>
      <c r="M269" s="35"/>
      <c r="N269" s="33">
        <f>+N268-N267</f>
        <v>0</v>
      </c>
      <c r="P269" s="121"/>
      <c r="Q269" s="121"/>
      <c r="R269" s="121">
        <v>3200</v>
      </c>
    </row>
    <row r="270" spans="1:21" ht="25.5" x14ac:dyDescent="0.55000000000000004">
      <c r="E270" s="1"/>
      <c r="F270" s="1"/>
      <c r="J270" s="2"/>
      <c r="L270" s="34" t="s">
        <v>211</v>
      </c>
      <c r="M270" s="35"/>
      <c r="N270" s="33">
        <f>+N268-N267</f>
        <v>0</v>
      </c>
      <c r="P270" s="121"/>
      <c r="Q270" s="121"/>
      <c r="R270" s="121"/>
    </row>
    <row r="271" spans="1:21" x14ac:dyDescent="0.5">
      <c r="J271" s="2"/>
      <c r="L271" s="2"/>
      <c r="P271" s="121"/>
      <c r="Q271" s="121"/>
      <c r="R271" s="121"/>
    </row>
    <row r="272" spans="1:21" ht="25.5" x14ac:dyDescent="0.55000000000000004">
      <c r="J272" s="2"/>
      <c r="L272" s="72" t="s">
        <v>271</v>
      </c>
      <c r="M272" s="2" t="s">
        <v>306</v>
      </c>
      <c r="P272" s="122"/>
      <c r="Q272" s="122"/>
      <c r="R272" s="122"/>
    </row>
    <row r="273" spans="10:18" x14ac:dyDescent="0.5">
      <c r="J273" s="2"/>
      <c r="L273" s="2"/>
      <c r="P273" s="122"/>
      <c r="Q273" s="122"/>
      <c r="R273" s="122"/>
    </row>
    <row r="274" spans="10:18" x14ac:dyDescent="0.5">
      <c r="J274" s="2"/>
      <c r="L274" s="2"/>
      <c r="P274" s="123"/>
      <c r="Q274" s="123"/>
      <c r="R274" s="123"/>
    </row>
    <row r="275" spans="10:18" x14ac:dyDescent="0.5">
      <c r="J275" s="2"/>
      <c r="L275" s="2"/>
      <c r="P275" s="124">
        <f>SUM(P269:P274)</f>
        <v>0</v>
      </c>
      <c r="Q275" s="124">
        <f>SUM(Q269:Q274)</f>
        <v>0</v>
      </c>
      <c r="R275" s="124">
        <f>SUM(R269:R274)</f>
        <v>3200</v>
      </c>
    </row>
    <row r="276" spans="10:18" x14ac:dyDescent="0.5">
      <c r="J276" s="2"/>
      <c r="L276" s="2"/>
      <c r="P276" s="125" t="s">
        <v>1419</v>
      </c>
      <c r="Q276" s="126">
        <f>Q275*30/100</f>
        <v>0</v>
      </c>
      <c r="R276" s="126">
        <f>R275*30/100</f>
        <v>960</v>
      </c>
    </row>
    <row r="277" spans="10:18" x14ac:dyDescent="0.5">
      <c r="J277" s="2"/>
      <c r="L277" s="2"/>
      <c r="P277" s="125" t="s">
        <v>1420</v>
      </c>
      <c r="Q277" s="126">
        <f>Q276*7/100</f>
        <v>0</v>
      </c>
      <c r="R277" s="126">
        <f>R276*7/100</f>
        <v>67.2</v>
      </c>
    </row>
    <row r="278" spans="10:18" x14ac:dyDescent="0.5">
      <c r="J278" s="2"/>
      <c r="L278" s="2"/>
      <c r="P278" s="127" t="s">
        <v>5</v>
      </c>
      <c r="Q278" s="128">
        <f>Q275-Q276-Q277</f>
        <v>0</v>
      </c>
      <c r="R278" s="128">
        <f>R275-R276-R277</f>
        <v>2172.8000000000002</v>
      </c>
    </row>
    <row r="279" spans="10:18" x14ac:dyDescent="0.5">
      <c r="J279" s="2"/>
      <c r="L279" s="2"/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</sheetData>
  <autoFilter ref="A1:S270" xr:uid="{A8659A1D-7742-48A0-A8EC-0F2280F9B025}"/>
  <mergeCells count="16">
    <mergeCell ref="Q3:Q4"/>
    <mergeCell ref="R3:R4"/>
    <mergeCell ref="K260:L26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E342"/>
  <sheetViews>
    <sheetView zoomScale="80" zoomScaleNormal="80" workbookViewId="0">
      <pane xSplit="10" ySplit="4" topLeftCell="K248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33</v>
      </c>
      <c r="F5" s="70"/>
      <c r="G5" s="46">
        <f t="shared" ref="G5:G26" si="0">E5+F5</f>
        <v>33</v>
      </c>
      <c r="H5" s="77">
        <v>0</v>
      </c>
      <c r="I5" s="75">
        <v>0</v>
      </c>
      <c r="J5" s="46">
        <f t="shared" ref="J5:J26" si="1">+G5-H5-K5-I5</f>
        <v>30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5">
        <f t="shared" ref="P5:P68" si="2">SUM(M5-O5)</f>
        <v>150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90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45">
        <f t="shared" si="2"/>
        <v>700</v>
      </c>
      <c r="Q6" s="13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4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>
        <v>129</v>
      </c>
      <c r="P21" s="145">
        <f t="shared" si="2"/>
        <v>126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57</v>
      </c>
      <c r="F22" s="70"/>
      <c r="G22" s="46">
        <f t="shared" si="0"/>
        <v>57</v>
      </c>
      <c r="H22" s="77">
        <v>0</v>
      </c>
      <c r="I22" s="75">
        <v>0</v>
      </c>
      <c r="J22" s="46">
        <f t="shared" si="1"/>
        <v>53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140</v>
      </c>
      <c r="P22" s="145">
        <f t="shared" si="2"/>
        <v>260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40</v>
      </c>
      <c r="P24" s="145">
        <f t="shared" si="2"/>
        <v>160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45">
        <f t="shared" si="2"/>
        <v>200</v>
      </c>
      <c r="Q28" s="13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18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5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5">
        <f t="shared" si="2"/>
        <v>25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5">
        <f t="shared" si="2"/>
        <v>25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45</v>
      </c>
      <c r="P53" s="145">
        <f t="shared" si="2"/>
        <v>55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5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5">
        <f t="shared" si="8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27</v>
      </c>
      <c r="P81" s="145">
        <f t="shared" si="8"/>
        <v>28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+'1'!J110</f>
        <v>13</v>
      </c>
      <c r="F110" s="70"/>
      <c r="G110" s="46">
        <f t="shared" si="21"/>
        <v>13</v>
      </c>
      <c r="H110" s="77">
        <v>0</v>
      </c>
      <c r="I110" s="75">
        <v>0</v>
      </c>
      <c r="J110" s="46">
        <f t="shared" si="22"/>
        <v>11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12</v>
      </c>
      <c r="P110" s="145">
        <f t="shared" si="8"/>
        <v>228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+'1'!J111</f>
        <v>15</v>
      </c>
      <c r="F111" s="70"/>
      <c r="G111" s="46">
        <f t="shared" si="21"/>
        <v>15</v>
      </c>
      <c r="H111" s="77">
        <v>0</v>
      </c>
      <c r="I111" s="75">
        <v>0</v>
      </c>
      <c r="J111" s="46">
        <f t="shared" si="22"/>
        <v>14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45">
        <f t="shared" si="8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+'1'!J113</f>
        <v>13</v>
      </c>
      <c r="F113" s="70"/>
      <c r="G113" s="46">
        <f t="shared" si="21"/>
        <v>13</v>
      </c>
      <c r="H113" s="77">
        <v>0</v>
      </c>
      <c r="I113" s="75">
        <v>0</v>
      </c>
      <c r="J113" s="46">
        <f t="shared" si="22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+'1'!J115</f>
        <v>14</v>
      </c>
      <c r="F115" s="70"/>
      <c r="G115" s="46">
        <f t="shared" si="21"/>
        <v>14</v>
      </c>
      <c r="H115" s="77">
        <v>0</v>
      </c>
      <c r="I115" s="75">
        <v>0</v>
      </c>
      <c r="J115" s="46">
        <f t="shared" si="22"/>
        <v>13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+'1'!J116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12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+'1'!J120</f>
        <v>3</v>
      </c>
      <c r="F120" s="70"/>
      <c r="G120" s="46">
        <f t="shared" si="21"/>
        <v>3</v>
      </c>
      <c r="H120" s="77">
        <v>0</v>
      </c>
      <c r="I120" s="75">
        <v>0</v>
      </c>
      <c r="J120" s="46">
        <f t="shared" si="22"/>
        <v>2</v>
      </c>
      <c r="K120" s="71">
        <v>1</v>
      </c>
      <c r="L120" s="22">
        <v>35</v>
      </c>
      <c r="M120" s="64">
        <f t="shared" si="9"/>
        <v>35</v>
      </c>
      <c r="N120" s="17" t="s">
        <v>16</v>
      </c>
      <c r="O120" s="18"/>
      <c r="P120" s="145">
        <f t="shared" si="8"/>
        <v>35</v>
      </c>
      <c r="Q120" s="89">
        <v>30</v>
      </c>
      <c r="R120" s="43">
        <f t="shared" si="10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+'1'!J132</f>
        <v>6</v>
      </c>
      <c r="F132" s="70"/>
      <c r="G132" s="46">
        <f t="shared" si="21"/>
        <v>6</v>
      </c>
      <c r="H132" s="77">
        <v>0</v>
      </c>
      <c r="I132" s="75">
        <v>0</v>
      </c>
      <c r="J132" s="46">
        <f t="shared" si="22"/>
        <v>4</v>
      </c>
      <c r="K132" s="71">
        <v>2</v>
      </c>
      <c r="L132" s="22">
        <v>60</v>
      </c>
      <c r="M132" s="64">
        <f t="shared" si="9"/>
        <v>120</v>
      </c>
      <c r="N132" s="17" t="s">
        <v>16</v>
      </c>
      <c r="O132" s="18">
        <v>30</v>
      </c>
      <c r="P132" s="145">
        <f t="shared" si="8"/>
        <v>90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7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200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1</v>
      </c>
      <c r="K175" s="71">
        <v>6</v>
      </c>
      <c r="L175" s="15">
        <v>50</v>
      </c>
      <c r="M175" s="64">
        <f>+L175*K175</f>
        <v>300</v>
      </c>
      <c r="N175" s="17" t="s">
        <v>16</v>
      </c>
      <c r="O175" s="18"/>
      <c r="P175" s="145">
        <f t="shared" si="28"/>
        <v>300</v>
      </c>
      <c r="Q175" s="131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+'1'!J178</f>
        <v>3</v>
      </c>
      <c r="F178" s="70"/>
      <c r="G178" s="46">
        <f t="shared" si="29"/>
        <v>3</v>
      </c>
      <c r="H178" s="77">
        <v>0</v>
      </c>
      <c r="I178" s="75">
        <v>0</v>
      </c>
      <c r="J178" s="46">
        <f t="shared" si="30"/>
        <v>2</v>
      </c>
      <c r="K178" s="71">
        <v>1</v>
      </c>
      <c r="L178" s="20">
        <v>55</v>
      </c>
      <c r="M178" s="64">
        <f t="shared" si="33"/>
        <v>55</v>
      </c>
      <c r="N178" s="17" t="s">
        <v>1455</v>
      </c>
      <c r="O178" s="18">
        <v>55</v>
      </c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+'1'!J180</f>
        <v>6</v>
      </c>
      <c r="F180" s="70"/>
      <c r="G180" s="46">
        <f t="shared" si="29"/>
        <v>6</v>
      </c>
      <c r="H180" s="77">
        <v>0</v>
      </c>
      <c r="I180" s="75">
        <v>0</v>
      </c>
      <c r="J180" s="46">
        <f t="shared" si="30"/>
        <v>5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5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+'1'!J185</f>
        <v>21</v>
      </c>
      <c r="F185" s="70"/>
      <c r="G185" s="46">
        <f t="shared" si="29"/>
        <v>21</v>
      </c>
      <c r="H185" s="77">
        <v>0</v>
      </c>
      <c r="I185" s="75">
        <v>0</v>
      </c>
      <c r="J185" s="46">
        <f t="shared" si="30"/>
        <v>21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+'1'!J190</f>
        <v>1</v>
      </c>
      <c r="F190" s="70"/>
      <c r="G190" s="46">
        <f t="shared" si="29"/>
        <v>1</v>
      </c>
      <c r="H190" s="77">
        <v>0</v>
      </c>
      <c r="I190" s="75">
        <v>0</v>
      </c>
      <c r="J190" s="46">
        <f t="shared" si="30"/>
        <v>1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+'1'!J194</f>
        <v>3</v>
      </c>
      <c r="F194" s="70"/>
      <c r="G194" s="46">
        <f t="shared" si="29"/>
        <v>3</v>
      </c>
      <c r="H194" s="77">
        <v>0</v>
      </c>
      <c r="I194" s="75">
        <v>0</v>
      </c>
      <c r="J194" s="46">
        <f t="shared" si="30"/>
        <v>2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5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+'1'!J195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2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+'1'!J196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7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+'1'!J198</f>
        <v>10</v>
      </c>
      <c r="F198" s="70"/>
      <c r="G198" s="46">
        <f t="shared" si="29"/>
        <v>10</v>
      </c>
      <c r="H198" s="77">
        <v>0</v>
      </c>
      <c r="I198" s="75">
        <v>0</v>
      </c>
      <c r="J198" s="46">
        <f t="shared" si="30"/>
        <v>7</v>
      </c>
      <c r="K198" s="71">
        <v>3</v>
      </c>
      <c r="L198" s="20">
        <v>150</v>
      </c>
      <c r="M198" s="64">
        <f t="shared" si="33"/>
        <v>450</v>
      </c>
      <c r="N198" s="17" t="s">
        <v>16</v>
      </c>
      <c r="O198" s="18"/>
      <c r="P198" s="145">
        <f t="shared" si="28"/>
        <v>450</v>
      </c>
      <c r="Q198" s="89">
        <v>64.38</v>
      </c>
      <c r="R198" s="43">
        <f t="shared" si="34"/>
        <v>193.14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02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+'1'!J205</f>
        <v>17</v>
      </c>
      <c r="F205" s="70"/>
      <c r="G205" s="46">
        <f t="shared" si="29"/>
        <v>17</v>
      </c>
      <c r="H205" s="77">
        <v>0</v>
      </c>
      <c r="I205" s="75">
        <v>0</v>
      </c>
      <c r="J205" s="46">
        <f t="shared" si="30"/>
        <v>17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0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5">
        <f t="shared" si="38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+'1'!J213</f>
        <v>0</v>
      </c>
      <c r="F213" s="70">
        <v>3</v>
      </c>
      <c r="G213" s="46">
        <f t="shared" si="29"/>
        <v>3</v>
      </c>
      <c r="H213" s="77">
        <v>0</v>
      </c>
      <c r="I213" s="75">
        <v>0</v>
      </c>
      <c r="J213" s="46">
        <f t="shared" si="30"/>
        <v>0</v>
      </c>
      <c r="K213" s="71">
        <v>3</v>
      </c>
      <c r="L213" s="20">
        <v>40</v>
      </c>
      <c r="M213" s="64">
        <f t="shared" si="33"/>
        <v>120</v>
      </c>
      <c r="N213" s="17" t="s">
        <v>16</v>
      </c>
      <c r="O213" s="18"/>
      <c r="P213" s="145">
        <f t="shared" si="38"/>
        <v>120</v>
      </c>
      <c r="Q213" s="89">
        <v>15</v>
      </c>
      <c r="R213" s="43">
        <f t="shared" si="34"/>
        <v>45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+'1'!J218</f>
        <v>22</v>
      </c>
      <c r="F218" s="70"/>
      <c r="G218" s="46">
        <f t="shared" si="29"/>
        <v>22</v>
      </c>
      <c r="H218" s="77">
        <v>0</v>
      </c>
      <c r="I218" s="75">
        <v>0</v>
      </c>
      <c r="J218" s="46">
        <f t="shared" si="30"/>
        <v>20</v>
      </c>
      <c r="K218" s="71">
        <v>2</v>
      </c>
      <c r="L218" s="20">
        <v>20</v>
      </c>
      <c r="M218" s="64">
        <f t="shared" si="33"/>
        <v>40</v>
      </c>
      <c r="N218" s="17" t="s">
        <v>16</v>
      </c>
      <c r="O218" s="18"/>
      <c r="P218" s="145">
        <f t="shared" si="38"/>
        <v>40</v>
      </c>
      <c r="Q218" s="89">
        <v>16.670000000000002</v>
      </c>
      <c r="R218" s="43">
        <f t="shared" si="34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/>
      <c r="P230" s="145">
        <f t="shared" si="38"/>
        <v>35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+'1'!J231</f>
        <v>0</v>
      </c>
      <c r="F231" s="70"/>
      <c r="G231" s="46">
        <f t="shared" ref="G231:G259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2</v>
      </c>
      <c r="K238" s="71">
        <v>1</v>
      </c>
      <c r="L238" s="20">
        <v>50</v>
      </c>
      <c r="M238" s="64">
        <f t="shared" si="42"/>
        <v>50</v>
      </c>
      <c r="N238" s="17" t="s">
        <v>16</v>
      </c>
      <c r="O238" s="18">
        <v>25</v>
      </c>
      <c r="P238" s="145">
        <f t="shared" si="38"/>
        <v>25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0</v>
      </c>
      <c r="K242" s="71">
        <v>3</v>
      </c>
      <c r="L242" s="20">
        <v>35</v>
      </c>
      <c r="M242" s="64">
        <f t="shared" si="42"/>
        <v>105</v>
      </c>
      <c r="N242" s="17" t="s">
        <v>16</v>
      </c>
      <c r="O242" s="18">
        <v>45</v>
      </c>
      <c r="P242" s="145">
        <f t="shared" si="38"/>
        <v>60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0</v>
      </c>
      <c r="K243" s="71">
        <v>2</v>
      </c>
      <c r="L243" s="20">
        <v>35</v>
      </c>
      <c r="M243" s="64">
        <f t="shared" ref="M243:M246" si="44">+L243*K243</f>
        <v>70</v>
      </c>
      <c r="N243" s="17" t="s">
        <v>16</v>
      </c>
      <c r="O243" s="18">
        <v>35</v>
      </c>
      <c r="P243" s="145">
        <f t="shared" si="38"/>
        <v>35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29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3.25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39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+'1'!J252</f>
        <v>24</v>
      </c>
      <c r="F252" s="70"/>
      <c r="G252" s="46">
        <f t="shared" si="40"/>
        <v>24</v>
      </c>
      <c r="H252" s="77">
        <v>0</v>
      </c>
      <c r="I252" s="75">
        <v>0</v>
      </c>
      <c r="J252" s="46">
        <f t="shared" si="41"/>
        <v>19</v>
      </c>
      <c r="K252" s="71">
        <v>5</v>
      </c>
      <c r="L252" s="20">
        <v>35</v>
      </c>
      <c r="M252" s="64">
        <f t="shared" si="33"/>
        <v>175</v>
      </c>
      <c r="N252" s="17" t="s">
        <v>16</v>
      </c>
      <c r="O252" s="18"/>
      <c r="P252" s="145">
        <f t="shared" si="38"/>
        <v>175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31" ht="25.5" x14ac:dyDescent="0.55000000000000004">
      <c r="A257" s="10"/>
      <c r="B257" s="10"/>
      <c r="C257" s="19"/>
      <c r="D257" s="10"/>
      <c r="E257" s="63">
        <f>+'1'!J257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31" ht="24" customHeight="1" x14ac:dyDescent="0.55000000000000004">
      <c r="A258" s="10"/>
      <c r="B258" s="10"/>
      <c r="C258" s="19"/>
      <c r="D258" s="10"/>
      <c r="E258" s="63">
        <f>+'1'!J258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31" ht="25.5" x14ac:dyDescent="0.55000000000000004">
      <c r="A259" s="10"/>
      <c r="B259" s="10"/>
      <c r="C259" s="19"/>
      <c r="D259" s="10"/>
      <c r="E259" s="63">
        <f>+'1'!J259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137">
        <f t="shared" si="38"/>
        <v>0</v>
      </c>
      <c r="Q259" s="89"/>
      <c r="R259" s="43">
        <f t="shared" ref="R259" si="48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1683.59</v>
      </c>
    </row>
    <row r="261" spans="1:3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3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5400</v>
      </c>
    </row>
    <row r="263" spans="1:3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3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2692</v>
      </c>
      <c r="O264" s="2">
        <v>256</v>
      </c>
      <c r="P264" s="2">
        <v>160</v>
      </c>
      <c r="Q264" s="87">
        <v>50</v>
      </c>
      <c r="R264" s="2">
        <v>50</v>
      </c>
      <c r="S264" s="2">
        <v>75</v>
      </c>
      <c r="T264" s="2">
        <v>105</v>
      </c>
      <c r="U264" s="2">
        <v>35</v>
      </c>
      <c r="V264" s="2">
        <v>35</v>
      </c>
      <c r="W264" s="2">
        <v>250</v>
      </c>
      <c r="X264" s="2">
        <v>550</v>
      </c>
      <c r="Y264" s="2">
        <v>60</v>
      </c>
      <c r="Z264" s="2">
        <v>110</v>
      </c>
      <c r="AA264" s="2">
        <v>150</v>
      </c>
      <c r="AB264" s="2">
        <v>455</v>
      </c>
      <c r="AC264" s="2">
        <v>143</v>
      </c>
      <c r="AD264" s="2">
        <v>128</v>
      </c>
      <c r="AE264" s="2">
        <v>80</v>
      </c>
    </row>
    <row r="265" spans="1:3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3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813</v>
      </c>
      <c r="P267" s="136"/>
      <c r="Q267" s="136"/>
      <c r="R267" s="136"/>
    </row>
    <row r="268" spans="1:3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1895</v>
      </c>
      <c r="P268" s="136"/>
      <c r="Q268" s="136"/>
      <c r="R268" s="136"/>
    </row>
    <row r="269" spans="1:3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1895</v>
      </c>
      <c r="P269" s="138" t="s">
        <v>1416</v>
      </c>
      <c r="Q269" s="139" t="s">
        <v>1417</v>
      </c>
      <c r="R269" s="140" t="s">
        <v>1418</v>
      </c>
    </row>
    <row r="270" spans="1:3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3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3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2"/>
  <sheetViews>
    <sheetView zoomScale="80" zoomScaleNormal="80" workbookViewId="0">
      <pane xSplit="10" ySplit="4" topLeftCell="L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27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50</v>
      </c>
      <c r="P5" s="145">
        <f t="shared" ref="P5:P68" si="2">SUM(M5-O5)</f>
        <v>100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90</v>
      </c>
      <c r="F6" s="70"/>
      <c r="G6" s="46">
        <f t="shared" si="0"/>
        <v>90</v>
      </c>
      <c r="H6" s="77">
        <v>0</v>
      </c>
      <c r="I6" s="75">
        <v>0</v>
      </c>
      <c r="J6" s="46">
        <f t="shared" si="1"/>
        <v>85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45">
        <f t="shared" si="2"/>
        <v>500</v>
      </c>
      <c r="Q6" s="13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53</v>
      </c>
      <c r="F22" s="70"/>
      <c r="G22" s="46">
        <f t="shared" si="0"/>
        <v>53</v>
      </c>
      <c r="H22" s="77">
        <v>0</v>
      </c>
      <c r="I22" s="75">
        <v>0</v>
      </c>
      <c r="J22" s="46">
        <f t="shared" si="1"/>
        <v>51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45">
        <f t="shared" si="2"/>
        <v>160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11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45">
        <f t="shared" si="2"/>
        <v>700</v>
      </c>
      <c r="Q31" s="13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5</v>
      </c>
      <c r="K62" s="71">
        <v>1</v>
      </c>
      <c r="L62" s="15">
        <v>0</v>
      </c>
      <c r="M62" s="64">
        <f t="shared" si="3"/>
        <v>0</v>
      </c>
      <c r="N62" s="17" t="s">
        <v>1451</v>
      </c>
      <c r="O62" s="18"/>
      <c r="P62" s="23">
        <f t="shared" si="2"/>
        <v>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45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2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0</v>
      </c>
      <c r="K74" s="71">
        <v>5</v>
      </c>
      <c r="L74" s="21">
        <v>50</v>
      </c>
      <c r="M74" s="64">
        <f t="shared" si="3"/>
        <v>250</v>
      </c>
      <c r="N74" s="17" t="s">
        <v>16</v>
      </c>
      <c r="O74" s="18">
        <v>50</v>
      </c>
      <c r="P74" s="145">
        <f t="shared" si="8"/>
        <v>200</v>
      </c>
      <c r="Q74" s="89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>
        <v>28</v>
      </c>
      <c r="P81" s="145">
        <f t="shared" si="8"/>
        <v>27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+'2'!J110</f>
        <v>11</v>
      </c>
      <c r="F110" s="70"/>
      <c r="G110" s="46">
        <f t="shared" si="21"/>
        <v>11</v>
      </c>
      <c r="H110" s="77">
        <v>0</v>
      </c>
      <c r="I110" s="75">
        <v>0</v>
      </c>
      <c r="J110" s="46">
        <f t="shared" si="22"/>
        <v>10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>
        <v>12</v>
      </c>
      <c r="P110" s="145">
        <f t="shared" si="8"/>
        <v>108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+'2'!J111</f>
        <v>14</v>
      </c>
      <c r="F111" s="70"/>
      <c r="G111" s="46">
        <f t="shared" si="21"/>
        <v>14</v>
      </c>
      <c r="H111" s="77">
        <v>0</v>
      </c>
      <c r="I111" s="75">
        <v>0</v>
      </c>
      <c r="J111" s="46">
        <f t="shared" si="22"/>
        <v>12</v>
      </c>
      <c r="K111" s="71">
        <v>2</v>
      </c>
      <c r="L111" s="20">
        <v>250</v>
      </c>
      <c r="M111" s="64">
        <f t="shared" si="9"/>
        <v>500</v>
      </c>
      <c r="N111" s="17" t="s">
        <v>16</v>
      </c>
      <c r="O111" s="18">
        <v>25</v>
      </c>
      <c r="P111" s="145">
        <f t="shared" si="8"/>
        <v>475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+'2'!J113</f>
        <v>13</v>
      </c>
      <c r="F113" s="70"/>
      <c r="G113" s="46">
        <f t="shared" si="21"/>
        <v>13</v>
      </c>
      <c r="H113" s="77">
        <v>0</v>
      </c>
      <c r="I113" s="75">
        <v>0</v>
      </c>
      <c r="J113" s="46">
        <f t="shared" si="22"/>
        <v>12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45">
        <f t="shared" si="8"/>
        <v>55</v>
      </c>
      <c r="Q113" s="13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+'2'!J116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12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+'2'!J120</f>
        <v>2</v>
      </c>
      <c r="F120" s="70"/>
      <c r="G120" s="46">
        <f t="shared" si="21"/>
        <v>2</v>
      </c>
      <c r="H120" s="77"/>
      <c r="I120" s="75">
        <v>0</v>
      </c>
      <c r="J120" s="46">
        <f t="shared" si="22"/>
        <v>2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 t="shared" si="9"/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 t="shared" si="9"/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0</v>
      </c>
      <c r="K131" s="71">
        <v>3</v>
      </c>
      <c r="L131" s="22">
        <v>50</v>
      </c>
      <c r="M131" s="64">
        <f t="shared" si="9"/>
        <v>150</v>
      </c>
      <c r="N131" s="17" t="s">
        <v>16</v>
      </c>
      <c r="O131" s="18">
        <v>75</v>
      </c>
      <c r="P131" s="145">
        <f t="shared" si="8"/>
        <v>75</v>
      </c>
      <c r="Q131" s="89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+'2'!J132</f>
        <v>4</v>
      </c>
      <c r="F132" s="70"/>
      <c r="G132" s="46">
        <f t="shared" si="21"/>
        <v>4</v>
      </c>
      <c r="H132" s="77">
        <v>0</v>
      </c>
      <c r="I132" s="75">
        <v>0</v>
      </c>
      <c r="J132" s="46">
        <f t="shared" si="22"/>
        <v>3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5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6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+'2'!J175</f>
        <v>1</v>
      </c>
      <c r="F175" s="70"/>
      <c r="G175" s="46">
        <f t="shared" si="29"/>
        <v>1</v>
      </c>
      <c r="H175" s="77">
        <v>1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1453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+'2'!J178</f>
        <v>2</v>
      </c>
      <c r="F178" s="70"/>
      <c r="G178" s="46">
        <f t="shared" si="29"/>
        <v>2</v>
      </c>
      <c r="H178" s="77">
        <v>0</v>
      </c>
      <c r="I178" s="75">
        <v>0</v>
      </c>
      <c r="J178" s="46">
        <f t="shared" si="30"/>
        <v>1</v>
      </c>
      <c r="K178" s="71">
        <v>1</v>
      </c>
      <c r="L178" s="20">
        <v>55</v>
      </c>
      <c r="M178" s="64">
        <f t="shared" si="33"/>
        <v>55</v>
      </c>
      <c r="N178" s="17" t="s">
        <v>16</v>
      </c>
      <c r="O178" s="18">
        <v>28</v>
      </c>
      <c r="P178" s="145">
        <f t="shared" si="28"/>
        <v>27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+'2'!J180</f>
        <v>5</v>
      </c>
      <c r="F180" s="70"/>
      <c r="G180" s="46">
        <f t="shared" si="29"/>
        <v>5</v>
      </c>
      <c r="H180" s="77">
        <v>0</v>
      </c>
      <c r="I180" s="75">
        <v>0</v>
      </c>
      <c r="J180" s="46">
        <f t="shared" si="30"/>
        <v>5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+'2'!J185</f>
        <v>21</v>
      </c>
      <c r="F185" s="70"/>
      <c r="G185" s="46">
        <f t="shared" si="29"/>
        <v>21</v>
      </c>
      <c r="H185" s="77">
        <v>0</v>
      </c>
      <c r="I185" s="75">
        <v>0</v>
      </c>
      <c r="J185" s="46">
        <f t="shared" si="30"/>
        <v>21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+'2'!J190</f>
        <v>1</v>
      </c>
      <c r="F190" s="70"/>
      <c r="G190" s="46">
        <f t="shared" si="29"/>
        <v>1</v>
      </c>
      <c r="H190" s="77">
        <v>0</v>
      </c>
      <c r="I190" s="75">
        <v>0</v>
      </c>
      <c r="J190" s="46">
        <f t="shared" si="30"/>
        <v>0</v>
      </c>
      <c r="K190" s="71">
        <v>1</v>
      </c>
      <c r="L190" s="20">
        <v>45</v>
      </c>
      <c r="M190" s="64">
        <f t="shared" si="33"/>
        <v>45</v>
      </c>
      <c r="N190" s="17" t="s">
        <v>16</v>
      </c>
      <c r="O190" s="18"/>
      <c r="P190" s="145">
        <f t="shared" si="28"/>
        <v>45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+'2'!J193</f>
        <v>9</v>
      </c>
      <c r="F193" s="70"/>
      <c r="G193" s="46">
        <f>E193+F193</f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+'2'!J194</f>
        <v>2</v>
      </c>
      <c r="F194" s="70"/>
      <c r="G194" s="46">
        <f>E194+F194</f>
        <v>2</v>
      </c>
      <c r="H194" s="77">
        <v>0</v>
      </c>
      <c r="I194" s="75">
        <v>0</v>
      </c>
      <c r="J194" s="46">
        <f t="shared" si="30"/>
        <v>1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5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+'2'!J195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2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+'2'!J196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7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5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+'2'!J198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7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+'2'!J205</f>
        <v>17</v>
      </c>
      <c r="F205" s="70"/>
      <c r="G205" s="46">
        <f t="shared" si="29"/>
        <v>17</v>
      </c>
      <c r="H205" s="77">
        <v>0</v>
      </c>
      <c r="I205" s="75">
        <v>0</v>
      </c>
      <c r="J205" s="46">
        <f t="shared" si="30"/>
        <v>16</v>
      </c>
      <c r="K205" s="71">
        <v>1</v>
      </c>
      <c r="L205" s="20">
        <v>55</v>
      </c>
      <c r="M205" s="64">
        <f t="shared" si="33"/>
        <v>55</v>
      </c>
      <c r="N205" s="17" t="s">
        <v>1455</v>
      </c>
      <c r="O205" s="18">
        <v>55</v>
      </c>
      <c r="P205" s="23">
        <f t="shared" si="37"/>
        <v>0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1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+'2'!J218</f>
        <v>20</v>
      </c>
      <c r="F218" s="70"/>
      <c r="G218" s="46">
        <f t="shared" si="29"/>
        <v>20</v>
      </c>
      <c r="H218" s="77">
        <v>0</v>
      </c>
      <c r="I218" s="75">
        <v>0</v>
      </c>
      <c r="J218" s="46">
        <f t="shared" si="30"/>
        <v>17</v>
      </c>
      <c r="K218" s="71">
        <v>3</v>
      </c>
      <c r="L218" s="20">
        <v>20</v>
      </c>
      <c r="M218" s="64">
        <f t="shared" si="33"/>
        <v>60</v>
      </c>
      <c r="N218" s="17" t="s">
        <v>16</v>
      </c>
      <c r="O218" s="18"/>
      <c r="P218" s="145">
        <f t="shared" si="37"/>
        <v>60</v>
      </c>
      <c r="Q218" s="89">
        <v>16.670000000000002</v>
      </c>
      <c r="R218" s="43">
        <f t="shared" si="34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0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+'2'!J238</f>
        <v>2</v>
      </c>
      <c r="F238" s="70"/>
      <c r="G238" s="46">
        <f t="shared" si="39"/>
        <v>2</v>
      </c>
      <c r="H238" s="77">
        <v>0</v>
      </c>
      <c r="I238" s="75">
        <v>0</v>
      </c>
      <c r="J238" s="46">
        <f t="shared" si="40"/>
        <v>1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>
        <v>25</v>
      </c>
      <c r="P238" s="145">
        <f t="shared" si="37"/>
        <v>25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29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39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+'2'!J252</f>
        <v>19</v>
      </c>
      <c r="F252" s="70"/>
      <c r="G252" s="46">
        <f t="shared" si="39"/>
        <v>19</v>
      </c>
      <c r="H252" s="77">
        <v>0</v>
      </c>
      <c r="I252" s="75">
        <v>0</v>
      </c>
      <c r="J252" s="46">
        <f t="shared" si="40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4"/>
        <v>0</v>
      </c>
    </row>
    <row r="257" spans="1:19" ht="25.5" x14ac:dyDescent="0.55000000000000004">
      <c r="A257" s="10"/>
      <c r="B257" s="10"/>
      <c r="C257" s="19"/>
      <c r="D257" s="10"/>
      <c r="E257" s="63">
        <f>+'2'!J257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4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4"/>
        <v>0</v>
      </c>
    </row>
    <row r="259" spans="1:19" ht="25.5" x14ac:dyDescent="0.55000000000000004">
      <c r="A259" s="10"/>
      <c r="B259" s="10"/>
      <c r="C259" s="19"/>
      <c r="D259" s="10"/>
      <c r="E259" s="63">
        <f>+'2'!J259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0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985.62000000000023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3325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1360</v>
      </c>
      <c r="O264" s="2">
        <v>520</v>
      </c>
      <c r="P264" s="2">
        <v>160</v>
      </c>
      <c r="Q264" s="87">
        <v>300</v>
      </c>
      <c r="R264" s="2">
        <v>108</v>
      </c>
      <c r="S264" s="2">
        <v>272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388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1577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1577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120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2.52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81.48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85</v>
      </c>
      <c r="F6" s="70"/>
      <c r="G6" s="46">
        <f t="shared" si="0"/>
        <v>85</v>
      </c>
      <c r="H6" s="77">
        <v>0</v>
      </c>
      <c r="I6" s="75">
        <v>0</v>
      </c>
      <c r="J6" s="46">
        <f t="shared" si="1"/>
        <v>82</v>
      </c>
      <c r="K6" s="71">
        <v>3</v>
      </c>
      <c r="L6" s="15">
        <v>0</v>
      </c>
      <c r="M6" s="64">
        <f t="shared" ref="M6:M80" si="3">+L6*K6</f>
        <v>0</v>
      </c>
      <c r="N6" s="17" t="s">
        <v>1456</v>
      </c>
      <c r="O6" s="18"/>
      <c r="P6" s="23">
        <f t="shared" si="2"/>
        <v>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51</v>
      </c>
      <c r="F22" s="70"/>
      <c r="G22" s="46">
        <f t="shared" si="0"/>
        <v>51</v>
      </c>
      <c r="H22" s="77">
        <v>0</v>
      </c>
      <c r="I22" s="75">
        <v>0</v>
      </c>
      <c r="J22" s="46">
        <f t="shared" si="1"/>
        <v>40</v>
      </c>
      <c r="K22" s="71">
        <v>11</v>
      </c>
      <c r="L22" s="20">
        <v>100</v>
      </c>
      <c r="M22" s="64">
        <f t="shared" si="3"/>
        <v>1100</v>
      </c>
      <c r="N22" s="17" t="s">
        <v>16</v>
      </c>
      <c r="O22" s="18">
        <v>310</v>
      </c>
      <c r="P22" s="145">
        <f t="shared" si="2"/>
        <v>790</v>
      </c>
      <c r="Q22" s="131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>
        <v>60</v>
      </c>
      <c r="P24" s="145">
        <f t="shared" si="2"/>
        <v>240</v>
      </c>
      <c r="Q24" s="13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2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>
        <v>55</v>
      </c>
      <c r="P28" s="145">
        <f t="shared" si="2"/>
        <v>245</v>
      </c>
      <c r="Q28" s="13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5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60</v>
      </c>
      <c r="P31" s="145">
        <f t="shared" si="2"/>
        <v>540</v>
      </c>
      <c r="Q31" s="13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1</v>
      </c>
      <c r="F40" s="70"/>
      <c r="G40" s="46">
        <f t="shared" si="5"/>
        <v>1</v>
      </c>
      <c r="H40" s="77">
        <v>1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1453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1</v>
      </c>
      <c r="F41" s="70"/>
      <c r="G41" s="46">
        <f t="shared" si="5"/>
        <v>1</v>
      </c>
      <c r="H41" s="77">
        <v>1</v>
      </c>
      <c r="I41" s="75">
        <v>0</v>
      </c>
      <c r="J41" s="46">
        <f t="shared" si="6"/>
        <v>0</v>
      </c>
      <c r="K41" s="71"/>
      <c r="L41" s="15">
        <v>0</v>
      </c>
      <c r="M41" s="64">
        <f t="shared" si="3"/>
        <v>0</v>
      </c>
      <c r="N41" s="17" t="s">
        <v>1453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5">
        <f t="shared" si="2"/>
        <v>25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2</v>
      </c>
      <c r="K55" s="71">
        <v>1</v>
      </c>
      <c r="L55" s="15">
        <v>0</v>
      </c>
      <c r="M55" s="64">
        <f>+L55*K55</f>
        <v>0</v>
      </c>
      <c r="N55" s="17" t="s">
        <v>1456</v>
      </c>
      <c r="O55" s="18"/>
      <c r="P55" s="23">
        <f t="shared" si="2"/>
        <v>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+'3'!J57</f>
        <v>9</v>
      </c>
      <c r="F57" s="70"/>
      <c r="G57" s="46">
        <f t="shared" si="5"/>
        <v>9</v>
      </c>
      <c r="H57" s="77">
        <v>0</v>
      </c>
      <c r="I57" s="75">
        <v>0</v>
      </c>
      <c r="J57" s="46">
        <f t="shared" si="6"/>
        <v>8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45">
        <f t="shared" si="2"/>
        <v>60</v>
      </c>
      <c r="Q57" s="13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5">
        <f t="shared" si="2"/>
        <v>60</v>
      </c>
      <c r="Q59" s="13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/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+'3'!J80</f>
        <v>2</v>
      </c>
      <c r="F80" s="70"/>
      <c r="G80" s="46">
        <f t="shared" si="5"/>
        <v>2</v>
      </c>
      <c r="H80" s="77">
        <v>2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1453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+'3'!J110</f>
        <v>10</v>
      </c>
      <c r="F110" s="70"/>
      <c r="G110" s="46">
        <f t="shared" si="21"/>
        <v>10</v>
      </c>
      <c r="H110" s="77">
        <v>0</v>
      </c>
      <c r="I110" s="75">
        <v>0</v>
      </c>
      <c r="J110" s="46">
        <f t="shared" si="22"/>
        <v>8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>
        <v>24</v>
      </c>
      <c r="P110" s="145">
        <f t="shared" si="8"/>
        <v>216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+'3'!J111</f>
        <v>12</v>
      </c>
      <c r="F111" s="70"/>
      <c r="G111" s="46">
        <f t="shared" si="21"/>
        <v>12</v>
      </c>
      <c r="H111" s="77">
        <v>0</v>
      </c>
      <c r="I111" s="75">
        <v>0</v>
      </c>
      <c r="J111" s="46">
        <f t="shared" si="22"/>
        <v>12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+'3'!J113</f>
        <v>12</v>
      </c>
      <c r="F113" s="70"/>
      <c r="G113" s="46">
        <f t="shared" si="21"/>
        <v>12</v>
      </c>
      <c r="H113" s="77">
        <v>0</v>
      </c>
      <c r="I113" s="75">
        <v>0</v>
      </c>
      <c r="J113" s="46">
        <f t="shared" si="22"/>
        <v>12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+'3'!J116</f>
        <v>12</v>
      </c>
      <c r="F116" s="70"/>
      <c r="G116" s="46">
        <f t="shared" si="21"/>
        <v>12</v>
      </c>
      <c r="H116" s="77">
        <v>0</v>
      </c>
      <c r="I116" s="75">
        <v>0</v>
      </c>
      <c r="J116" s="46">
        <f t="shared" si="22"/>
        <v>12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+'3'!J120</f>
        <v>2</v>
      </c>
      <c r="F120" s="70"/>
      <c r="G120" s="46">
        <f t="shared" si="21"/>
        <v>2</v>
      </c>
      <c r="H120" s="77">
        <v>0</v>
      </c>
      <c r="I120" s="75">
        <v>0</v>
      </c>
      <c r="J120" s="46">
        <f t="shared" si="22"/>
        <v>2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+'3'!J125</f>
        <v>3</v>
      </c>
      <c r="F125" s="70"/>
      <c r="G125" s="46">
        <f t="shared" si="21"/>
        <v>3</v>
      </c>
      <c r="H125" s="77">
        <v>0</v>
      </c>
      <c r="I125" s="75">
        <v>0</v>
      </c>
      <c r="J125" s="46">
        <f t="shared" si="22"/>
        <v>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+'3'!J132</f>
        <v>3</v>
      </c>
      <c r="F132" s="70"/>
      <c r="G132" s="46">
        <f t="shared" si="21"/>
        <v>3</v>
      </c>
      <c r="H132" s="77">
        <v>3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1453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+'3'!J133</f>
        <v>5</v>
      </c>
      <c r="F133" s="70"/>
      <c r="G133" s="46">
        <f t="shared" si="21"/>
        <v>5</v>
      </c>
      <c r="H133" s="77">
        <v>2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1453</v>
      </c>
      <c r="O133" s="18"/>
      <c r="P133" s="23">
        <f t="shared" ref="P133:P134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0" si="28">SUM(M135-O135)</f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ref="P141:P196" si="29">SUM(M141-O141)</f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4</v>
      </c>
      <c r="K180" s="71">
        <v>1</v>
      </c>
      <c r="L180" s="20">
        <v>35</v>
      </c>
      <c r="M180" s="64">
        <f t="shared" si="34"/>
        <v>35</v>
      </c>
      <c r="N180" s="17" t="s">
        <v>1455</v>
      </c>
      <c r="O180" s="18"/>
      <c r="P180" s="145">
        <f t="shared" si="29"/>
        <v>35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+'3'!J185</f>
        <v>21</v>
      </c>
      <c r="F185" s="70"/>
      <c r="G185" s="46">
        <f t="shared" si="30"/>
        <v>21</v>
      </c>
      <c r="H185" s="77">
        <v>0</v>
      </c>
      <c r="I185" s="75">
        <v>0</v>
      </c>
      <c r="J185" s="46">
        <f t="shared" si="31"/>
        <v>20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45">
        <f t="shared" si="29"/>
        <v>80</v>
      </c>
      <c r="Q185" s="89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55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+'3'!J195</f>
        <v>2</v>
      </c>
      <c r="F195" s="70"/>
      <c r="G195" s="46">
        <f t="shared" si="30"/>
        <v>2</v>
      </c>
      <c r="H195" s="77">
        <v>0</v>
      </c>
      <c r="I195" s="75">
        <v>0</v>
      </c>
      <c r="J195" s="46">
        <f t="shared" si="31"/>
        <v>2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+'3'!J196</f>
        <v>7</v>
      </c>
      <c r="F196" s="70"/>
      <c r="G196" s="46">
        <f t="shared" si="30"/>
        <v>7</v>
      </c>
      <c r="H196" s="77">
        <v>0</v>
      </c>
      <c r="I196" s="75">
        <v>0</v>
      </c>
      <c r="J196" s="46">
        <f t="shared" si="31"/>
        <v>7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ref="P197:P203" si="38">SUM(M197-O197)</f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6</v>
      </c>
      <c r="K198" s="71">
        <v>1</v>
      </c>
      <c r="L198" s="20">
        <v>150</v>
      </c>
      <c r="M198" s="64">
        <f t="shared" si="34"/>
        <v>150</v>
      </c>
      <c r="N198" s="17" t="s">
        <v>16</v>
      </c>
      <c r="O198" s="18"/>
      <c r="P198" s="145">
        <f t="shared" si="38"/>
        <v>150</v>
      </c>
      <c r="Q198" s="89">
        <v>64.38</v>
      </c>
      <c r="R198" s="43">
        <f t="shared" si="35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9" si="39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+'3'!J205</f>
        <v>16</v>
      </c>
      <c r="F205" s="70"/>
      <c r="G205" s="46">
        <f t="shared" si="30"/>
        <v>16</v>
      </c>
      <c r="H205" s="77">
        <v>0</v>
      </c>
      <c r="I205" s="75">
        <v>0</v>
      </c>
      <c r="J205" s="46">
        <f t="shared" si="31"/>
        <v>15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45">
        <f t="shared" si="39"/>
        <v>55</v>
      </c>
      <c r="Q205" s="89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4"/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+'3'!J211</f>
        <v>0</v>
      </c>
      <c r="F211" s="70">
        <v>1</v>
      </c>
      <c r="G211" s="46">
        <f t="shared" si="30"/>
        <v>1</v>
      </c>
      <c r="H211" s="77">
        <v>0</v>
      </c>
      <c r="I211" s="75">
        <v>0</v>
      </c>
      <c r="J211" s="46">
        <f t="shared" si="31"/>
        <v>0</v>
      </c>
      <c r="K211" s="71">
        <v>1</v>
      </c>
      <c r="L211" s="20">
        <v>40</v>
      </c>
      <c r="M211" s="64">
        <f t="shared" si="34"/>
        <v>40</v>
      </c>
      <c r="N211" s="17" t="s">
        <v>16</v>
      </c>
      <c r="O211" s="18"/>
      <c r="P211" s="145">
        <f t="shared" si="39"/>
        <v>40</v>
      </c>
      <c r="Q211" s="89">
        <v>15</v>
      </c>
      <c r="R211" s="43">
        <f t="shared" si="3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40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4"/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+'3'!J215</f>
        <v>32</v>
      </c>
      <c r="F215" s="70"/>
      <c r="G215" s="46">
        <f t="shared" si="30"/>
        <v>32</v>
      </c>
      <c r="H215" s="77">
        <v>0</v>
      </c>
      <c r="I215" s="75">
        <v>0</v>
      </c>
      <c r="J215" s="46">
        <f t="shared" si="31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10</v>
      </c>
      <c r="M216" s="64">
        <f t="shared" si="34"/>
        <v>0</v>
      </c>
      <c r="N216" s="17"/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+'3'!J217</f>
        <v>78</v>
      </c>
      <c r="F217" s="70"/>
      <c r="G217" s="46">
        <f t="shared" si="30"/>
        <v>78</v>
      </c>
      <c r="H217" s="77">
        <v>0</v>
      </c>
      <c r="I217" s="75">
        <v>0</v>
      </c>
      <c r="J217" s="46">
        <f t="shared" si="31"/>
        <v>78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+'3'!J218</f>
        <v>17</v>
      </c>
      <c r="F218" s="70"/>
      <c r="G218" s="46">
        <f t="shared" si="30"/>
        <v>17</v>
      </c>
      <c r="H218" s="77">
        <v>0</v>
      </c>
      <c r="I218" s="75">
        <v>0</v>
      </c>
      <c r="J218" s="46">
        <f t="shared" si="31"/>
        <v>16</v>
      </c>
      <c r="K218" s="71">
        <v>1</v>
      </c>
      <c r="L218" s="20">
        <v>20</v>
      </c>
      <c r="M218" s="64">
        <f t="shared" si="34"/>
        <v>20</v>
      </c>
      <c r="N218" s="17" t="s">
        <v>16</v>
      </c>
      <c r="O218" s="18"/>
      <c r="P218" s="145">
        <f t="shared" si="39"/>
        <v>20</v>
      </c>
      <c r="Q218" s="89">
        <v>16.670000000000002</v>
      </c>
      <c r="R218" s="43">
        <f t="shared" si="3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+'3'!J224</f>
        <v>275</v>
      </c>
      <c r="F224" s="70"/>
      <c r="G224" s="46">
        <f t="shared" si="30"/>
        <v>275</v>
      </c>
      <c r="H224" s="77">
        <v>0</v>
      </c>
      <c r="I224" s="75">
        <v>0</v>
      </c>
      <c r="J224" s="46">
        <f t="shared" si="31"/>
        <v>275</v>
      </c>
      <c r="K224" s="71"/>
      <c r="L224" s="20">
        <v>0</v>
      </c>
      <c r="M224" s="64">
        <f t="shared" si="34"/>
        <v>0</v>
      </c>
      <c r="N224" s="17"/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8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+'3'!J238</f>
        <v>1</v>
      </c>
      <c r="F238" s="70"/>
      <c r="G238" s="46">
        <f t="shared" si="41"/>
        <v>1</v>
      </c>
      <c r="H238" s="77">
        <v>1</v>
      </c>
      <c r="I238" s="75">
        <v>0</v>
      </c>
      <c r="J238" s="46">
        <f t="shared" si="42"/>
        <v>0</v>
      </c>
      <c r="K238" s="71"/>
      <c r="L238" s="20">
        <v>50</v>
      </c>
      <c r="M238" s="64">
        <f t="shared" si="43"/>
        <v>0</v>
      </c>
      <c r="N238" s="17" t="s">
        <v>1453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29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+'3'!J248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+'3'!J249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+'3'!J250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+'3'!J251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+'3'!J252</f>
        <v>19</v>
      </c>
      <c r="F252" s="70"/>
      <c r="G252" s="46">
        <f t="shared" si="41"/>
        <v>19</v>
      </c>
      <c r="H252" s="77">
        <v>0</v>
      </c>
      <c r="I252" s="75">
        <v>0</v>
      </c>
      <c r="J252" s="46">
        <f t="shared" si="42"/>
        <v>19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+'3'!J257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+'3'!J258</f>
        <v>0</v>
      </c>
      <c r="F258" s="70"/>
      <c r="G258" s="46">
        <f t="shared" si="41"/>
        <v>0</v>
      </c>
      <c r="H258" s="77">
        <v>0</v>
      </c>
      <c r="I258" s="75">
        <v>0</v>
      </c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19" ht="25.5" x14ac:dyDescent="0.55000000000000004">
      <c r="A259" s="10"/>
      <c r="B259" s="10"/>
      <c r="C259" s="19"/>
      <c r="D259" s="10"/>
      <c r="E259" s="63">
        <f>+'3'!J259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0"/>
      <c r="M259" s="64">
        <f t="shared" ref="M259" si="49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1179.4200000000005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3310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1046</v>
      </c>
      <c r="O264" s="2">
        <v>50</v>
      </c>
      <c r="P264" s="2">
        <v>40</v>
      </c>
      <c r="Q264" s="87">
        <v>108</v>
      </c>
      <c r="R264" s="2">
        <v>128</v>
      </c>
      <c r="S264" s="2">
        <v>720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679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1585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1585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5">
        <f t="shared" ref="P5:P68" si="2">SUM(M5-O5)</f>
        <v>50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82</v>
      </c>
      <c r="F6" s="70"/>
      <c r="G6" s="46">
        <f t="shared" si="0"/>
        <v>82</v>
      </c>
      <c r="H6" s="77">
        <v>0</v>
      </c>
      <c r="I6" s="75">
        <v>0</v>
      </c>
      <c r="J6" s="46">
        <f t="shared" si="1"/>
        <v>82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20</v>
      </c>
      <c r="P11" s="145">
        <f t="shared" si="2"/>
        <v>80</v>
      </c>
      <c r="Q11" s="13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40</v>
      </c>
      <c r="F22" s="70"/>
      <c r="G22" s="46">
        <f t="shared" si="0"/>
        <v>40</v>
      </c>
      <c r="H22" s="77">
        <v>0</v>
      </c>
      <c r="I22" s="75">
        <v>0</v>
      </c>
      <c r="J22" s="46">
        <f t="shared" si="1"/>
        <v>28</v>
      </c>
      <c r="K22" s="71">
        <v>12</v>
      </c>
      <c r="L22" s="20">
        <v>100</v>
      </c>
      <c r="M22" s="64">
        <f t="shared" si="3"/>
        <v>1200</v>
      </c>
      <c r="N22" s="17" t="s">
        <v>16</v>
      </c>
      <c r="O22" s="18">
        <v>240</v>
      </c>
      <c r="P22" s="145">
        <f t="shared" si="2"/>
        <v>960</v>
      </c>
      <c r="Q22" s="131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20</v>
      </c>
      <c r="P28" s="145">
        <f t="shared" si="2"/>
        <v>80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5</v>
      </c>
      <c r="F31" s="70"/>
      <c r="G31" s="46">
        <f t="shared" si="5"/>
        <v>5</v>
      </c>
      <c r="H31" s="77">
        <v>0</v>
      </c>
      <c r="I31" s="75">
        <v>0</v>
      </c>
      <c r="J31" s="46">
        <f t="shared" si="6"/>
        <v>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0</v>
      </c>
      <c r="M33" s="64">
        <f t="shared" si="3"/>
        <v>0</v>
      </c>
      <c r="N33" s="17" t="s">
        <v>1456</v>
      </c>
      <c r="O33" s="18"/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5"/>
        <v>0</v>
      </c>
      <c r="H41" s="77"/>
      <c r="I41" s="75">
        <v>0</v>
      </c>
      <c r="J41" s="46"/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+'4'!J46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+'4'!J47</f>
        <v>3</v>
      </c>
      <c r="F47" s="70"/>
      <c r="G47" s="46">
        <f t="shared" si="5"/>
        <v>3</v>
      </c>
      <c r="H47" s="77">
        <v>1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1453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+'4'!J49</f>
        <v>1</v>
      </c>
      <c r="F49" s="70"/>
      <c r="G49" s="46">
        <f t="shared" si="5"/>
        <v>1</v>
      </c>
      <c r="H49" s="77">
        <v>1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1453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+'4'!J50</f>
        <v>1</v>
      </c>
      <c r="F50" s="70"/>
      <c r="G50" s="46">
        <f t="shared" si="5"/>
        <v>1</v>
      </c>
      <c r="H50" s="77">
        <v>1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1453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+'4'!J53</f>
        <v>4</v>
      </c>
      <c r="F53" s="70"/>
      <c r="G53" s="46">
        <f t="shared" si="5"/>
        <v>4</v>
      </c>
      <c r="H53" s="77">
        <v>1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1453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+'4'!J55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+'4'!J57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+'4'!J58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0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5">
        <f t="shared" si="2"/>
        <v>60</v>
      </c>
      <c r="Q58" s="13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+'4'!J59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+'4'!J62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+'4'!J64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137" si="9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+'4'!J87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+'4'!J94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+'4'!J95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+'4'!J96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+'4'!J97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+'4'!J98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+'4'!J99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+'4'!J100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+'4'!J101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+'4'!J102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+'4'!J106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+'4'!J107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+'4'!J108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+'4'!J109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 t="shared" ref="M109:M113" si="28"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+'4'!J110</f>
        <v>8</v>
      </c>
      <c r="F110" s="70"/>
      <c r="G110" s="46">
        <f t="shared" si="22"/>
        <v>8</v>
      </c>
      <c r="H110" s="77">
        <v>0</v>
      </c>
      <c r="I110" s="75">
        <v>0</v>
      </c>
      <c r="J110" s="46">
        <f t="shared" si="23"/>
        <v>6</v>
      </c>
      <c r="K110" s="71">
        <v>2</v>
      </c>
      <c r="L110" s="22">
        <v>0</v>
      </c>
      <c r="M110" s="64">
        <f t="shared" si="28"/>
        <v>0</v>
      </c>
      <c r="N110" s="17" t="s">
        <v>1456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+'4'!J111</f>
        <v>12</v>
      </c>
      <c r="F111" s="70"/>
      <c r="G111" s="46">
        <f t="shared" si="22"/>
        <v>12</v>
      </c>
      <c r="H111" s="77">
        <v>0</v>
      </c>
      <c r="I111" s="75">
        <v>0</v>
      </c>
      <c r="J111" s="46">
        <f t="shared" si="23"/>
        <v>12</v>
      </c>
      <c r="K111" s="71"/>
      <c r="L111" s="20">
        <v>250</v>
      </c>
      <c r="M111" s="64">
        <f t="shared" si="2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+'4'!J112</f>
        <v>7</v>
      </c>
      <c r="F112" s="70"/>
      <c r="G112" s="46">
        <f t="shared" si="22"/>
        <v>7</v>
      </c>
      <c r="H112" s="77">
        <v>0</v>
      </c>
      <c r="I112" s="75">
        <v>0</v>
      </c>
      <c r="J112" s="46">
        <f t="shared" si="23"/>
        <v>7</v>
      </c>
      <c r="K112" s="71"/>
      <c r="L112" s="20">
        <v>100</v>
      </c>
      <c r="M112" s="64">
        <f t="shared" si="28"/>
        <v>0</v>
      </c>
      <c r="N112" s="17" t="s">
        <v>16</v>
      </c>
      <c r="O112" s="18"/>
      <c r="P112" s="23">
        <f t="shared" si="9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+'4'!J113</f>
        <v>12</v>
      </c>
      <c r="F113" s="70"/>
      <c r="G113" s="46">
        <f t="shared" si="22"/>
        <v>12</v>
      </c>
      <c r="H113" s="77">
        <v>0</v>
      </c>
      <c r="I113" s="75">
        <v>0</v>
      </c>
      <c r="J113" s="46">
        <f t="shared" si="23"/>
        <v>12</v>
      </c>
      <c r="K113" s="71"/>
      <c r="L113" s="20">
        <v>55</v>
      </c>
      <c r="M113" s="64">
        <f t="shared" si="28"/>
        <v>0</v>
      </c>
      <c r="N113" s="17" t="s">
        <v>16</v>
      </c>
      <c r="O113" s="18"/>
      <c r="P113" s="23">
        <f t="shared" si="9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+'4'!J114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+'4'!J115</f>
        <v>13</v>
      </c>
      <c r="F115" s="70"/>
      <c r="G115" s="46">
        <f t="shared" si="22"/>
        <v>13</v>
      </c>
      <c r="H115" s="77">
        <v>0</v>
      </c>
      <c r="I115" s="75">
        <v>0</v>
      </c>
      <c r="J115" s="46">
        <f t="shared" si="23"/>
        <v>13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+'4'!J116</f>
        <v>12</v>
      </c>
      <c r="F116" s="70"/>
      <c r="G116" s="46">
        <f t="shared" si="22"/>
        <v>12</v>
      </c>
      <c r="H116" s="77">
        <v>1</v>
      </c>
      <c r="I116" s="75">
        <v>0</v>
      </c>
      <c r="J116" s="46">
        <f t="shared" si="23"/>
        <v>9</v>
      </c>
      <c r="K116" s="71">
        <v>2</v>
      </c>
      <c r="L116" s="22">
        <v>100</v>
      </c>
      <c r="M116" s="64">
        <f t="shared" si="10"/>
        <v>200</v>
      </c>
      <c r="N116" s="17" t="s">
        <v>1453</v>
      </c>
      <c r="O116" s="18"/>
      <c r="P116" s="145">
        <f t="shared" si="9"/>
        <v>200</v>
      </c>
      <c r="Q116" s="89">
        <v>13.03</v>
      </c>
      <c r="R116" s="43">
        <f t="shared" si="11"/>
        <v>26.06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+'4'!J117</f>
        <v>6</v>
      </c>
      <c r="F117" s="70"/>
      <c r="G117" s="46">
        <f t="shared" si="22"/>
        <v>6</v>
      </c>
      <c r="H117" s="77">
        <v>0</v>
      </c>
      <c r="I117" s="75">
        <v>0</v>
      </c>
      <c r="J117" s="46">
        <f t="shared" si="23"/>
        <v>6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+'4'!J118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+'4'!J119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+'4'!J120</f>
        <v>2</v>
      </c>
      <c r="F120" s="70"/>
      <c r="G120" s="46">
        <f t="shared" si="22"/>
        <v>2</v>
      </c>
      <c r="H120" s="77">
        <v>0</v>
      </c>
      <c r="I120" s="75">
        <v>0</v>
      </c>
      <c r="J120" s="46">
        <f t="shared" si="23"/>
        <v>2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+'4'!J121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+'4'!J122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+'4'!J123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+'4'!J124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+'4'!J125</f>
        <v>3</v>
      </c>
      <c r="F125" s="70"/>
      <c r="G125" s="46">
        <f t="shared" si="22"/>
        <v>3</v>
      </c>
      <c r="H125" s="77">
        <v>0</v>
      </c>
      <c r="I125" s="75">
        <v>0</v>
      </c>
      <c r="J125" s="46">
        <f t="shared" si="23"/>
        <v>3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+'4'!J126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+'4'!J127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+'4'!J128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+'4'!J129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+'4'!J130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+'4'!J131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+'4'!J132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+'4'!J133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3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+'4'!J134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+'4'!J135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+'4'!J136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+'4'!J137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+'4'!J138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ref="P138:P140" si="29">SUM(M138-O138)</f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+'4'!J139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9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+'4'!J140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+'4'!J141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ref="P141:P201" si="30">SUM(M141-O141)</f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+'4'!J142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+'4'!J143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+'4'!J144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+'4'!J145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+'4'!J146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+'4'!J147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+'4'!J148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+'4'!J149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+'4'!J150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+'4'!J151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+'4'!J152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+'4'!J153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+'4'!J154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+'4'!J155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+'4'!J156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+'4'!J157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+'4'!J158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+'4'!J159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+'4'!J160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+'4'!J161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+'4'!J175</f>
        <v>0</v>
      </c>
      <c r="F175" s="70"/>
      <c r="G175" s="46">
        <f t="shared" si="31"/>
        <v>0</v>
      </c>
      <c r="H175" s="77">
        <v>0</v>
      </c>
      <c r="I175" s="75">
        <v>0</v>
      </c>
      <c r="J175" s="46">
        <f t="shared" si="32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+'4'!J178</f>
        <v>1</v>
      </c>
      <c r="F178" s="70"/>
      <c r="G178" s="46">
        <f t="shared" si="31"/>
        <v>1</v>
      </c>
      <c r="H178" s="77">
        <v>1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1453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+'4'!J180</f>
        <v>4</v>
      </c>
      <c r="F180" s="70"/>
      <c r="G180" s="46">
        <f t="shared" si="31"/>
        <v>4</v>
      </c>
      <c r="H180" s="77">
        <v>0</v>
      </c>
      <c r="I180" s="75">
        <v>0</v>
      </c>
      <c r="J180" s="46">
        <f t="shared" si="32"/>
        <v>3</v>
      </c>
      <c r="K180" s="71">
        <v>1</v>
      </c>
      <c r="L180" s="20">
        <v>35</v>
      </c>
      <c r="M180" s="64">
        <f t="shared" si="35"/>
        <v>35</v>
      </c>
      <c r="N180" s="17" t="s">
        <v>16</v>
      </c>
      <c r="O180" s="18"/>
      <c r="P180" s="145">
        <f t="shared" si="30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+'4'!J185</f>
        <v>20</v>
      </c>
      <c r="F185" s="70"/>
      <c r="G185" s="46">
        <f t="shared" si="31"/>
        <v>20</v>
      </c>
      <c r="H185" s="77">
        <v>0</v>
      </c>
      <c r="I185" s="75">
        <v>0</v>
      </c>
      <c r="J185" s="46">
        <f t="shared" si="32"/>
        <v>19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45">
        <f t="shared" si="30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55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+'4'!J193</f>
        <v>9</v>
      </c>
      <c r="F193" s="70"/>
      <c r="G193" s="46">
        <f t="shared" si="31"/>
        <v>9</v>
      </c>
      <c r="H193" s="77">
        <v>0</v>
      </c>
      <c r="I193" s="75">
        <v>0</v>
      </c>
      <c r="J193" s="46">
        <f t="shared" si="32"/>
        <v>8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45">
        <f t="shared" si="30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+'4'!J194</f>
        <v>1</v>
      </c>
      <c r="F194" s="70"/>
      <c r="G194" s="46">
        <f t="shared" si="31"/>
        <v>1</v>
      </c>
      <c r="H194" s="77">
        <v>0</v>
      </c>
      <c r="I194" s="75">
        <v>0</v>
      </c>
      <c r="J194" s="46">
        <f t="shared" si="32"/>
        <v>1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0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+'4'!J195</f>
        <v>2</v>
      </c>
      <c r="F195" s="70"/>
      <c r="G195" s="46">
        <f t="shared" si="31"/>
        <v>2</v>
      </c>
      <c r="H195" s="77">
        <v>0</v>
      </c>
      <c r="I195" s="75">
        <v>0</v>
      </c>
      <c r="J195" s="46">
        <f t="shared" si="32"/>
        <v>2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+'4'!J196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0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+'4'!J198</f>
        <v>6</v>
      </c>
      <c r="F198" s="70"/>
      <c r="G198" s="46">
        <f t="shared" si="31"/>
        <v>6</v>
      </c>
      <c r="H198" s="77">
        <v>1</v>
      </c>
      <c r="I198" s="75">
        <v>0</v>
      </c>
      <c r="J198" s="46">
        <f t="shared" si="32"/>
        <v>5</v>
      </c>
      <c r="K198" s="71"/>
      <c r="L198" s="20">
        <v>150</v>
      </c>
      <c r="M198" s="64">
        <f t="shared" si="35"/>
        <v>0</v>
      </c>
      <c r="N198" s="17" t="s">
        <v>1453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ref="P202:P203" si="39">SUM(M202-O202)</f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ref="P204:P259" si="40">SUM(M204-O204)</f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+'4'!J205</f>
        <v>15</v>
      </c>
      <c r="F205" s="70"/>
      <c r="G205" s="46">
        <f t="shared" si="31"/>
        <v>15</v>
      </c>
      <c r="H205" s="77">
        <v>0</v>
      </c>
      <c r="I205" s="75">
        <v>0</v>
      </c>
      <c r="J205" s="46">
        <f t="shared" si="32"/>
        <v>15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+'4'!J208</f>
        <v>1</v>
      </c>
      <c r="F208" s="70"/>
      <c r="G208" s="46">
        <f t="shared" si="31"/>
        <v>1</v>
      </c>
      <c r="H208" s="77">
        <v>0</v>
      </c>
      <c r="I208" s="75">
        <v>0</v>
      </c>
      <c r="J208" s="46">
        <f t="shared" si="32"/>
        <v>1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+'4'!J209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40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+'4'!J214</f>
        <v>0</v>
      </c>
      <c r="F214" s="70">
        <v>1</v>
      </c>
      <c r="G214" s="46">
        <f t="shared" si="31"/>
        <v>1</v>
      </c>
      <c r="H214" s="77">
        <v>0</v>
      </c>
      <c r="I214" s="75">
        <v>0</v>
      </c>
      <c r="J214" s="46">
        <f t="shared" si="32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>
        <v>10</v>
      </c>
      <c r="P214" s="145">
        <f t="shared" si="40"/>
        <v>30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+'4'!J215</f>
        <v>32</v>
      </c>
      <c r="F215" s="70"/>
      <c r="G215" s="46">
        <f t="shared" si="31"/>
        <v>32</v>
      </c>
      <c r="H215" s="77">
        <v>0</v>
      </c>
      <c r="I215" s="75">
        <v>0</v>
      </c>
      <c r="J215" s="46">
        <f t="shared" si="32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+'4'!J216</f>
        <v>170</v>
      </c>
      <c r="F216" s="70"/>
      <c r="G216" s="46">
        <f t="shared" si="31"/>
        <v>170</v>
      </c>
      <c r="H216" s="77">
        <v>0</v>
      </c>
      <c r="I216" s="75">
        <v>0</v>
      </c>
      <c r="J216" s="46">
        <f t="shared" si="32"/>
        <v>170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+'4'!J217</f>
        <v>78</v>
      </c>
      <c r="F217" s="70"/>
      <c r="G217" s="46">
        <f t="shared" si="31"/>
        <v>78</v>
      </c>
      <c r="H217" s="77">
        <v>0</v>
      </c>
      <c r="I217" s="75">
        <v>0</v>
      </c>
      <c r="J217" s="46">
        <f t="shared" si="32"/>
        <v>78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+'4'!J218</f>
        <v>16</v>
      </c>
      <c r="F218" s="70"/>
      <c r="G218" s="46">
        <f t="shared" si="31"/>
        <v>16</v>
      </c>
      <c r="H218" s="77">
        <v>0</v>
      </c>
      <c r="I218" s="75">
        <v>0</v>
      </c>
      <c r="J218" s="46">
        <f t="shared" si="32"/>
        <v>16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+'4'!J224</f>
        <v>275</v>
      </c>
      <c r="F224" s="70"/>
      <c r="G224" s="46">
        <f t="shared" si="31"/>
        <v>275</v>
      </c>
      <c r="H224" s="77">
        <v>0</v>
      </c>
      <c r="I224" s="75">
        <v>0</v>
      </c>
      <c r="J224" s="46">
        <f t="shared" si="32"/>
        <v>275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+'4'!J231</f>
        <v>0</v>
      </c>
      <c r="F231" s="70"/>
      <c r="G231" s="46">
        <f t="shared" ref="G231:G258" si="42">E231+F231</f>
        <v>0</v>
      </c>
      <c r="H231" s="77">
        <v>0</v>
      </c>
      <c r="I231" s="75">
        <v>0</v>
      </c>
      <c r="J231" s="46">
        <f t="shared" ref="J231:J258" si="43">+G231-H231-K231-I231</f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+'4'!J232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39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+'4'!J233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55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+'4'!J234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40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+'4'!J235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+'4'!J236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+'4'!J237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+'4'!J238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+'4'!J239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+'4'!J241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+'4'!J242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+'4'!J243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39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5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5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6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+'4'!J252</f>
        <v>19</v>
      </c>
      <c r="F252" s="70"/>
      <c r="G252" s="46">
        <f t="shared" si="42"/>
        <v>19</v>
      </c>
      <c r="H252" s="77">
        <v>0</v>
      </c>
      <c r="I252" s="75">
        <v>0</v>
      </c>
      <c r="J252" s="46">
        <f t="shared" si="43"/>
        <v>19</v>
      </c>
      <c r="K252" s="71"/>
      <c r="L252" s="20">
        <v>35</v>
      </c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+'4'!J257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5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+'4'!J258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5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3">
        <f>+'4'!J259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20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681.07999999999993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2100</v>
      </c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985</v>
      </c>
      <c r="O264" s="2">
        <v>30</v>
      </c>
      <c r="P264" s="2">
        <v>160</v>
      </c>
      <c r="Q264" s="87">
        <v>440</v>
      </c>
      <c r="R264" s="2">
        <v>240</v>
      </c>
      <c r="S264" s="2">
        <v>80</v>
      </c>
      <c r="T264" s="2">
        <v>35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350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765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765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280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280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84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5.88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190.12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42"/>
  <sheetViews>
    <sheetView zoomScale="80" zoomScaleNormal="80" workbookViewId="0">
      <pane xSplit="10" ySplit="4" topLeftCell="L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26</v>
      </c>
      <c r="F5" s="70"/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45">
        <f t="shared" ref="P5:P68" si="2">SUM(M5-O5)</f>
        <v>150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82</v>
      </c>
      <c r="F6" s="70"/>
      <c r="G6" s="46">
        <f t="shared" si="0"/>
        <v>82</v>
      </c>
      <c r="H6" s="77">
        <v>0</v>
      </c>
      <c r="I6" s="75">
        <v>2</v>
      </c>
      <c r="J6" s="46">
        <f t="shared" si="1"/>
        <v>62</v>
      </c>
      <c r="K6" s="71">
        <v>18</v>
      </c>
      <c r="L6" s="15">
        <v>100</v>
      </c>
      <c r="M6" s="64">
        <f t="shared" ref="M6:M80" si="3">+L6*K6</f>
        <v>1800</v>
      </c>
      <c r="N6" s="17"/>
      <c r="O6" s="18">
        <v>100</v>
      </c>
      <c r="P6" s="145">
        <f t="shared" si="2"/>
        <v>1700</v>
      </c>
      <c r="Q6" s="131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/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/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/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/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3"/>
        <v>50</v>
      </c>
      <c r="N11" s="17"/>
      <c r="O11" s="18">
        <v>25</v>
      </c>
      <c r="P11" s="145">
        <f t="shared" si="2"/>
        <v>25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/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/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/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/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/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/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/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/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/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/>
      <c r="O21" s="18">
        <v>20</v>
      </c>
      <c r="P21" s="145">
        <f t="shared" si="2"/>
        <v>65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12</v>
      </c>
      <c r="K22" s="71">
        <v>16</v>
      </c>
      <c r="L22" s="20">
        <v>100</v>
      </c>
      <c r="M22" s="64">
        <f t="shared" si="3"/>
        <v>1600</v>
      </c>
      <c r="N22" s="17"/>
      <c r="O22" s="18">
        <v>700</v>
      </c>
      <c r="P22" s="145">
        <f t="shared" si="2"/>
        <v>900</v>
      </c>
      <c r="Q22" s="131">
        <v>27.98</v>
      </c>
      <c r="R22" s="43">
        <f t="shared" si="4"/>
        <v>447.68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/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45">
        <f t="shared" si="2"/>
        <v>50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5</v>
      </c>
      <c r="F31" s="70">
        <v>10</v>
      </c>
      <c r="G31" s="46">
        <f t="shared" si="5"/>
        <v>15</v>
      </c>
      <c r="H31" s="77">
        <v>0</v>
      </c>
      <c r="I31" s="75"/>
      <c r="J31" s="46">
        <f t="shared" si="6"/>
        <v>6</v>
      </c>
      <c r="K31" s="71">
        <v>9</v>
      </c>
      <c r="L31" s="15">
        <v>100</v>
      </c>
      <c r="M31" s="64">
        <f t="shared" si="3"/>
        <v>900</v>
      </c>
      <c r="N31" s="17"/>
      <c r="O31" s="18">
        <v>270</v>
      </c>
      <c r="P31" s="145">
        <f t="shared" si="2"/>
        <v>630</v>
      </c>
      <c r="Q31" s="13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>
        <v>150</v>
      </c>
      <c r="P32" s="145">
        <f t="shared" si="2"/>
        <v>500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60</v>
      </c>
      <c r="P33" s="145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+'5'!J46</f>
        <v>1</v>
      </c>
      <c r="F46" s="70"/>
      <c r="G46" s="46">
        <f t="shared" si="5"/>
        <v>1</v>
      </c>
      <c r="H46" s="77">
        <v>1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1453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+'5'!J47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+'5'!J49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+'5'!J53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+'5'!J55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+'5'!J57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6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45">
        <f t="shared" si="2"/>
        <v>240</v>
      </c>
      <c r="Q57" s="13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+'5'!J59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+'5'!J62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+'5'!J77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+'5'!J110</f>
        <v>6</v>
      </c>
      <c r="F110" s="70"/>
      <c r="G110" s="46">
        <f t="shared" si="21"/>
        <v>6</v>
      </c>
      <c r="H110" s="77">
        <v>0</v>
      </c>
      <c r="I110" s="75">
        <v>0</v>
      </c>
      <c r="J110" s="46">
        <f t="shared" si="22"/>
        <v>6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+'5'!J111</f>
        <v>12</v>
      </c>
      <c r="F111" s="70"/>
      <c r="G111" s="46">
        <f t="shared" si="21"/>
        <v>12</v>
      </c>
      <c r="H111" s="77">
        <v>0</v>
      </c>
      <c r="I111" s="75">
        <v>0</v>
      </c>
      <c r="J111" s="46">
        <f t="shared" si="22"/>
        <v>11</v>
      </c>
      <c r="K111" s="71">
        <v>1</v>
      </c>
      <c r="L111" s="20">
        <v>250</v>
      </c>
      <c r="M111" s="64">
        <f t="shared" si="9"/>
        <v>250</v>
      </c>
      <c r="N111" s="17" t="s">
        <v>16</v>
      </c>
      <c r="O111" s="18"/>
      <c r="P111" s="145">
        <f t="shared" si="8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+'5'!J112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+'5'!J113</f>
        <v>12</v>
      </c>
      <c r="F113" s="70"/>
      <c r="G113" s="46">
        <f t="shared" si="21"/>
        <v>12</v>
      </c>
      <c r="H113" s="77">
        <v>0</v>
      </c>
      <c r="I113" s="75">
        <v>0</v>
      </c>
      <c r="J113" s="46">
        <f t="shared" si="22"/>
        <v>12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+'5'!J115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+'5'!J116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+'5'!J117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+'5'!J120</f>
        <v>2</v>
      </c>
      <c r="F120" s="70"/>
      <c r="G120" s="46">
        <f t="shared" si="21"/>
        <v>2</v>
      </c>
      <c r="H120" s="77">
        <v>0</v>
      </c>
      <c r="I120" s="75">
        <v>0</v>
      </c>
      <c r="J120" s="46">
        <f t="shared" si="22"/>
        <v>0</v>
      </c>
      <c r="K120" s="71">
        <v>2</v>
      </c>
      <c r="L120" s="22">
        <v>35</v>
      </c>
      <c r="M120" s="64">
        <f t="shared" si="9"/>
        <v>70</v>
      </c>
      <c r="N120" s="17" t="s">
        <v>16</v>
      </c>
      <c r="O120" s="18">
        <v>35</v>
      </c>
      <c r="P120" s="145">
        <f t="shared" si="8"/>
        <v>35</v>
      </c>
      <c r="Q120" s="89">
        <v>30</v>
      </c>
      <c r="R120" s="43">
        <f t="shared" si="10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+'5'!J125</f>
        <v>3</v>
      </c>
      <c r="F125" s="70">
        <v>10</v>
      </c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+'5'!J131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+'5'!J133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2</v>
      </c>
      <c r="K133" s="71">
        <v>1</v>
      </c>
      <c r="L133" s="20">
        <v>50</v>
      </c>
      <c r="M133" s="64">
        <f t="shared" si="9"/>
        <v>50</v>
      </c>
      <c r="N133" s="17" t="s">
        <v>1455</v>
      </c>
      <c r="O133" s="18">
        <v>50</v>
      </c>
      <c r="P133" s="23">
        <f t="shared" ref="P133:P139" si="27">SUM(M133-O133)</f>
        <v>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200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+'5'!J175</f>
        <v>0</v>
      </c>
      <c r="F175" s="70">
        <v>10</v>
      </c>
      <c r="G175" s="46">
        <f t="shared" si="29"/>
        <v>10</v>
      </c>
      <c r="H175" s="77">
        <v>0</v>
      </c>
      <c r="I175" s="75">
        <v>0</v>
      </c>
      <c r="J175" s="46">
        <f t="shared" si="30"/>
        <v>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8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+'5'!J180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+'5'!J185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+'5'!J193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+'5'!J194</f>
        <v>1</v>
      </c>
      <c r="F194" s="70">
        <v>10</v>
      </c>
      <c r="G194" s="46">
        <f t="shared" si="29"/>
        <v>11</v>
      </c>
      <c r="H194" s="77">
        <v>0</v>
      </c>
      <c r="I194" s="75">
        <v>0</v>
      </c>
      <c r="J194" s="46">
        <f t="shared" si="30"/>
        <v>11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+'5'!J195</f>
        <v>2</v>
      </c>
      <c r="F195" s="70">
        <v>5</v>
      </c>
      <c r="G195" s="46">
        <f t="shared" si="29"/>
        <v>7</v>
      </c>
      <c r="H195" s="77">
        <v>0</v>
      </c>
      <c r="I195" s="75">
        <v>0</v>
      </c>
      <c r="J195" s="46">
        <f t="shared" si="30"/>
        <v>7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+'5'!J196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7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+'5'!J198</f>
        <v>5</v>
      </c>
      <c r="F198" s="70">
        <v>10</v>
      </c>
      <c r="G198" s="46">
        <f t="shared" si="29"/>
        <v>15</v>
      </c>
      <c r="H198" s="77">
        <v>0</v>
      </c>
      <c r="I198" s="75">
        <v>0</v>
      </c>
      <c r="J198" s="46">
        <f t="shared" si="30"/>
        <v>15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ref="P201:P202" si="37">SUM(M201-O201)</f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+'5'!J205</f>
        <v>15</v>
      </c>
      <c r="F205" s="70"/>
      <c r="G205" s="46">
        <f t="shared" si="29"/>
        <v>15</v>
      </c>
      <c r="H205" s="77">
        <v>0</v>
      </c>
      <c r="I205" s="75">
        <v>0</v>
      </c>
      <c r="J205" s="46">
        <f t="shared" si="30"/>
        <v>15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+'5'!J208</f>
        <v>1</v>
      </c>
      <c r="F208" s="70">
        <v>2</v>
      </c>
      <c r="G208" s="46">
        <f t="shared" si="29"/>
        <v>3</v>
      </c>
      <c r="H208" s="77">
        <v>1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1453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+'5'!J209</f>
        <v>0</v>
      </c>
      <c r="F209" s="70">
        <v>3</v>
      </c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+'5'!J215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+'5'!J216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+'5'!J217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+'5'!J218</f>
        <v>16</v>
      </c>
      <c r="F218" s="70"/>
      <c r="G218" s="46">
        <f t="shared" si="29"/>
        <v>16</v>
      </c>
      <c r="H218" s="77">
        <v>0</v>
      </c>
      <c r="I218" s="75">
        <v>0</v>
      </c>
      <c r="J218" s="46">
        <f t="shared" si="30"/>
        <v>15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+'5'!J224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+'5'!J231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+'5'!J237</f>
        <v>0</v>
      </c>
      <c r="F237" s="70">
        <v>3</v>
      </c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+'5'!J238</f>
        <v>0</v>
      </c>
      <c r="F238" s="70">
        <v>3</v>
      </c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+'5'!J242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+'5'!J243</f>
        <v>0</v>
      </c>
      <c r="F243" s="70">
        <v>3</v>
      </c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+'5'!J252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+'5'!J257</f>
        <v>0</v>
      </c>
      <c r="F257" s="70"/>
      <c r="G257" s="46">
        <f t="shared" si="40"/>
        <v>0</v>
      </c>
      <c r="H257" s="77"/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+'5'!J258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2" ht="25.5" x14ac:dyDescent="0.55000000000000004">
      <c r="A259" s="10"/>
      <c r="B259" s="10"/>
      <c r="C259" s="19"/>
      <c r="D259" s="10"/>
      <c r="E259" s="63">
        <f>+'5'!J259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2132.7199999999998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6475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2480</v>
      </c>
      <c r="O264" s="2">
        <v>440</v>
      </c>
      <c r="P264" s="2">
        <v>150</v>
      </c>
      <c r="Q264" s="87">
        <v>100</v>
      </c>
      <c r="R264" s="2">
        <v>200</v>
      </c>
      <c r="S264" s="2">
        <v>225</v>
      </c>
      <c r="T264" s="2">
        <v>665</v>
      </c>
      <c r="U264" s="2">
        <v>400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1460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2535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2535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200</v>
      </c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60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4.2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135.80000000000001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23</v>
      </c>
      <c r="F5" s="70"/>
      <c r="G5" s="46">
        <f t="shared" ref="G5:G38" si="0">E5+F5</f>
        <v>23</v>
      </c>
      <c r="H5" s="77">
        <v>5</v>
      </c>
      <c r="I5" s="75">
        <v>0</v>
      </c>
      <c r="J5" s="46">
        <f t="shared" ref="J5:J26" si="1">+G5-H5-K5-I5</f>
        <v>17</v>
      </c>
      <c r="K5" s="71">
        <v>1</v>
      </c>
      <c r="L5" s="15">
        <v>50</v>
      </c>
      <c r="M5" s="64">
        <f>+L5*K5</f>
        <v>50</v>
      </c>
      <c r="N5" s="17" t="s">
        <v>1453</v>
      </c>
      <c r="O5" s="18">
        <v>50</v>
      </c>
      <c r="P5" s="23">
        <f t="shared" ref="P5:P68" si="2">SUM(M5-O5)</f>
        <v>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54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45">
        <f t="shared" si="2"/>
        <v>800</v>
      </c>
      <c r="Q6" s="13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45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45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10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45">
        <f t="shared" si="2"/>
        <v>100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0</v>
      </c>
      <c r="F26" s="70">
        <v>2</v>
      </c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5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5"/>
        <v>3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40</v>
      </c>
      <c r="P31" s="145">
        <f t="shared" si="2"/>
        <v>260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5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5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2</v>
      </c>
      <c r="F39" s="70"/>
      <c r="G39" s="46">
        <f t="shared" ref="G39:G93" si="6">E39+F39</f>
        <v>2</v>
      </c>
      <c r="H39" s="77">
        <v>0</v>
      </c>
      <c r="I39" s="75">
        <v>0</v>
      </c>
      <c r="J39" s="46">
        <f t="shared" si="5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5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5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+'6'!J46</f>
        <v>0</v>
      </c>
      <c r="F46" s="70">
        <v>6</v>
      </c>
      <c r="G46" s="46">
        <f t="shared" si="6"/>
        <v>6</v>
      </c>
      <c r="H46" s="77">
        <v>1</v>
      </c>
      <c r="I46" s="75">
        <v>0</v>
      </c>
      <c r="J46" s="46">
        <f t="shared" si="5"/>
        <v>5</v>
      </c>
      <c r="K46" s="71"/>
      <c r="L46" s="15">
        <v>50</v>
      </c>
      <c r="M46" s="64">
        <f t="shared" si="3"/>
        <v>0</v>
      </c>
      <c r="N46" s="17" t="s">
        <v>1453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+'6'!J47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5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+'6'!J48</f>
        <v>1</v>
      </c>
      <c r="F48" s="70">
        <v>5</v>
      </c>
      <c r="G48" s="46">
        <f t="shared" si="6"/>
        <v>6</v>
      </c>
      <c r="H48" s="77">
        <v>1</v>
      </c>
      <c r="I48" s="75">
        <v>0</v>
      </c>
      <c r="J48" s="46">
        <f t="shared" si="5"/>
        <v>5</v>
      </c>
      <c r="K48" s="71"/>
      <c r="L48" s="20">
        <v>50</v>
      </c>
      <c r="M48" s="64">
        <f>+L48*K48</f>
        <v>0</v>
      </c>
      <c r="N48" s="17" t="s">
        <v>1453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+'6'!J49</f>
        <v>0</v>
      </c>
      <c r="F49" s="70">
        <v>5</v>
      </c>
      <c r="G49" s="46">
        <f t="shared" si="6"/>
        <v>5</v>
      </c>
      <c r="H49" s="77">
        <v>0</v>
      </c>
      <c r="I49" s="75">
        <v>0</v>
      </c>
      <c r="J49" s="46">
        <f t="shared" si="5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+'6'!J50</f>
        <v>0</v>
      </c>
      <c r="F50" s="70">
        <v>5</v>
      </c>
      <c r="G50" s="46">
        <f t="shared" si="6"/>
        <v>5</v>
      </c>
      <c r="H50" s="77">
        <v>0</v>
      </c>
      <c r="I50" s="75">
        <v>0</v>
      </c>
      <c r="J50" s="46">
        <f t="shared" si="5"/>
        <v>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10</v>
      </c>
      <c r="P50" s="145">
        <f t="shared" si="2"/>
        <v>40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+'6'!J53</f>
        <v>3</v>
      </c>
      <c r="F53" s="70">
        <v>5</v>
      </c>
      <c r="G53" s="46">
        <f t="shared" si="6"/>
        <v>8</v>
      </c>
      <c r="H53" s="77">
        <v>2</v>
      </c>
      <c r="I53" s="75">
        <v>0</v>
      </c>
      <c r="J53" s="46">
        <f t="shared" si="5"/>
        <v>5</v>
      </c>
      <c r="K53" s="71">
        <v>1</v>
      </c>
      <c r="L53" s="20">
        <v>50</v>
      </c>
      <c r="M53" s="64">
        <f>+L53*K53</f>
        <v>50</v>
      </c>
      <c r="N53" s="17" t="s">
        <v>1453</v>
      </c>
      <c r="O53" s="18"/>
      <c r="P53" s="145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+'6'!J55</f>
        <v>2</v>
      </c>
      <c r="F55" s="70"/>
      <c r="G55" s="46">
        <f t="shared" si="6"/>
        <v>2</v>
      </c>
      <c r="H55" s="77">
        <v>0</v>
      </c>
      <c r="I55" s="75">
        <v>0</v>
      </c>
      <c r="J55" s="46">
        <f t="shared" si="5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+'6'!J56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+'6'!J57</f>
        <v>6</v>
      </c>
      <c r="F57" s="70"/>
      <c r="G57" s="46">
        <f t="shared" si="6"/>
        <v>6</v>
      </c>
      <c r="H57" s="77">
        <v>3</v>
      </c>
      <c r="I57" s="75">
        <v>0</v>
      </c>
      <c r="J57" s="46">
        <f t="shared" si="5"/>
        <v>3</v>
      </c>
      <c r="K57" s="71"/>
      <c r="L57" s="15">
        <v>120</v>
      </c>
      <c r="M57" s="64">
        <f t="shared" si="3"/>
        <v>0</v>
      </c>
      <c r="N57" s="17" t="s">
        <v>1453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+'6'!J58</f>
        <v>0</v>
      </c>
      <c r="F58" s="70">
        <v>2</v>
      </c>
      <c r="G58" s="46">
        <f t="shared" si="6"/>
        <v>2</v>
      </c>
      <c r="H58" s="77">
        <v>0</v>
      </c>
      <c r="I58" s="75">
        <v>0</v>
      </c>
      <c r="J58" s="46">
        <f t="shared" si="5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+'6'!J59</f>
        <v>1</v>
      </c>
      <c r="F59" s="70">
        <v>2</v>
      </c>
      <c r="G59" s="46">
        <f t="shared" si="6"/>
        <v>3</v>
      </c>
      <c r="H59" s="77">
        <v>1</v>
      </c>
      <c r="I59" s="75">
        <v>0</v>
      </c>
      <c r="J59" s="46">
        <f t="shared" si="5"/>
        <v>2</v>
      </c>
      <c r="K59" s="71"/>
      <c r="L59" s="15">
        <v>120</v>
      </c>
      <c r="M59" s="64">
        <f t="shared" si="3"/>
        <v>0</v>
      </c>
      <c r="N59" s="17" t="s">
        <v>1453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+'6'!J62</f>
        <v>5</v>
      </c>
      <c r="F62" s="70"/>
      <c r="G62" s="46">
        <f t="shared" si="6"/>
        <v>5</v>
      </c>
      <c r="H62" s="77">
        <v>0</v>
      </c>
      <c r="I62" s="75">
        <v>0</v>
      </c>
      <c r="J62" s="46">
        <f t="shared" si="5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+'6'!J64</f>
        <v>1</v>
      </c>
      <c r="F64" s="70">
        <v>3</v>
      </c>
      <c r="G64" s="46">
        <f t="shared" si="6"/>
        <v>4</v>
      </c>
      <c r="H64" s="77">
        <v>0</v>
      </c>
      <c r="I64" s="75">
        <v>0</v>
      </c>
      <c r="J64" s="46">
        <f t="shared" si="5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+'6'!J65</f>
        <v>0</v>
      </c>
      <c r="F65" s="70">
        <v>3</v>
      </c>
      <c r="G65" s="46">
        <f t="shared" si="6"/>
        <v>3</v>
      </c>
      <c r="H65" s="77">
        <v>0</v>
      </c>
      <c r="I65" s="75">
        <v>0</v>
      </c>
      <c r="J65" s="46">
        <f t="shared" si="5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+'6'!J66</f>
        <v>0</v>
      </c>
      <c r="F66" s="70">
        <v>3</v>
      </c>
      <c r="G66" s="46">
        <f t="shared" si="6"/>
        <v>3</v>
      </c>
      <c r="H66" s="77">
        <v>0</v>
      </c>
      <c r="I66" s="75">
        <v>0</v>
      </c>
      <c r="J66" s="46">
        <f t="shared" si="5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5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+'6'!J77</f>
        <v>2</v>
      </c>
      <c r="F77" s="70"/>
      <c r="G77" s="46">
        <f t="shared" si="6"/>
        <v>2</v>
      </c>
      <c r="H77" s="77">
        <v>0</v>
      </c>
      <c r="I77" s="75">
        <v>0</v>
      </c>
      <c r="J77" s="46">
        <f t="shared" si="5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+'6'!J80</f>
        <v>0</v>
      </c>
      <c r="F80" s="70">
        <v>2</v>
      </c>
      <c r="G80" s="46">
        <f t="shared" si="6"/>
        <v>2</v>
      </c>
      <c r="H80" s="77">
        <v>0</v>
      </c>
      <c r="I80" s="75">
        <v>0</v>
      </c>
      <c r="J80" s="46">
        <f t="shared" si="5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+'6'!J81</f>
        <v>0</v>
      </c>
      <c r="F81" s="70">
        <v>2</v>
      </c>
      <c r="G81" s="46">
        <f t="shared" si="6"/>
        <v>2</v>
      </c>
      <c r="H81" s="77">
        <v>0</v>
      </c>
      <c r="I81" s="75">
        <v>0</v>
      </c>
      <c r="J81" s="46">
        <f t="shared" si="5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+'6'!J110</f>
        <v>6</v>
      </c>
      <c r="F110" s="70">
        <v>12</v>
      </c>
      <c r="G110" s="46">
        <f t="shared" si="20"/>
        <v>18</v>
      </c>
      <c r="H110" s="77">
        <v>0</v>
      </c>
      <c r="I110" s="75">
        <v>0</v>
      </c>
      <c r="J110" s="46">
        <f t="shared" si="21"/>
        <v>18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+'6'!J111</f>
        <v>11</v>
      </c>
      <c r="F111" s="70">
        <v>7</v>
      </c>
      <c r="G111" s="46">
        <f t="shared" si="20"/>
        <v>18</v>
      </c>
      <c r="H111" s="77">
        <v>0</v>
      </c>
      <c r="I111" s="75">
        <v>0</v>
      </c>
      <c r="J111" s="46">
        <f t="shared" si="21"/>
        <v>17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+'6'!J112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+'6'!J113</f>
        <v>12</v>
      </c>
      <c r="F113" s="70"/>
      <c r="G113" s="46">
        <f t="shared" si="20"/>
        <v>12</v>
      </c>
      <c r="H113" s="77">
        <v>0</v>
      </c>
      <c r="I113" s="75">
        <v>0</v>
      </c>
      <c r="J113" s="46">
        <f t="shared" si="21"/>
        <v>12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+'6'!J115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+'6'!J116</f>
        <v>9</v>
      </c>
      <c r="F116" s="70"/>
      <c r="G116" s="46">
        <f t="shared" si="20"/>
        <v>9</v>
      </c>
      <c r="H116" s="77">
        <v>0</v>
      </c>
      <c r="I116" s="75">
        <v>0</v>
      </c>
      <c r="J116" s="46">
        <f t="shared" si="21"/>
        <v>9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+'6'!J117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35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+'6'!J125</f>
        <v>13</v>
      </c>
      <c r="F125" s="70"/>
      <c r="G125" s="46">
        <f t="shared" si="20"/>
        <v>13</v>
      </c>
      <c r="H125" s="77">
        <v>0</v>
      </c>
      <c r="I125" s="75">
        <v>0</v>
      </c>
      <c r="J125" s="46">
        <f t="shared" si="21"/>
        <v>13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+'6'!J131</f>
        <v>0</v>
      </c>
      <c r="F131" s="70">
        <v>5</v>
      </c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+'6'!J132</f>
        <v>0</v>
      </c>
      <c r="F132" s="70">
        <v>3</v>
      </c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+'6'!J133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45">
        <f t="shared" ref="P133" si="26">SUM(M133-O133)</f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0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86" si="28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+'6'!J175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+'6'!J180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+'6'!J185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ref="P187:P212" si="36"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+'6'!J193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+'6'!J194</f>
        <v>11</v>
      </c>
      <c r="F194" s="70"/>
      <c r="G194" s="46">
        <f t="shared" si="29"/>
        <v>11</v>
      </c>
      <c r="H194" s="77">
        <v>0</v>
      </c>
      <c r="I194" s="75">
        <v>0</v>
      </c>
      <c r="J194" s="46">
        <f t="shared" si="30"/>
        <v>11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+'6'!J195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7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+'6'!J196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7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+'6'!J198</f>
        <v>15</v>
      </c>
      <c r="F198" s="70"/>
      <c r="G198" s="46">
        <f t="shared" si="29"/>
        <v>15</v>
      </c>
      <c r="H198" s="77">
        <v>0</v>
      </c>
      <c r="I198" s="75">
        <v>0</v>
      </c>
      <c r="J198" s="46">
        <f t="shared" si="30"/>
        <v>15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+'6'!J205</f>
        <v>15</v>
      </c>
      <c r="F205" s="70"/>
      <c r="G205" s="46">
        <f t="shared" si="29"/>
        <v>15</v>
      </c>
      <c r="H205" s="77">
        <v>0</v>
      </c>
      <c r="I205" s="75">
        <v>0</v>
      </c>
      <c r="J205" s="46">
        <f t="shared" si="30"/>
        <v>15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+'6'!J208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+'6'!J209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5">
        <f t="shared" si="36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59" si="39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+'6'!J215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+'6'!J216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+'6'!J217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+'6'!J218</f>
        <v>15</v>
      </c>
      <c r="F218" s="70"/>
      <c r="G218" s="46">
        <f t="shared" si="29"/>
        <v>15</v>
      </c>
      <c r="H218" s="77">
        <v>0</v>
      </c>
      <c r="I218" s="75">
        <v>0</v>
      </c>
      <c r="J218" s="46">
        <f t="shared" si="30"/>
        <v>14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9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+'6'!J224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+'6'!J230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>
        <v>10</v>
      </c>
      <c r="P230" s="145">
        <f t="shared" si="39"/>
        <v>25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+'6'!J237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+'6'!J238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+'6'!J242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1</v>
      </c>
      <c r="K242" s="71">
        <v>2</v>
      </c>
      <c r="L242" s="20">
        <v>35</v>
      </c>
      <c r="M242" s="64">
        <f t="shared" si="42"/>
        <v>70</v>
      </c>
      <c r="N242" s="17" t="s">
        <v>16</v>
      </c>
      <c r="O242" s="18"/>
      <c r="P242" s="145">
        <f t="shared" si="39"/>
        <v>70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+'6'!J243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+'6'!J252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19" ht="25.5" x14ac:dyDescent="0.55000000000000004">
      <c r="A259" s="10"/>
      <c r="B259" s="10"/>
      <c r="C259" s="19"/>
      <c r="D259" s="10"/>
      <c r="E259" s="63">
        <f>+'6'!J259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0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730.96999999999991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2345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720</v>
      </c>
      <c r="O264" s="2">
        <v>270</v>
      </c>
      <c r="P264" s="2">
        <v>85</v>
      </c>
      <c r="Q264" s="87">
        <v>50</v>
      </c>
      <c r="R264" s="2">
        <v>60</v>
      </c>
      <c r="S264" s="2">
        <v>255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385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1240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1240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X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17</v>
      </c>
      <c r="F5" s="70">
        <v>10</v>
      </c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18</v>
      </c>
      <c r="K5" s="71">
        <v>9</v>
      </c>
      <c r="L5" s="15">
        <v>50</v>
      </c>
      <c r="M5" s="64">
        <f>+L5*K5</f>
        <v>450</v>
      </c>
      <c r="N5" s="17" t="s">
        <v>16</v>
      </c>
      <c r="O5" s="18">
        <v>150</v>
      </c>
      <c r="P5" s="145">
        <f t="shared" ref="P5:P68" si="2">SUM(M5-O5)</f>
        <v>300</v>
      </c>
      <c r="Q5" s="13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54</v>
      </c>
      <c r="F6" s="70">
        <v>20</v>
      </c>
      <c r="G6" s="46">
        <f t="shared" si="0"/>
        <v>74</v>
      </c>
      <c r="H6" s="77">
        <v>0</v>
      </c>
      <c r="I6" s="75">
        <v>0</v>
      </c>
      <c r="J6" s="46">
        <f t="shared" si="1"/>
        <v>57</v>
      </c>
      <c r="K6" s="71">
        <v>17</v>
      </c>
      <c r="L6" s="15">
        <v>100</v>
      </c>
      <c r="M6" s="64">
        <f t="shared" ref="M6:M80" si="3">+L6*K6</f>
        <v>1700</v>
      </c>
      <c r="N6" s="17" t="s">
        <v>16</v>
      </c>
      <c r="O6" s="18">
        <v>240</v>
      </c>
      <c r="P6" s="145">
        <f t="shared" si="2"/>
        <v>1460</v>
      </c>
      <c r="Q6" s="131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>
        <v>1</v>
      </c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5">
        <f t="shared" si="2"/>
        <v>50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1</v>
      </c>
      <c r="F21" s="70">
        <v>3</v>
      </c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45">
        <f t="shared" si="2"/>
        <v>100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/>
      <c r="P26" s="145">
        <f t="shared" si="2"/>
        <v>100</v>
      </c>
      <c r="Q26" s="13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3</v>
      </c>
      <c r="F31" s="70">
        <v>10</v>
      </c>
      <c r="G31" s="46">
        <f t="shared" si="5"/>
        <v>13</v>
      </c>
      <c r="H31" s="77">
        <v>0</v>
      </c>
      <c r="I31" s="75">
        <v>0</v>
      </c>
      <c r="J31" s="46">
        <f t="shared" si="6"/>
        <v>10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+'7'!J47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+'7'!J48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3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45">
        <f t="shared" si="2"/>
        <v>100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+'7'!J53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+'7'!J57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+'7'!J62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+'7'!J64</f>
        <v>4</v>
      </c>
      <c r="F64" s="70"/>
      <c r="G64" s="46">
        <f t="shared" si="5"/>
        <v>4</v>
      </c>
      <c r="H64" s="77">
        <v>0</v>
      </c>
      <c r="I64" s="75">
        <v>0</v>
      </c>
      <c r="J64" s="46">
        <f t="shared" si="6"/>
        <v>1</v>
      </c>
      <c r="K64" s="71">
        <v>3</v>
      </c>
      <c r="L64" s="15">
        <v>50</v>
      </c>
      <c r="M64" s="64">
        <f t="shared" si="3"/>
        <v>150</v>
      </c>
      <c r="N64" s="17" t="s">
        <v>16</v>
      </c>
      <c r="O64" s="18"/>
      <c r="P64" s="145">
        <f t="shared" si="2"/>
        <v>150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45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+'7'!J77</f>
        <v>2</v>
      </c>
      <c r="F77" s="70">
        <v>3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45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+'7'!J110</f>
        <v>18</v>
      </c>
      <c r="F110" s="70"/>
      <c r="G110" s="46">
        <f t="shared" si="21"/>
        <v>18</v>
      </c>
      <c r="H110" s="77">
        <v>0</v>
      </c>
      <c r="I110" s="75">
        <v>0</v>
      </c>
      <c r="J110" s="46">
        <f t="shared" si="22"/>
        <v>16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5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+'7'!J111</f>
        <v>17</v>
      </c>
      <c r="F111" s="70"/>
      <c r="G111" s="46">
        <f t="shared" si="21"/>
        <v>17</v>
      </c>
      <c r="H111" s="77">
        <v>0</v>
      </c>
      <c r="I111" s="75">
        <v>0</v>
      </c>
      <c r="J111" s="46">
        <f t="shared" si="22"/>
        <v>17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+'7'!J112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+'7'!J113</f>
        <v>12</v>
      </c>
      <c r="F113" s="70"/>
      <c r="G113" s="46">
        <f t="shared" si="21"/>
        <v>12</v>
      </c>
      <c r="H113" s="77">
        <v>0</v>
      </c>
      <c r="I113" s="75">
        <v>0</v>
      </c>
      <c r="J113" s="46">
        <f t="shared" si="22"/>
        <v>10</v>
      </c>
      <c r="K113" s="71">
        <v>2</v>
      </c>
      <c r="L113" s="20">
        <v>55</v>
      </c>
      <c r="M113" s="64">
        <f t="shared" si="9"/>
        <v>110</v>
      </c>
      <c r="N113" s="17" t="s">
        <v>16</v>
      </c>
      <c r="O113" s="18"/>
      <c r="P113" s="145">
        <f t="shared" si="8"/>
        <v>110</v>
      </c>
      <c r="Q113" s="131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+'7'!J115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+'7'!J116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+'7'!J117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+'7'!J125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+'7'!J131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2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45">
        <f t="shared" si="8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+'7'!J132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+'7'!J133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ref="P133:P141" si="27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196" si="28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929</v>
      </c>
      <c r="C156" s="19" t="s">
        <v>252</v>
      </c>
      <c r="D156" s="10" t="s">
        <v>432</v>
      </c>
      <c r="E156" s="63">
        <f>+'7'!J156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80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+'7'!J175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+'7'!J180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3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+'7'!J185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+'7'!J193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+'7'!J194</f>
        <v>11</v>
      </c>
      <c r="F194" s="70"/>
      <c r="G194" s="46">
        <f t="shared" si="29"/>
        <v>11</v>
      </c>
      <c r="H194" s="77">
        <v>0</v>
      </c>
      <c r="I194" s="75">
        <v>0</v>
      </c>
      <c r="J194" s="46">
        <f t="shared" si="30"/>
        <v>5</v>
      </c>
      <c r="K194" s="71">
        <v>6</v>
      </c>
      <c r="L194" s="20">
        <v>120</v>
      </c>
      <c r="M194" s="64">
        <f t="shared" si="33"/>
        <v>720</v>
      </c>
      <c r="N194" s="17" t="s">
        <v>16</v>
      </c>
      <c r="O194" s="18"/>
      <c r="P194" s="145">
        <f t="shared" si="28"/>
        <v>720</v>
      </c>
      <c r="Q194" s="89">
        <v>73</v>
      </c>
      <c r="R194" s="43">
        <f t="shared" si="34"/>
        <v>438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+'7'!J195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7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+'7'!J196</f>
        <v>7</v>
      </c>
      <c r="F196" s="70"/>
      <c r="G196" s="46">
        <f t="shared" si="29"/>
        <v>7</v>
      </c>
      <c r="H196" s="77">
        <v>0</v>
      </c>
      <c r="I196" s="75">
        <v>0</v>
      </c>
      <c r="J196" s="46">
        <f t="shared" si="30"/>
        <v>2</v>
      </c>
      <c r="K196" s="71">
        <v>5</v>
      </c>
      <c r="L196" s="20">
        <v>120</v>
      </c>
      <c r="M196" s="64">
        <f t="shared" si="33"/>
        <v>600</v>
      </c>
      <c r="N196" s="17" t="s">
        <v>16</v>
      </c>
      <c r="O196" s="18"/>
      <c r="P196" s="145">
        <f t="shared" si="28"/>
        <v>600</v>
      </c>
      <c r="Q196" s="89">
        <v>73</v>
      </c>
      <c r="R196" s="43">
        <f t="shared" si="34"/>
        <v>365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8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+'7'!J198</f>
        <v>15</v>
      </c>
      <c r="F198" s="70"/>
      <c r="G198" s="46">
        <f t="shared" si="29"/>
        <v>15</v>
      </c>
      <c r="H198" s="77">
        <v>0</v>
      </c>
      <c r="I198" s="75">
        <v>0</v>
      </c>
      <c r="J198" s="46">
        <f t="shared" si="30"/>
        <v>15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ref="P199:P259" si="38">SUM(M199-O199)</f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+'7'!J205</f>
        <v>15</v>
      </c>
      <c r="F205" s="70"/>
      <c r="G205" s="46">
        <f t="shared" si="29"/>
        <v>15</v>
      </c>
      <c r="H205" s="77">
        <v>0</v>
      </c>
      <c r="I205" s="75">
        <v>0</v>
      </c>
      <c r="J205" s="46">
        <f t="shared" si="30"/>
        <v>14</v>
      </c>
      <c r="K205" s="71">
        <v>1</v>
      </c>
      <c r="L205" s="20">
        <v>55</v>
      </c>
      <c r="M205" s="64">
        <f t="shared" si="33"/>
        <v>55</v>
      </c>
      <c r="N205" s="17" t="s">
        <v>16</v>
      </c>
      <c r="O205" s="18"/>
      <c r="P205" s="145">
        <f t="shared" si="38"/>
        <v>55</v>
      </c>
      <c r="Q205" s="89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+'7'!J208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+'7'!J209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+'7'!J211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/>
      <c r="P211" s="145">
        <f t="shared" si="38"/>
        <v>40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+'7'!J214</f>
        <v>0</v>
      </c>
      <c r="F214" s="70">
        <v>1</v>
      </c>
      <c r="G214" s="46">
        <f t="shared" si="29"/>
        <v>1</v>
      </c>
      <c r="H214" s="77">
        <v>0</v>
      </c>
      <c r="I214" s="75">
        <v>0</v>
      </c>
      <c r="J214" s="46">
        <f t="shared" si="30"/>
        <v>0</v>
      </c>
      <c r="K214" s="71">
        <v>1</v>
      </c>
      <c r="L214" s="20">
        <v>40</v>
      </c>
      <c r="M214" s="64">
        <f>+L214*K214</f>
        <v>40</v>
      </c>
      <c r="N214" s="17" t="s">
        <v>16</v>
      </c>
      <c r="O214" s="18"/>
      <c r="P214" s="145">
        <f t="shared" si="38"/>
        <v>40</v>
      </c>
      <c r="Q214" s="89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+'7'!J215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+'7'!J216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+'7'!J217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+'7'!J218</f>
        <v>14</v>
      </c>
      <c r="F218" s="70"/>
      <c r="G218" s="46">
        <f t="shared" si="29"/>
        <v>14</v>
      </c>
      <c r="H218" s="77">
        <v>0</v>
      </c>
      <c r="I218" s="75">
        <v>0</v>
      </c>
      <c r="J218" s="46">
        <f t="shared" si="30"/>
        <v>14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+'7'!J224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+'7'!J237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+'7'!J238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+'7'!J242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+'7'!J243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2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/>
      <c r="P243" s="145">
        <f t="shared" si="38"/>
        <v>35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+'7'!J252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4" ht="25.5" x14ac:dyDescent="0.55000000000000004">
      <c r="A257" s="10"/>
      <c r="B257" s="10"/>
      <c r="C257" s="19"/>
      <c r="D257" s="10"/>
      <c r="E257" s="63">
        <f>+'7'!J257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4" ht="24" customHeight="1" x14ac:dyDescent="0.55000000000000004">
      <c r="A258" s="10"/>
      <c r="B258" s="10"/>
      <c r="C258" s="19"/>
      <c r="D258" s="10"/>
      <c r="E258" s="63">
        <f>+'7'!J258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4" x14ac:dyDescent="0.5">
      <c r="A259" s="10"/>
      <c r="B259" s="10"/>
      <c r="C259" s="19"/>
      <c r="D259" s="10"/>
      <c r="E259" s="63">
        <f>+'7'!J259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2186.87</v>
      </c>
    </row>
    <row r="261" spans="1:24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4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5345</v>
      </c>
    </row>
    <row r="263" spans="1:24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4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2880</v>
      </c>
      <c r="O264" s="2">
        <v>50</v>
      </c>
      <c r="P264" s="2">
        <v>560</v>
      </c>
      <c r="Q264" s="87">
        <v>240</v>
      </c>
      <c r="R264" s="2">
        <v>430</v>
      </c>
      <c r="S264" s="2">
        <v>1120</v>
      </c>
      <c r="T264" s="2">
        <v>100</v>
      </c>
      <c r="U264" s="2">
        <v>135</v>
      </c>
      <c r="V264" s="2">
        <v>100</v>
      </c>
      <c r="W264" s="2">
        <v>110</v>
      </c>
      <c r="X264" s="2">
        <v>35</v>
      </c>
    </row>
    <row r="265" spans="1:24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4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490</v>
      </c>
      <c r="P267" s="136"/>
      <c r="Q267" s="136"/>
      <c r="R267" s="136"/>
    </row>
    <row r="268" spans="1:24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1975</v>
      </c>
      <c r="P268" s="136"/>
      <c r="Q268" s="136"/>
      <c r="R268" s="136"/>
    </row>
    <row r="269" spans="1:24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1975</v>
      </c>
      <c r="P269" s="138" t="s">
        <v>1416</v>
      </c>
      <c r="Q269" s="139" t="s">
        <v>1417</v>
      </c>
      <c r="R269" s="140" t="s">
        <v>1418</v>
      </c>
    </row>
    <row r="270" spans="1:24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/>
      <c r="P270" s="121"/>
      <c r="Q270" s="121"/>
      <c r="R270" s="121"/>
    </row>
    <row r="271" spans="1:24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4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42"/>
  <sheetViews>
    <sheetView zoomScale="80" zoomScaleNormal="80" workbookViewId="0">
      <pane xSplit="10" ySplit="4" topLeftCell="K206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50</v>
      </c>
      <c r="P5" s="23">
        <f t="shared" ref="P5:P68" si="2">SUM(M5-O5)</f>
        <v>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57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8</v>
      </c>
      <c r="F22" s="70"/>
      <c r="G22" s="46">
        <f t="shared" si="0"/>
        <v>8</v>
      </c>
      <c r="H22" s="77">
        <v>6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1453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5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+'8'!J46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5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2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45">
        <f t="shared" si="2"/>
        <v>100</v>
      </c>
      <c r="Q50" s="13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+'8'!J53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5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+'8'!J55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120</v>
      </c>
      <c r="P57" s="145">
        <f t="shared" si="2"/>
        <v>120</v>
      </c>
      <c r="Q57" s="13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+'8'!J62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5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+'8'!J64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5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2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+'8'!J77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+'8'!J80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0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+'8'!J110</f>
        <v>16</v>
      </c>
      <c r="F110" s="70"/>
      <c r="G110" s="46">
        <f t="shared" si="21"/>
        <v>16</v>
      </c>
      <c r="H110" s="77">
        <v>0</v>
      </c>
      <c r="I110" s="75">
        <v>0</v>
      </c>
      <c r="J110" s="46">
        <f t="shared" si="22"/>
        <v>13</v>
      </c>
      <c r="K110" s="71">
        <v>3</v>
      </c>
      <c r="L110" s="22">
        <v>120</v>
      </c>
      <c r="M110" s="64">
        <f t="shared" si="9"/>
        <v>360</v>
      </c>
      <c r="N110" s="17" t="s">
        <v>16</v>
      </c>
      <c r="O110" s="18">
        <v>20</v>
      </c>
      <c r="P110" s="145">
        <f t="shared" si="8"/>
        <v>340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+'8'!J111</f>
        <v>17</v>
      </c>
      <c r="F111" s="70"/>
      <c r="G111" s="46">
        <f t="shared" si="21"/>
        <v>17</v>
      </c>
      <c r="H111" s="77">
        <v>0</v>
      </c>
      <c r="I111" s="75">
        <v>0</v>
      </c>
      <c r="J111" s="46">
        <f t="shared" si="22"/>
        <v>12</v>
      </c>
      <c r="K111" s="71">
        <v>5</v>
      </c>
      <c r="L111" s="20">
        <v>250</v>
      </c>
      <c r="M111" s="64">
        <f t="shared" si="9"/>
        <v>1250</v>
      </c>
      <c r="N111" s="17" t="s">
        <v>16</v>
      </c>
      <c r="O111" s="18"/>
      <c r="P111" s="145">
        <f t="shared" si="8"/>
        <v>1250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+'8'!J112</f>
        <v>7</v>
      </c>
      <c r="F112" s="70"/>
      <c r="G112" s="46">
        <f t="shared" si="21"/>
        <v>7</v>
      </c>
      <c r="H112" s="77">
        <v>0</v>
      </c>
      <c r="I112" s="75">
        <v>0</v>
      </c>
      <c r="J112" s="46">
        <f t="shared" si="22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8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+'8'!J113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+'8'!J115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+'8'!J116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+'8'!J117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+'8'!J125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+'8'!J131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1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+'8'!J132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0</v>
      </c>
      <c r="K132" s="71">
        <v>3</v>
      </c>
      <c r="L132" s="22">
        <v>60</v>
      </c>
      <c r="M132" s="64">
        <f t="shared" si="9"/>
        <v>180</v>
      </c>
      <c r="N132" s="17" t="s">
        <v>16</v>
      </c>
      <c r="O132" s="18"/>
      <c r="P132" s="145">
        <f t="shared" si="8"/>
        <v>180</v>
      </c>
      <c r="Q132" s="89">
        <v>16.690000000000001</v>
      </c>
      <c r="R132" s="43">
        <f t="shared" si="10"/>
        <v>50.070000000000007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+'8'!J133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0</v>
      </c>
      <c r="M133" s="64">
        <f t="shared" si="9"/>
        <v>0</v>
      </c>
      <c r="N133" s="17" t="s">
        <v>16</v>
      </c>
      <c r="O133" s="18"/>
      <c r="P133" s="23">
        <f t="shared" ref="P133:P138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99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+'8'!J162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+'8'!J163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+'8'!J164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+'8'!J165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+'8'!J166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+'8'!J167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+'8'!J168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+'8'!J169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+'8'!J170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+'8'!J171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+'8'!J172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+'8'!J174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+'8'!J175</f>
        <v>8</v>
      </c>
      <c r="F175" s="70"/>
      <c r="G175" s="46">
        <f t="shared" si="29"/>
        <v>8</v>
      </c>
      <c r="H175" s="77">
        <v>0</v>
      </c>
      <c r="I175" s="75">
        <v>0</v>
      </c>
      <c r="J175" s="46">
        <f t="shared" si="30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50</v>
      </c>
      <c r="P175" s="23">
        <f t="shared" si="28"/>
        <v>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+'8'!J176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+'8'!J177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+'8'!J178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+'8'!J179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+'8'!J180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2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5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+'8'!J181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+'8'!J182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+'8'!J183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+'8'!J184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+'8'!J185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+'8'!J186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+'8'!J190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+'8'!J191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+'8'!J192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+'8'!J193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7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5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+'8'!J194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5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+'8'!J195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6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5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+'8'!J196</f>
        <v>2</v>
      </c>
      <c r="F196" s="70"/>
      <c r="G196" s="46">
        <f t="shared" si="29"/>
        <v>2</v>
      </c>
      <c r="H196" s="77">
        <v>0</v>
      </c>
      <c r="I196" s="75">
        <v>0</v>
      </c>
      <c r="J196" s="46">
        <f t="shared" si="30"/>
        <v>2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+'8'!J197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+'8'!J198</f>
        <v>15</v>
      </c>
      <c r="F198" s="70"/>
      <c r="G198" s="46">
        <f t="shared" si="29"/>
        <v>15</v>
      </c>
      <c r="H198" s="77">
        <v>0</v>
      </c>
      <c r="I198" s="75">
        <v>0</v>
      </c>
      <c r="J198" s="46">
        <f t="shared" si="30"/>
        <v>13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/>
      <c r="P198" s="145">
        <f t="shared" si="28"/>
        <v>300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+'8'!J199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+'8'!J200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03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+'8'!J201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+'8'!J202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+'8'!J203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+'8'!J204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9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+'8'!J205</f>
        <v>14</v>
      </c>
      <c r="F205" s="70"/>
      <c r="G205" s="46">
        <f t="shared" si="29"/>
        <v>14</v>
      </c>
      <c r="H205" s="77">
        <v>0</v>
      </c>
      <c r="I205" s="75">
        <v>0</v>
      </c>
      <c r="J205" s="46">
        <f t="shared" si="30"/>
        <v>14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+'8'!J206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+'8'!J208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+'8'!J209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+'8'!J210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+'8'!J211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+'8'!J212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+'8'!J213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+'8'!J214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+'8'!J215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+'8'!J216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+'8'!J217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+'8'!J218</f>
        <v>14</v>
      </c>
      <c r="F218" s="70"/>
      <c r="G218" s="46">
        <f t="shared" si="29"/>
        <v>14</v>
      </c>
      <c r="H218" s="77">
        <v>0</v>
      </c>
      <c r="I218" s="75">
        <v>0</v>
      </c>
      <c r="J218" s="46">
        <f t="shared" si="30"/>
        <v>13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+'8'!J219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+'8'!J220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+'8'!J221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+'8'!J222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+'8'!J223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+'8'!J224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+'8'!J225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+'8'!J226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+'8'!J227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+'8'!J228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+'8'!J229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+'8'!J230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+'8'!J231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+'8'!J237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+'8'!J238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+'8'!J242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/>
      <c r="P242" s="145">
        <f t="shared" si="38"/>
        <v>35</v>
      </c>
      <c r="Q242" s="89"/>
      <c r="R242" s="43">
        <f>+K242*Q242</f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+'8'!J243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1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/>
      <c r="P243" s="145">
        <f t="shared" si="38"/>
        <v>35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+'8'!J252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+'8'!J257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+'8'!J258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+'8'!J259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3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787.6099999999999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3785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1425</v>
      </c>
      <c r="O264" s="2">
        <v>60</v>
      </c>
      <c r="P264" s="2">
        <v>150</v>
      </c>
      <c r="Q264" s="87">
        <v>25</v>
      </c>
      <c r="R264" s="2">
        <v>230</v>
      </c>
      <c r="S264" s="2">
        <v>300</v>
      </c>
      <c r="T264" s="2">
        <v>330</v>
      </c>
      <c r="U264" s="2">
        <v>220</v>
      </c>
      <c r="V264" s="2">
        <v>110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265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2095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2095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120</v>
      </c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2.52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81.48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45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>
        <v>370</v>
      </c>
      <c r="P6" s="145">
        <f t="shared" si="2"/>
        <v>830</v>
      </c>
      <c r="Q6" s="13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1455</v>
      </c>
      <c r="O11" s="18">
        <v>50</v>
      </c>
      <c r="P11" s="23">
        <f t="shared" si="2"/>
        <v>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5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60</v>
      </c>
      <c r="P31" s="145">
        <f t="shared" si="2"/>
        <v>240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5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+'9'!J47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45">
        <f t="shared" si="2"/>
        <v>50</v>
      </c>
      <c r="Q47" s="13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+'9'!J48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5">
        <f t="shared" si="2"/>
        <v>50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+'9'!J53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2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5">
        <f t="shared" si="2"/>
        <v>100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+'9'!J55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20</v>
      </c>
      <c r="P55" s="145">
        <f t="shared" si="2"/>
        <v>100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+'9'!J62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4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60</v>
      </c>
      <c r="P62" s="145">
        <f t="shared" si="2"/>
        <v>60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0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5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+'9'!J80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+'9'!J110</f>
        <v>13</v>
      </c>
      <c r="F110" s="70"/>
      <c r="G110" s="46">
        <f t="shared" si="21"/>
        <v>13</v>
      </c>
      <c r="H110" s="77">
        <v>0</v>
      </c>
      <c r="I110" s="75">
        <v>0</v>
      </c>
      <c r="J110" s="46">
        <f t="shared" si="22"/>
        <v>11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5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+'9'!J111</f>
        <v>12</v>
      </c>
      <c r="F111" s="70"/>
      <c r="G111" s="46">
        <f t="shared" si="21"/>
        <v>12</v>
      </c>
      <c r="H111" s="77">
        <v>0</v>
      </c>
      <c r="I111" s="75">
        <v>0</v>
      </c>
      <c r="J111" s="46">
        <f t="shared" si="22"/>
        <v>12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+'9'!J112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+'9'!J113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+'9'!J115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+'9'!J116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9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+'9'!J117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30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+'9'!J125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+'9'!J131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0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45">
        <f t="shared" si="8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+'9'!J133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0</v>
      </c>
      <c r="M133" s="64">
        <f t="shared" si="9"/>
        <v>0</v>
      </c>
      <c r="N133" s="17" t="s">
        <v>16</v>
      </c>
      <c r="O133" s="18"/>
      <c r="P133" s="23">
        <f t="shared" ref="P133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+'9'!J175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+'9'!J178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+'9'!J180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2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+'9'!J185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19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+'9'!J193</f>
        <v>7</v>
      </c>
      <c r="F193" s="70"/>
      <c r="G193" s="46">
        <f t="shared" si="29"/>
        <v>7</v>
      </c>
      <c r="H193" s="77">
        <v>0</v>
      </c>
      <c r="I193" s="75">
        <v>0</v>
      </c>
      <c r="J193" s="46">
        <f t="shared" si="30"/>
        <v>2</v>
      </c>
      <c r="K193" s="71">
        <v>5</v>
      </c>
      <c r="L193" s="20">
        <v>60</v>
      </c>
      <c r="M193" s="64">
        <f t="shared" si="33"/>
        <v>300</v>
      </c>
      <c r="N193" s="17" t="s">
        <v>16</v>
      </c>
      <c r="O193" s="18"/>
      <c r="P193" s="145">
        <f t="shared" si="28"/>
        <v>300</v>
      </c>
      <c r="Q193" s="89">
        <v>38</v>
      </c>
      <c r="R193" s="43">
        <f t="shared" si="34"/>
        <v>190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+'9'!J194</f>
        <v>5</v>
      </c>
      <c r="F194" s="70"/>
      <c r="G194" s="46">
        <f t="shared" si="29"/>
        <v>5</v>
      </c>
      <c r="H194" s="77">
        <v>0</v>
      </c>
      <c r="I194" s="75">
        <v>0</v>
      </c>
      <c r="J194" s="46">
        <f t="shared" si="30"/>
        <v>2</v>
      </c>
      <c r="K194" s="71">
        <v>3</v>
      </c>
      <c r="L194" s="20">
        <v>120</v>
      </c>
      <c r="M194" s="64">
        <f t="shared" si="33"/>
        <v>360</v>
      </c>
      <c r="N194" s="17" t="s">
        <v>16</v>
      </c>
      <c r="O194" s="18"/>
      <c r="P194" s="145">
        <f t="shared" si="28"/>
        <v>360</v>
      </c>
      <c r="Q194" s="89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+'9'!J195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5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5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+'9'!J196</f>
        <v>2</v>
      </c>
      <c r="F196" s="70"/>
      <c r="G196" s="46">
        <f t="shared" si="29"/>
        <v>2</v>
      </c>
      <c r="H196" s="77">
        <v>0</v>
      </c>
      <c r="I196" s="75">
        <v>0</v>
      </c>
      <c r="J196" s="46">
        <f t="shared" si="30"/>
        <v>1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45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+'9'!J198</f>
        <v>13</v>
      </c>
      <c r="F198" s="70"/>
      <c r="G198" s="46">
        <f t="shared" si="29"/>
        <v>13</v>
      </c>
      <c r="H198" s="77">
        <v>0</v>
      </c>
      <c r="I198" s="75">
        <v>0</v>
      </c>
      <c r="J198" s="46">
        <f t="shared" si="30"/>
        <v>11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>
        <v>150</v>
      </c>
      <c r="P198" s="145">
        <f t="shared" ref="P198:P202" si="37">SUM(M198-O198)</f>
        <v>150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+'9'!J205</f>
        <v>14</v>
      </c>
      <c r="F205" s="70"/>
      <c r="G205" s="46">
        <f t="shared" si="29"/>
        <v>14</v>
      </c>
      <c r="H205" s="77">
        <v>0</v>
      </c>
      <c r="I205" s="75">
        <v>0</v>
      </c>
      <c r="J205" s="46">
        <f t="shared" si="30"/>
        <v>14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+'9'!J208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1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45">
        <f t="shared" si="38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+'9'!J209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0</v>
      </c>
      <c r="K209" s="71">
        <v>2</v>
      </c>
      <c r="L209" s="20">
        <v>120</v>
      </c>
      <c r="M209" s="64">
        <f t="shared" si="33"/>
        <v>240</v>
      </c>
      <c r="N209" s="17" t="s">
        <v>16</v>
      </c>
      <c r="O209" s="18"/>
      <c r="P209" s="145">
        <f t="shared" si="38"/>
        <v>240</v>
      </c>
      <c r="Q209" s="89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+'9'!J213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5">
        <f t="shared" si="38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+'9'!J215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+'9'!J216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+'9'!J217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78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+'9'!J218</f>
        <v>13</v>
      </c>
      <c r="F218" s="70"/>
      <c r="G218" s="46">
        <f t="shared" si="29"/>
        <v>13</v>
      </c>
      <c r="H218" s="77">
        <v>0</v>
      </c>
      <c r="I218" s="75">
        <v>0</v>
      </c>
      <c r="J218" s="46">
        <f t="shared" si="30"/>
        <v>12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+'9'!J224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+'9'!J231</f>
        <v>0</v>
      </c>
      <c r="F231" s="70"/>
      <c r="G231" s="46">
        <f t="shared" ref="G231:G259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+'9'!J237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+'9'!J238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+'9'!J239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+'9'!J243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0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/>
      <c r="P243" s="145">
        <f t="shared" si="38"/>
        <v>35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+'9'!J245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+'9'!J252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+'9'!J257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+'9'!J258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20" x14ac:dyDescent="0.5">
      <c r="A259" s="10"/>
      <c r="B259" s="10"/>
      <c r="C259" s="19"/>
      <c r="D259" s="10"/>
      <c r="E259" s="63">
        <f>+'9'!J259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1718.69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4185</v>
      </c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660</v>
      </c>
      <c r="O264" s="2">
        <v>35</v>
      </c>
      <c r="P264" s="2">
        <v>20</v>
      </c>
      <c r="Q264" s="87">
        <v>120</v>
      </c>
      <c r="R264" s="2">
        <v>40</v>
      </c>
      <c r="S264" s="2">
        <v>360</v>
      </c>
      <c r="T264" s="2">
        <v>85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84</v>
      </c>
      <c r="O266" s="2" t="s">
        <v>1458</v>
      </c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790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2651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2651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100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67.900000000000006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</v>
      </c>
      <c r="P6" s="145">
        <f t="shared" si="2"/>
        <v>380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15</v>
      </c>
      <c r="P20" s="145">
        <f t="shared" si="2"/>
        <v>50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0</v>
      </c>
      <c r="M22" s="64">
        <f t="shared" si="3"/>
        <v>0</v>
      </c>
      <c r="N22" s="17" t="s">
        <v>1451</v>
      </c>
      <c r="O22" s="18"/>
      <c r="P22" s="23">
        <f t="shared" si="2"/>
        <v>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2</v>
      </c>
      <c r="F28" s="70">
        <v>2</v>
      </c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5</v>
      </c>
      <c r="F31" s="70">
        <v>10</v>
      </c>
      <c r="G31" s="46">
        <f t="shared" si="5"/>
        <v>15</v>
      </c>
      <c r="H31" s="77">
        <v>0</v>
      </c>
      <c r="I31" s="75">
        <v>0</v>
      </c>
      <c r="J31" s="46">
        <f t="shared" si="6"/>
        <v>14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5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5</v>
      </c>
      <c r="P39" s="145">
        <f t="shared" si="2"/>
        <v>45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+'10'!J46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+'10'!J53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+'10'!J55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+'10'!J57</f>
        <v>1</v>
      </c>
      <c r="F57" s="70"/>
      <c r="G57" s="46">
        <f t="shared" si="5"/>
        <v>1</v>
      </c>
      <c r="H57" s="77">
        <v>1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1453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+'10'!J62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+'10'!J66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+'10'!J74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+'10'!J77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5</v>
      </c>
      <c r="P77" s="145">
        <f t="shared" si="8"/>
        <v>45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+'10'!J88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+'10'!J94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+'10'!J95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+'10'!J96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+'10'!J97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+'10'!J98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+'10'!J99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+'10'!J100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+'10'!J101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+'10'!J102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+'10'!J106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+'10'!J107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+'10'!J108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+'10'!J109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+'10'!J110</f>
        <v>11</v>
      </c>
      <c r="F110" s="70"/>
      <c r="G110" s="46">
        <f t="shared" si="21"/>
        <v>11</v>
      </c>
      <c r="H110" s="77">
        <v>0</v>
      </c>
      <c r="I110" s="75">
        <v>0</v>
      </c>
      <c r="J110" s="46">
        <f t="shared" si="22"/>
        <v>10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5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+'10'!J111</f>
        <v>12</v>
      </c>
      <c r="F111" s="70"/>
      <c r="G111" s="46">
        <f t="shared" si="21"/>
        <v>12</v>
      </c>
      <c r="H111" s="77">
        <v>0</v>
      </c>
      <c r="I111" s="75">
        <v>0</v>
      </c>
      <c r="J111" s="46">
        <f t="shared" si="22"/>
        <v>12</v>
      </c>
      <c r="K111" s="71"/>
      <c r="L111" s="20">
        <v>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+'10'!J112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+'10'!J113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+'10'!J114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+'10'!J115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+'10'!J116</f>
        <v>9</v>
      </c>
      <c r="F116" s="70"/>
      <c r="G116" s="46">
        <f t="shared" si="21"/>
        <v>9</v>
      </c>
      <c r="H116" s="77">
        <v>0</v>
      </c>
      <c r="I116" s="75">
        <v>0</v>
      </c>
      <c r="J116" s="46">
        <f t="shared" si="22"/>
        <v>8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>
        <v>50</v>
      </c>
      <c r="P116" s="145">
        <f t="shared" si="8"/>
        <v>50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+'10'!J117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+'10'!J118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+'10'!J119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+'10'!J120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+'10'!J121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+'10'!J122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+'10'!J123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+'10'!J124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+'10'!J125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+'10'!J126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+'10'!J127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+'10'!J128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+'10'!J129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+'10'!J130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+'10'!J131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+'10'!J132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+'10'!J133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2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+'10'!J134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+'10'!J135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+'10'!J136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+'10'!J137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+'10'!J138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+'10'!J139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+'10'!J140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+'10'!J141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+'10'!J142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+'10'!J143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ref="P143:P196" si="28">SUM(M143-O143)</f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+'10'!J144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+'10'!J145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+'10'!J146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+'10'!J147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+'10'!J148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+'10'!J149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+'10'!J150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+'10'!J151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+'10'!J152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+'10'!J153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+'10'!J154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+'10'!J155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+'10'!J156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+'10'!J157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+'10'!J158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+'10'!J159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+'10'!J160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+'10'!J161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+'10'!J162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+'10'!J163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+'10'!J164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+'10'!J165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+'10'!J166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+'10'!J167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+'10'!J168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+'10'!J169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+'10'!J170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+'10'!J171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+'10'!J172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+'10'!J174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+'10'!J175</f>
        <v>7</v>
      </c>
      <c r="F175" s="70"/>
      <c r="G175" s="46">
        <f t="shared" si="29"/>
        <v>7</v>
      </c>
      <c r="H175" s="77">
        <v>0</v>
      </c>
      <c r="I175" s="75">
        <v>0</v>
      </c>
      <c r="J175" s="46">
        <f t="shared" si="30"/>
        <v>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8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+'10'!J176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+'10'!J177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+'10'!J178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+'10'!J179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+'10'!J180</f>
        <v>2</v>
      </c>
      <c r="F180" s="70"/>
      <c r="G180" s="46">
        <f t="shared" si="29"/>
        <v>2</v>
      </c>
      <c r="H180" s="77">
        <v>0</v>
      </c>
      <c r="I180" s="75">
        <v>0</v>
      </c>
      <c r="J180" s="46">
        <f t="shared" si="30"/>
        <v>1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5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+'10'!J181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+'10'!J182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+'10'!J183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+'10'!J184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+'10'!J185</f>
        <v>19</v>
      </c>
      <c r="F185" s="70"/>
      <c r="G185" s="46">
        <f t="shared" si="29"/>
        <v>19</v>
      </c>
      <c r="H185" s="77">
        <v>0</v>
      </c>
      <c r="I185" s="75">
        <v>0</v>
      </c>
      <c r="J185" s="46">
        <f t="shared" si="30"/>
        <v>18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45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+'10'!J186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+'10'!J190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55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+'10'!J191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+'10'!J192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+'10'!J193</f>
        <v>2</v>
      </c>
      <c r="F193" s="70"/>
      <c r="G193" s="46">
        <f t="shared" si="29"/>
        <v>2</v>
      </c>
      <c r="H193" s="77">
        <v>0</v>
      </c>
      <c r="I193" s="75">
        <v>0</v>
      </c>
      <c r="J193" s="46">
        <f t="shared" si="30"/>
        <v>1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>
        <v>10</v>
      </c>
      <c r="P193" s="145">
        <f t="shared" si="28"/>
        <v>50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+'10'!J194</f>
        <v>2</v>
      </c>
      <c r="F194" s="70"/>
      <c r="G194" s="46">
        <f t="shared" si="29"/>
        <v>2</v>
      </c>
      <c r="H194" s="77">
        <v>0</v>
      </c>
      <c r="I194" s="75">
        <v>0</v>
      </c>
      <c r="J194" s="46">
        <f t="shared" si="30"/>
        <v>2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+'10'!J195</f>
        <v>5</v>
      </c>
      <c r="F195" s="70"/>
      <c r="G195" s="46">
        <f t="shared" si="29"/>
        <v>5</v>
      </c>
      <c r="H195" s="77">
        <v>0</v>
      </c>
      <c r="I195" s="75">
        <v>0</v>
      </c>
      <c r="J195" s="46">
        <f t="shared" si="30"/>
        <v>4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5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+'10'!J196</f>
        <v>1</v>
      </c>
      <c r="F196" s="70"/>
      <c r="G196" s="46">
        <f t="shared" si="29"/>
        <v>1</v>
      </c>
      <c r="H196" s="77">
        <v>0</v>
      </c>
      <c r="I196" s="75">
        <v>0</v>
      </c>
      <c r="J196" s="46">
        <f t="shared" si="30"/>
        <v>1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+'10'!J197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199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+'10'!J198</f>
        <v>11</v>
      </c>
      <c r="F198" s="70"/>
      <c r="G198" s="46">
        <f t="shared" si="29"/>
        <v>11</v>
      </c>
      <c r="H198" s="77">
        <v>0</v>
      </c>
      <c r="I198" s="75">
        <v>0</v>
      </c>
      <c r="J198" s="46">
        <f t="shared" si="30"/>
        <v>9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>
        <v>60</v>
      </c>
      <c r="P198" s="145">
        <f t="shared" si="37"/>
        <v>240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+'10'!J199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+'10'!J200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59" si="38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+'10'!J201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+'10'!J202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+'10'!J203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+'10'!J204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+'10'!J205</f>
        <v>14</v>
      </c>
      <c r="F205" s="70"/>
      <c r="G205" s="46">
        <f t="shared" si="29"/>
        <v>14</v>
      </c>
      <c r="H205" s="77">
        <v>0</v>
      </c>
      <c r="I205" s="75">
        <v>0</v>
      </c>
      <c r="J205" s="46">
        <f t="shared" si="30"/>
        <v>12</v>
      </c>
      <c r="K205" s="71">
        <v>2</v>
      </c>
      <c r="L205" s="20">
        <v>55</v>
      </c>
      <c r="M205" s="64">
        <f t="shared" si="33"/>
        <v>110</v>
      </c>
      <c r="N205" s="17" t="s">
        <v>16</v>
      </c>
      <c r="O205" s="18">
        <v>5</v>
      </c>
      <c r="P205" s="145">
        <f t="shared" si="38"/>
        <v>105</v>
      </c>
      <c r="Q205" s="89">
        <v>40</v>
      </c>
      <c r="R205" s="43">
        <f t="shared" si="34"/>
        <v>80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+'10'!J206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+'10'!J208</f>
        <v>1</v>
      </c>
      <c r="F208" s="70"/>
      <c r="G208" s="46">
        <f t="shared" si="29"/>
        <v>1</v>
      </c>
      <c r="H208" s="77">
        <v>0</v>
      </c>
      <c r="I208" s="75">
        <v>0</v>
      </c>
      <c r="J208" s="46">
        <f t="shared" si="30"/>
        <v>0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45">
        <f t="shared" si="38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+'10'!J209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+'10'!J210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+'10'!J211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+'10'!J212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+'10'!J213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+'10'!J214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+'10'!J215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+'10'!J216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+'10'!J217</f>
        <v>78</v>
      </c>
      <c r="F217" s="70"/>
      <c r="G217" s="46">
        <f t="shared" si="29"/>
        <v>78</v>
      </c>
      <c r="H217" s="77">
        <v>0</v>
      </c>
      <c r="I217" s="75">
        <v>0</v>
      </c>
      <c r="J217" s="46">
        <f t="shared" si="30"/>
        <v>77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5">
        <f t="shared" si="38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+'10'!J218</f>
        <v>12</v>
      </c>
      <c r="F218" s="70"/>
      <c r="G218" s="46">
        <f t="shared" si="29"/>
        <v>12</v>
      </c>
      <c r="H218" s="77">
        <v>0</v>
      </c>
      <c r="I218" s="75">
        <v>0</v>
      </c>
      <c r="J218" s="46">
        <f t="shared" si="30"/>
        <v>11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+'10'!J219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+'10'!J220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+'10'!J221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+'10'!J222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+'10'!J223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+'10'!J224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+'10'!J225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+'10'!J226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+'10'!J227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+'10'!J228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+'10'!J229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+'10'!J230</f>
        <v>0</v>
      </c>
      <c r="F230" s="70">
        <v>2</v>
      </c>
      <c r="G230" s="46">
        <f t="shared" si="29"/>
        <v>2</v>
      </c>
      <c r="H230" s="77">
        <v>0</v>
      </c>
      <c r="I230" s="75">
        <v>0</v>
      </c>
      <c r="J230" s="46">
        <f t="shared" si="30"/>
        <v>0</v>
      </c>
      <c r="K230" s="71">
        <v>2</v>
      </c>
      <c r="L230" s="20">
        <v>35</v>
      </c>
      <c r="M230" s="64">
        <f t="shared" si="33"/>
        <v>70</v>
      </c>
      <c r="N230" s="17" t="s">
        <v>16</v>
      </c>
      <c r="O230" s="18"/>
      <c r="P230" s="145">
        <f t="shared" si="38"/>
        <v>70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+'10'!J231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+'10'!J237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+'10'!J238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+'10'!J239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+'10'!J252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+'10'!J253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+'10'!J257</f>
        <v>0</v>
      </c>
      <c r="F257" s="70"/>
      <c r="G257" s="46">
        <f t="shared" si="40"/>
        <v>0</v>
      </c>
      <c r="H257" s="77">
        <v>0</v>
      </c>
      <c r="I257" s="75"/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+'10'!J258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9" x14ac:dyDescent="0.5">
      <c r="A259" s="10"/>
      <c r="B259" s="10"/>
      <c r="C259" s="19"/>
      <c r="D259" s="10"/>
      <c r="E259" s="63">
        <f>+'10'!J259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786.44999999999993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695</v>
      </c>
      <c r="O264" s="2">
        <v>300</v>
      </c>
      <c r="P264" s="2">
        <v>60</v>
      </c>
      <c r="Q264" s="87">
        <v>195</v>
      </c>
      <c r="R264" s="2">
        <v>90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200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1015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1015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100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67.900000000000006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17</v>
      </c>
      <c r="F5" s="70">
        <v>20</v>
      </c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41</v>
      </c>
      <c r="F6" s="70">
        <v>50</v>
      </c>
      <c r="G6" s="46">
        <f t="shared" si="0"/>
        <v>91</v>
      </c>
      <c r="H6" s="77">
        <v>0</v>
      </c>
      <c r="I6" s="75">
        <v>0</v>
      </c>
      <c r="J6" s="46">
        <f t="shared" si="1"/>
        <v>88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2</v>
      </c>
      <c r="F20" s="70">
        <v>3</v>
      </c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10</v>
      </c>
      <c r="P20" s="145">
        <f t="shared" si="2"/>
        <v>55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4</v>
      </c>
      <c r="F21" s="70">
        <v>3</v>
      </c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11</v>
      </c>
      <c r="F22" s="70">
        <v>20</v>
      </c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1</v>
      </c>
      <c r="F26" s="70">
        <v>4</v>
      </c>
      <c r="G26" s="46">
        <f t="shared" si="0"/>
        <v>5</v>
      </c>
      <c r="H26" s="77">
        <v>0</v>
      </c>
      <c r="I26" s="75">
        <v>0</v>
      </c>
      <c r="J26" s="46">
        <f t="shared" si="1"/>
        <v>5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4</v>
      </c>
      <c r="F28" s="70">
        <v>2</v>
      </c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14</v>
      </c>
      <c r="F31" s="70">
        <v>20</v>
      </c>
      <c r="G31" s="46">
        <f t="shared" si="5"/>
        <v>34</v>
      </c>
      <c r="H31" s="77">
        <v>0</v>
      </c>
      <c r="I31" s="75">
        <v>0</v>
      </c>
      <c r="J31" s="46">
        <f t="shared" si="6"/>
        <v>33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1</v>
      </c>
      <c r="F32" s="70">
        <v>5</v>
      </c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30</v>
      </c>
      <c r="P32" s="145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5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847</v>
      </c>
      <c r="C37" s="19" t="s">
        <v>418</v>
      </c>
      <c r="D37" s="10" t="s">
        <v>432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3</v>
      </c>
      <c r="F40" s="70">
        <v>3</v>
      </c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+'11'!J46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+'11'!J47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+'11'!J48</f>
        <v>1</v>
      </c>
      <c r="F48" s="70">
        <v>3</v>
      </c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+'11'!J50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+'11'!J55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+'11'!J57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+'11'!J62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+'11'!J64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+'11'!J65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+'11'!J66</f>
        <v>1</v>
      </c>
      <c r="F66" s="70">
        <v>3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10</v>
      </c>
      <c r="P66" s="145">
        <f t="shared" si="2"/>
        <v>40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+'11'!J74</f>
        <v>3</v>
      </c>
      <c r="F74" s="70">
        <v>3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+'11'!J77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10</v>
      </c>
      <c r="P77" s="145">
        <f t="shared" si="7"/>
        <v>40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+'11'!J81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32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+'11'!J110</f>
        <v>10</v>
      </c>
      <c r="F110" s="70">
        <v>12</v>
      </c>
      <c r="G110" s="46">
        <f t="shared" si="21"/>
        <v>22</v>
      </c>
      <c r="H110" s="77">
        <v>0</v>
      </c>
      <c r="I110" s="75">
        <v>0</v>
      </c>
      <c r="J110" s="46">
        <f t="shared" si="22"/>
        <v>21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10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+'11'!J111</f>
        <v>12</v>
      </c>
      <c r="F111" s="70">
        <v>8</v>
      </c>
      <c r="G111" s="46">
        <f t="shared" si="21"/>
        <v>20</v>
      </c>
      <c r="H111" s="77">
        <v>0</v>
      </c>
      <c r="I111" s="75">
        <v>0</v>
      </c>
      <c r="J111" s="46">
        <f t="shared" si="22"/>
        <v>20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+'11'!J112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+'11'!J113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+'11'!J115</f>
        <v>13</v>
      </c>
      <c r="F115" s="70"/>
      <c r="G115" s="46">
        <f t="shared" si="21"/>
        <v>13</v>
      </c>
      <c r="H115" s="77">
        <v>0</v>
      </c>
      <c r="I115" s="75">
        <v>0</v>
      </c>
      <c r="J115" s="46">
        <f t="shared" si="22"/>
        <v>13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+'11'!J116</f>
        <v>8</v>
      </c>
      <c r="F116" s="70"/>
      <c r="G116" s="46">
        <f t="shared" si="21"/>
        <v>8</v>
      </c>
      <c r="H116" s="77">
        <v>0</v>
      </c>
      <c r="I116" s="75">
        <v>0</v>
      </c>
      <c r="J116" s="46">
        <f t="shared" si="22"/>
        <v>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+'11'!J117</f>
        <v>6</v>
      </c>
      <c r="F117" s="70"/>
      <c r="G117" s="46">
        <f t="shared" si="21"/>
        <v>6</v>
      </c>
      <c r="H117" s="77">
        <v>0</v>
      </c>
      <c r="I117" s="75">
        <v>0</v>
      </c>
      <c r="J117" s="46">
        <f t="shared" si="22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+'11'!J120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+'11'!J125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+'11'!J131</f>
        <v>0</v>
      </c>
      <c r="F131" s="70">
        <v>10</v>
      </c>
      <c r="G131" s="46">
        <f t="shared" si="21"/>
        <v>10</v>
      </c>
      <c r="H131" s="77">
        <v>0</v>
      </c>
      <c r="I131" s="75">
        <v>0</v>
      </c>
      <c r="J131" s="46">
        <f t="shared" si="22"/>
        <v>10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+'11'!J132</f>
        <v>0</v>
      </c>
      <c r="F132" s="70">
        <v>3</v>
      </c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+'11'!J133</f>
        <v>3</v>
      </c>
      <c r="F133" s="70">
        <v>3</v>
      </c>
      <c r="G133" s="46">
        <f t="shared" si="21"/>
        <v>6</v>
      </c>
      <c r="H133" s="77">
        <v>0</v>
      </c>
      <c r="I133" s="75">
        <v>0</v>
      </c>
      <c r="J133" s="46">
        <f t="shared" si="22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10</v>
      </c>
      <c r="P133" s="145">
        <f t="shared" ref="P133:P141" si="27">SUM(M133-O133)</f>
        <v>40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ref="P142:P196" si="28">SUM(M142-O142)</f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+'11'!J154</f>
        <v>0</v>
      </c>
      <c r="F154" s="70">
        <v>5</v>
      </c>
      <c r="G154" s="46">
        <f t="shared" si="21"/>
        <v>5</v>
      </c>
      <c r="H154" s="77">
        <v>0</v>
      </c>
      <c r="I154" s="75">
        <v>0</v>
      </c>
      <c r="J154" s="46">
        <f t="shared" si="22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8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+'11'!J168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+'11'!J169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80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+'11'!J175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+'11'!J178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+'11'!J180</f>
        <v>1</v>
      </c>
      <c r="F180" s="70">
        <v>5</v>
      </c>
      <c r="G180" s="46">
        <f t="shared" si="29"/>
        <v>6</v>
      </c>
      <c r="H180" s="77">
        <v>0</v>
      </c>
      <c r="I180" s="75">
        <v>0</v>
      </c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+'11'!J181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+'11'!J185</f>
        <v>18</v>
      </c>
      <c r="F185" s="70"/>
      <c r="G185" s="46">
        <f t="shared" si="29"/>
        <v>18</v>
      </c>
      <c r="H185" s="77">
        <v>0</v>
      </c>
      <c r="I185" s="75">
        <v>0</v>
      </c>
      <c r="J185" s="46">
        <f t="shared" si="30"/>
        <v>18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+'11'!J190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+'11'!J193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+'11'!J194</f>
        <v>2</v>
      </c>
      <c r="F194" s="70">
        <v>10</v>
      </c>
      <c r="G194" s="46">
        <f t="shared" si="29"/>
        <v>12</v>
      </c>
      <c r="H194" s="77">
        <v>0</v>
      </c>
      <c r="I194" s="75">
        <v>0</v>
      </c>
      <c r="J194" s="46">
        <f t="shared" si="30"/>
        <v>12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+'11'!J195</f>
        <v>4</v>
      </c>
      <c r="F195" s="70"/>
      <c r="G195" s="46">
        <f t="shared" si="29"/>
        <v>4</v>
      </c>
      <c r="H195" s="77">
        <v>0</v>
      </c>
      <c r="I195" s="75">
        <v>0</v>
      </c>
      <c r="J195" s="46">
        <f t="shared" si="30"/>
        <v>4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+'11'!J196</f>
        <v>1</v>
      </c>
      <c r="F196" s="70">
        <v>5</v>
      </c>
      <c r="G196" s="46">
        <f t="shared" si="29"/>
        <v>6</v>
      </c>
      <c r="H196" s="77">
        <v>0</v>
      </c>
      <c r="I196" s="75">
        <v>0</v>
      </c>
      <c r="J196" s="46">
        <f t="shared" si="30"/>
        <v>6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+'11'!J197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03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+'11'!J198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59" si="38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+'11'!J205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+'11'!J208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+'11'!J209</f>
        <v>0</v>
      </c>
      <c r="F209" s="70">
        <v>3</v>
      </c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+'11'!J213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+'11'!J215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+'11'!J216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+'11'!J217</f>
        <v>77</v>
      </c>
      <c r="F217" s="70"/>
      <c r="G217" s="46">
        <f t="shared" si="29"/>
        <v>77</v>
      </c>
      <c r="H217" s="77">
        <v>0</v>
      </c>
      <c r="I217" s="75">
        <v>0</v>
      </c>
      <c r="J217" s="46">
        <f t="shared" si="30"/>
        <v>77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+'11'!J218</f>
        <v>11</v>
      </c>
      <c r="F218" s="70"/>
      <c r="G218" s="46">
        <f t="shared" si="29"/>
        <v>11</v>
      </c>
      <c r="H218" s="77">
        <v>0</v>
      </c>
      <c r="I218" s="75">
        <v>0</v>
      </c>
      <c r="J218" s="46">
        <f t="shared" si="30"/>
        <v>11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+'11'!J224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+'11'!J230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+'11'!J231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+'11'!J237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+'11'!J238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2</v>
      </c>
      <c r="K238" s="71">
        <v>1</v>
      </c>
      <c r="L238" s="20">
        <v>50</v>
      </c>
      <c r="M238" s="64">
        <f t="shared" si="42"/>
        <v>50</v>
      </c>
      <c r="N238" s="17" t="s">
        <v>16</v>
      </c>
      <c r="O238" s="18"/>
      <c r="P238" s="145">
        <f t="shared" si="38"/>
        <v>50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+'11'!J252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+'11'!J257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+'11'!J258</f>
        <v>0</v>
      </c>
      <c r="F258" s="70"/>
      <c r="G258" s="46">
        <f t="shared" si="40"/>
        <v>0</v>
      </c>
      <c r="H258" s="77">
        <v>0</v>
      </c>
      <c r="I258" s="75"/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+'11'!J259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355.51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1120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505</v>
      </c>
      <c r="O264" s="2">
        <v>335</v>
      </c>
      <c r="P264" s="2">
        <v>50</v>
      </c>
      <c r="Q264" s="87">
        <v>120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100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515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515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190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190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57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3.99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129.01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87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5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75</v>
      </c>
      <c r="P11" s="145">
        <f t="shared" si="2"/>
        <v>75</v>
      </c>
      <c r="Q11" s="13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>
        <v>75</v>
      </c>
      <c r="P18" s="145">
        <f t="shared" si="2"/>
        <v>75</v>
      </c>
      <c r="Q18" s="13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30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6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20</v>
      </c>
      <c r="P24" s="145">
        <f t="shared" si="2"/>
        <v>380</v>
      </c>
      <c r="Q24" s="13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5</v>
      </c>
      <c r="F26" s="70"/>
      <c r="G26" s="46">
        <f t="shared" si="0"/>
        <v>5</v>
      </c>
      <c r="H26" s="77">
        <v>0</v>
      </c>
      <c r="I26" s="75">
        <v>0</v>
      </c>
      <c r="J26" s="46">
        <f t="shared" si="1"/>
        <v>5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33</v>
      </c>
      <c r="F31" s="70"/>
      <c r="G31" s="46">
        <f t="shared" si="5"/>
        <v>33</v>
      </c>
      <c r="H31" s="77">
        <v>0</v>
      </c>
      <c r="I31" s="75">
        <v>0</v>
      </c>
      <c r="J31" s="46">
        <f t="shared" si="6"/>
        <v>29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45">
        <f t="shared" si="2"/>
        <v>400</v>
      </c>
      <c r="Q31" s="13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3</v>
      </c>
      <c r="F39" s="70">
        <v>3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6</v>
      </c>
      <c r="F40" s="70">
        <v>3</v>
      </c>
      <c r="G40" s="46">
        <f t="shared" si="5"/>
        <v>9</v>
      </c>
      <c r="H40" s="77">
        <v>0</v>
      </c>
      <c r="I40" s="75">
        <v>0</v>
      </c>
      <c r="J40" s="46">
        <f t="shared" si="6"/>
        <v>7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5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0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5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+'12'!J46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45">
        <f t="shared" si="2"/>
        <v>50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+'12'!J48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+'12'!J49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+'12'!J50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+'12'!J55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+'12'!J57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+'12'!J62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+'12'!J64</f>
        <v>3</v>
      </c>
      <c r="F64" s="70">
        <v>2</v>
      </c>
      <c r="G64" s="46">
        <f t="shared" si="5"/>
        <v>5</v>
      </c>
      <c r="H64" s="77">
        <v>0</v>
      </c>
      <c r="I64" s="75">
        <v>0</v>
      </c>
      <c r="J64" s="46">
        <f t="shared" si="6"/>
        <v>4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+'12'!J65</f>
        <v>3</v>
      </c>
      <c r="F65" s="70">
        <v>2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+'12'!J66</f>
        <v>3</v>
      </c>
      <c r="F66" s="70">
        <v>2</v>
      </c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+'12'!J74</f>
        <v>6</v>
      </c>
      <c r="F74" s="70">
        <v>3</v>
      </c>
      <c r="G74" s="46">
        <f t="shared" si="5"/>
        <v>9</v>
      </c>
      <c r="H74" s="77">
        <v>0</v>
      </c>
      <c r="I74" s="75">
        <v>0</v>
      </c>
      <c r="J74" s="46">
        <f t="shared" si="6"/>
        <v>6</v>
      </c>
      <c r="K74" s="71">
        <v>3</v>
      </c>
      <c r="L74" s="21">
        <v>0</v>
      </c>
      <c r="M74" s="64">
        <f t="shared" si="3"/>
        <v>0</v>
      </c>
      <c r="N74" s="17" t="s">
        <v>1461</v>
      </c>
      <c r="O74" s="18"/>
      <c r="P74" s="23">
        <f t="shared" si="7"/>
        <v>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+'12'!J77</f>
        <v>5</v>
      </c>
      <c r="F77" s="70">
        <v>3</v>
      </c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45">
        <f t="shared" si="7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+'12'!J80</f>
        <v>2</v>
      </c>
      <c r="F80" s="70">
        <v>3</v>
      </c>
      <c r="G80" s="46">
        <f t="shared" si="5"/>
        <v>5</v>
      </c>
      <c r="H80" s="77">
        <v>0</v>
      </c>
      <c r="I80" s="75">
        <v>0</v>
      </c>
      <c r="J80" s="46">
        <f t="shared" si="6"/>
        <v>4</v>
      </c>
      <c r="K80" s="71">
        <v>1</v>
      </c>
      <c r="L80" s="15"/>
      <c r="M80" s="64">
        <f t="shared" si="3"/>
        <v>0</v>
      </c>
      <c r="N80" s="17" t="s">
        <v>1461</v>
      </c>
      <c r="O80" s="18"/>
      <c r="P80" s="23">
        <f t="shared" si="7"/>
        <v>0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+'12'!J81</f>
        <v>1</v>
      </c>
      <c r="F81" s="70">
        <v>3</v>
      </c>
      <c r="G81" s="46">
        <f t="shared" si="5"/>
        <v>4</v>
      </c>
      <c r="H81" s="77">
        <v>0</v>
      </c>
      <c r="I81" s="75">
        <v>0</v>
      </c>
      <c r="J81" s="46">
        <f t="shared" si="6"/>
        <v>3</v>
      </c>
      <c r="K81" s="71">
        <v>1</v>
      </c>
      <c r="L81" s="20"/>
      <c r="M81" s="64">
        <f t="shared" ref="M81:M172" si="8">+L81*K81</f>
        <v>0</v>
      </c>
      <c r="N81" s="17" t="s">
        <v>1462</v>
      </c>
      <c r="O81" s="18"/>
      <c r="P81" s="23">
        <f t="shared" si="7"/>
        <v>0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+'12'!J110</f>
        <v>21</v>
      </c>
      <c r="F110" s="70"/>
      <c r="G110" s="46">
        <f t="shared" si="20"/>
        <v>21</v>
      </c>
      <c r="H110" s="77">
        <v>0</v>
      </c>
      <c r="I110" s="75">
        <v>0</v>
      </c>
      <c r="J110" s="46">
        <f t="shared" si="21"/>
        <v>20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+'12'!J111</f>
        <v>20</v>
      </c>
      <c r="F111" s="70"/>
      <c r="G111" s="46">
        <f t="shared" si="20"/>
        <v>20</v>
      </c>
      <c r="H111" s="77">
        <v>0</v>
      </c>
      <c r="I111" s="75">
        <v>0</v>
      </c>
      <c r="J111" s="46">
        <f t="shared" si="21"/>
        <v>20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+'12'!J112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+'12'!J113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+'12'!J115</f>
        <v>13</v>
      </c>
      <c r="F115" s="70"/>
      <c r="G115" s="46">
        <f t="shared" si="20"/>
        <v>13</v>
      </c>
      <c r="H115" s="77">
        <v>0</v>
      </c>
      <c r="I115" s="75">
        <v>0</v>
      </c>
      <c r="J115" s="46">
        <f t="shared" si="21"/>
        <v>10</v>
      </c>
      <c r="K115" s="71">
        <v>3</v>
      </c>
      <c r="L115" s="22">
        <v>0</v>
      </c>
      <c r="M115" s="64">
        <f t="shared" si="8"/>
        <v>0</v>
      </c>
      <c r="N115" s="17" t="s">
        <v>1463</v>
      </c>
      <c r="O115" s="18"/>
      <c r="P115" s="23">
        <f t="shared" si="7"/>
        <v>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+'12'!J116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45">
        <f t="shared" si="7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+'12'!J117</f>
        <v>6</v>
      </c>
      <c r="F117" s="70"/>
      <c r="G117" s="46">
        <f t="shared" si="20"/>
        <v>6</v>
      </c>
      <c r="H117" s="77">
        <v>0</v>
      </c>
      <c r="I117" s="75">
        <v>0</v>
      </c>
      <c r="J117" s="46">
        <f t="shared" si="21"/>
        <v>3</v>
      </c>
      <c r="K117" s="71">
        <v>3</v>
      </c>
      <c r="L117" s="22">
        <v>0</v>
      </c>
      <c r="M117" s="64">
        <f t="shared" si="8"/>
        <v>0</v>
      </c>
      <c r="N117" s="17" t="s">
        <v>1463</v>
      </c>
      <c r="O117" s="18"/>
      <c r="P117" s="23">
        <f t="shared" si="7"/>
        <v>0</v>
      </c>
      <c r="Q117" s="89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50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+'12'!J125</f>
        <v>13</v>
      </c>
      <c r="F125" s="70"/>
      <c r="G125" s="46">
        <f t="shared" si="20"/>
        <v>13</v>
      </c>
      <c r="H125" s="77">
        <v>0</v>
      </c>
      <c r="I125" s="75">
        <v>0</v>
      </c>
      <c r="J125" s="46">
        <f t="shared" si="21"/>
        <v>13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+'12'!J131</f>
        <v>10</v>
      </c>
      <c r="F131" s="70"/>
      <c r="G131" s="46">
        <f t="shared" si="20"/>
        <v>10</v>
      </c>
      <c r="H131" s="77">
        <v>0</v>
      </c>
      <c r="I131" s="75">
        <v>0</v>
      </c>
      <c r="J131" s="46">
        <f t="shared" si="21"/>
        <v>8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45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+'12'!J132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+'12'!J133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3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25</v>
      </c>
      <c r="P133" s="145">
        <f t="shared" ref="P133" si="26">SUM(M133-O133)</f>
        <v>75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6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+'12'!J154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+'12'!J175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+'12'!J178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+'12'!J180</f>
        <v>6</v>
      </c>
      <c r="F180" s="70"/>
      <c r="G180" s="46">
        <f t="shared" si="29"/>
        <v>6</v>
      </c>
      <c r="H180" s="77">
        <v>0</v>
      </c>
      <c r="I180" s="75">
        <v>0</v>
      </c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+'12'!J185</f>
        <v>18</v>
      </c>
      <c r="F185" s="70"/>
      <c r="G185" s="46">
        <f t="shared" si="29"/>
        <v>18</v>
      </c>
      <c r="H185" s="77">
        <v>0</v>
      </c>
      <c r="I185" s="75">
        <v>0</v>
      </c>
      <c r="J185" s="46">
        <f t="shared" si="30"/>
        <v>18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+'12'!J193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+'12'!J194</f>
        <v>12</v>
      </c>
      <c r="F194" s="70"/>
      <c r="G194" s="46">
        <f t="shared" si="29"/>
        <v>12</v>
      </c>
      <c r="H194" s="77">
        <v>0</v>
      </c>
      <c r="I194" s="75">
        <v>0</v>
      </c>
      <c r="J194" s="46">
        <f t="shared" si="30"/>
        <v>10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45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+'12'!J195</f>
        <v>4</v>
      </c>
      <c r="F195" s="70"/>
      <c r="G195" s="46">
        <f t="shared" si="29"/>
        <v>4</v>
      </c>
      <c r="H195" s="77">
        <v>0</v>
      </c>
      <c r="I195" s="75">
        <v>0</v>
      </c>
      <c r="J195" s="46">
        <f t="shared" si="30"/>
        <v>4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+'12'!J196</f>
        <v>6</v>
      </c>
      <c r="F196" s="70"/>
      <c r="G196" s="46">
        <f t="shared" si="29"/>
        <v>6</v>
      </c>
      <c r="H196" s="77">
        <v>0</v>
      </c>
      <c r="I196" s="75">
        <v>0</v>
      </c>
      <c r="J196" s="46">
        <f t="shared" si="30"/>
        <v>3</v>
      </c>
      <c r="K196" s="71">
        <v>3</v>
      </c>
      <c r="L196" s="20">
        <v>120</v>
      </c>
      <c r="M196" s="64">
        <f t="shared" si="33"/>
        <v>360</v>
      </c>
      <c r="N196" s="17" t="s">
        <v>16</v>
      </c>
      <c r="O196" s="18"/>
      <c r="P196" s="145">
        <f t="shared" si="28"/>
        <v>360</v>
      </c>
      <c r="Q196" s="89">
        <v>73</v>
      </c>
      <c r="R196" s="43">
        <f t="shared" si="34"/>
        <v>219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ref="P197:P222" si="37">SUM(M197-O197)</f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+'12'!J198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9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+'12'!J205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+'12'!J208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+'12'!J209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3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+'12'!J210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>
        <v>10</v>
      </c>
      <c r="P210" s="145">
        <f t="shared" si="37"/>
        <v>30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+'12'!J211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+'12'!J215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+'12'!J216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+'12'!J217</f>
        <v>77</v>
      </c>
      <c r="F217" s="70"/>
      <c r="G217" s="46">
        <f t="shared" si="29"/>
        <v>77</v>
      </c>
      <c r="H217" s="77">
        <v>0</v>
      </c>
      <c r="I217" s="75">
        <v>0</v>
      </c>
      <c r="J217" s="46">
        <f t="shared" si="30"/>
        <v>74</v>
      </c>
      <c r="K217" s="71">
        <v>3</v>
      </c>
      <c r="L217" s="20">
        <v>10</v>
      </c>
      <c r="M217" s="64">
        <f t="shared" si="33"/>
        <v>30</v>
      </c>
      <c r="N217" s="17" t="s">
        <v>16</v>
      </c>
      <c r="O217" s="18"/>
      <c r="P217" s="145">
        <f t="shared" si="37"/>
        <v>30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+'12'!J218</f>
        <v>11</v>
      </c>
      <c r="F218" s="70"/>
      <c r="G218" s="46">
        <f t="shared" si="29"/>
        <v>11</v>
      </c>
      <c r="H218" s="77">
        <v>0</v>
      </c>
      <c r="I218" s="75">
        <v>0</v>
      </c>
      <c r="J218" s="46">
        <f t="shared" si="30"/>
        <v>11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ref="P223:P259" si="39">SUM(M223-O223)</f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+'12'!J224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+'12'!J230</f>
        <v>0</v>
      </c>
      <c r="F230" s="70">
        <v>4</v>
      </c>
      <c r="G230" s="46">
        <f t="shared" si="29"/>
        <v>4</v>
      </c>
      <c r="H230" s="77">
        <v>0</v>
      </c>
      <c r="I230" s="75">
        <v>0</v>
      </c>
      <c r="J230" s="46">
        <f t="shared" si="30"/>
        <v>0</v>
      </c>
      <c r="K230" s="71">
        <v>4</v>
      </c>
      <c r="L230" s="20">
        <v>0</v>
      </c>
      <c r="M230" s="64">
        <f t="shared" si="33"/>
        <v>0</v>
      </c>
      <c r="N230" s="17" t="s">
        <v>1463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+'12'!J231</f>
        <v>0</v>
      </c>
      <c r="F231" s="70"/>
      <c r="G231" s="46">
        <f t="shared" ref="G231:G259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+'12'!J237</f>
        <v>3</v>
      </c>
      <c r="F237" s="70">
        <v>3</v>
      </c>
      <c r="G237" s="46">
        <f t="shared" si="40"/>
        <v>6</v>
      </c>
      <c r="H237" s="77">
        <v>0</v>
      </c>
      <c r="I237" s="75">
        <v>0</v>
      </c>
      <c r="J237" s="46">
        <f t="shared" si="41"/>
        <v>4</v>
      </c>
      <c r="K237" s="71">
        <v>2</v>
      </c>
      <c r="L237" s="20">
        <v>50</v>
      </c>
      <c r="M237" s="64">
        <f t="shared" si="42"/>
        <v>100</v>
      </c>
      <c r="N237" s="17" t="s">
        <v>16</v>
      </c>
      <c r="O237" s="18">
        <v>50</v>
      </c>
      <c r="P237" s="145">
        <f t="shared" si="39"/>
        <v>50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+'12'!J238</f>
        <v>2</v>
      </c>
      <c r="F238" s="70">
        <v>3</v>
      </c>
      <c r="G238" s="46">
        <f t="shared" si="40"/>
        <v>5</v>
      </c>
      <c r="H238" s="77">
        <v>0</v>
      </c>
      <c r="I238" s="75">
        <v>0</v>
      </c>
      <c r="J238" s="46">
        <f t="shared" si="41"/>
        <v>4</v>
      </c>
      <c r="K238" s="71">
        <v>1</v>
      </c>
      <c r="L238" s="20">
        <v>50</v>
      </c>
      <c r="M238" s="64">
        <f t="shared" si="42"/>
        <v>50</v>
      </c>
      <c r="N238" s="17" t="s">
        <v>16</v>
      </c>
      <c r="O238" s="18">
        <v>25</v>
      </c>
      <c r="P238" s="145">
        <f t="shared" si="39"/>
        <v>25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+'12'!J242</f>
        <v>0</v>
      </c>
      <c r="F242" s="70">
        <v>2</v>
      </c>
      <c r="G242" s="46">
        <f t="shared" si="40"/>
        <v>2</v>
      </c>
      <c r="H242" s="77">
        <v>0</v>
      </c>
      <c r="I242" s="75">
        <v>0</v>
      </c>
      <c r="J242" s="46">
        <f t="shared" si="41"/>
        <v>1</v>
      </c>
      <c r="K242" s="71">
        <v>1</v>
      </c>
      <c r="L242" s="20">
        <v>0</v>
      </c>
      <c r="M242" s="64">
        <f t="shared" si="42"/>
        <v>0</v>
      </c>
      <c r="N242" s="17" t="s">
        <v>1463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+'12'!J243</f>
        <v>0</v>
      </c>
      <c r="F243" s="70">
        <v>2</v>
      </c>
      <c r="G243" s="46">
        <f t="shared" si="40"/>
        <v>2</v>
      </c>
      <c r="H243" s="77">
        <v>0</v>
      </c>
      <c r="I243" s="75">
        <v>0</v>
      </c>
      <c r="J243" s="46">
        <f t="shared" si="41"/>
        <v>1</v>
      </c>
      <c r="K243" s="71">
        <v>1</v>
      </c>
      <c r="L243" s="20">
        <v>0</v>
      </c>
      <c r="M243" s="64">
        <f t="shared" ref="M243:M246" si="44">+L243*K243</f>
        <v>0</v>
      </c>
      <c r="N243" s="17" t="s">
        <v>1463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+'12'!J245</f>
        <v>0</v>
      </c>
      <c r="F245" s="70">
        <v>2</v>
      </c>
      <c r="G245" s="46">
        <f t="shared" si="40"/>
        <v>2</v>
      </c>
      <c r="H245" s="77">
        <v>0</v>
      </c>
      <c r="I245" s="75">
        <v>0</v>
      </c>
      <c r="J245" s="46">
        <f t="shared" si="41"/>
        <v>1</v>
      </c>
      <c r="K245" s="71">
        <v>1</v>
      </c>
      <c r="L245" s="20">
        <v>0</v>
      </c>
      <c r="M245" s="64">
        <f t="shared" si="44"/>
        <v>0</v>
      </c>
      <c r="N245" s="17" t="s">
        <v>1463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+'12'!J252</f>
        <v>19</v>
      </c>
      <c r="F252" s="70"/>
      <c r="G252" s="46">
        <f t="shared" si="40"/>
        <v>19</v>
      </c>
      <c r="H252" s="77">
        <v>0</v>
      </c>
      <c r="I252" s="75">
        <v>0</v>
      </c>
      <c r="J252" s="46">
        <f t="shared" si="41"/>
        <v>19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+'12'!J257</f>
        <v>0</v>
      </c>
      <c r="F257" s="70"/>
      <c r="G257" s="46">
        <f t="shared" si="40"/>
        <v>0</v>
      </c>
      <c r="H257" s="77"/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+'12'!J258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+'12'!J259</f>
        <v>0</v>
      </c>
      <c r="F259" s="70"/>
      <c r="G259" s="46">
        <f t="shared" si="40"/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8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1333.49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3040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915</v>
      </c>
      <c r="O264" s="2">
        <v>420</v>
      </c>
      <c r="P264" s="2">
        <v>50</v>
      </c>
      <c r="Q264" s="87">
        <v>75</v>
      </c>
      <c r="R264" s="2">
        <v>370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455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1670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1670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N11" sqref="N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87</v>
      </c>
      <c r="F6" s="70"/>
      <c r="G6" s="46">
        <f t="shared" si="0"/>
        <v>87</v>
      </c>
      <c r="H6" s="77">
        <v>6</v>
      </c>
      <c r="I6" s="75">
        <v>0</v>
      </c>
      <c r="J6" s="46">
        <f t="shared" si="1"/>
        <v>81</v>
      </c>
      <c r="K6" s="71"/>
      <c r="L6" s="15">
        <v>100</v>
      </c>
      <c r="M6" s="64">
        <f t="shared" ref="M6:M80" si="3">+L6*K6</f>
        <v>0</v>
      </c>
      <c r="N6" s="17" t="s">
        <v>1453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7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5</v>
      </c>
      <c r="F26" s="70"/>
      <c r="G26" s="46">
        <f t="shared" si="0"/>
        <v>5</v>
      </c>
      <c r="H26" s="77">
        <v>0</v>
      </c>
      <c r="I26" s="75">
        <v>0</v>
      </c>
      <c r="J26" s="46">
        <f t="shared" si="1"/>
        <v>5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6</v>
      </c>
      <c r="F39" s="70"/>
      <c r="G39" s="46">
        <f t="shared" si="5"/>
        <v>6</v>
      </c>
      <c r="H39" s="77">
        <v>0</v>
      </c>
      <c r="I39" s="75">
        <v>3</v>
      </c>
      <c r="J39" s="46">
        <f t="shared" si="6"/>
        <v>3</v>
      </c>
      <c r="K39" s="71"/>
      <c r="L39" s="15">
        <v>0</v>
      </c>
      <c r="M39" s="64">
        <f t="shared" si="3"/>
        <v>0</v>
      </c>
      <c r="N39" s="17" t="s">
        <v>1464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7</v>
      </c>
      <c r="F40" s="70"/>
      <c r="G40" s="46">
        <f t="shared" si="5"/>
        <v>7</v>
      </c>
      <c r="H40" s="77">
        <v>0</v>
      </c>
      <c r="I40" s="75">
        <v>3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1464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+'13'!J49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+'13'!J50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+'13'!J53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+'13'!J55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+'13'!J57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+'13'!J62</f>
        <v>4</v>
      </c>
      <c r="F62" s="70"/>
      <c r="G62" s="46">
        <f t="shared" si="5"/>
        <v>4</v>
      </c>
      <c r="H62" s="77">
        <v>4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1453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+'13'!J64</f>
        <v>4</v>
      </c>
      <c r="F64" s="70"/>
      <c r="G64" s="46">
        <f t="shared" si="5"/>
        <v>4</v>
      </c>
      <c r="H64" s="77">
        <v>0</v>
      </c>
      <c r="I64" s="75">
        <v>2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1464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+'13'!J65</f>
        <v>5</v>
      </c>
      <c r="F65" s="70"/>
      <c r="G65" s="46">
        <f t="shared" si="5"/>
        <v>5</v>
      </c>
      <c r="H65" s="77">
        <v>0</v>
      </c>
      <c r="I65" s="75">
        <v>2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 t="s">
        <v>1464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+'13'!J66</f>
        <v>4</v>
      </c>
      <c r="F66" s="70"/>
      <c r="G66" s="46">
        <f t="shared" si="5"/>
        <v>4</v>
      </c>
      <c r="H66" s="77">
        <v>0</v>
      </c>
      <c r="I66" s="75">
        <v>2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1464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2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+'13'!J74</f>
        <v>6</v>
      </c>
      <c r="F74" s="70"/>
      <c r="G74" s="46">
        <f t="shared" si="5"/>
        <v>6</v>
      </c>
      <c r="H74" s="77">
        <v>0</v>
      </c>
      <c r="I74" s="75">
        <v>3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1464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+'13'!J77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+'13'!J80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+'13'!J81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+'13'!J110</f>
        <v>20</v>
      </c>
      <c r="F110" s="70"/>
      <c r="G110" s="46">
        <f t="shared" si="21"/>
        <v>20</v>
      </c>
      <c r="H110" s="77">
        <v>0</v>
      </c>
      <c r="I110" s="75">
        <v>0</v>
      </c>
      <c r="J110" s="46">
        <f t="shared" si="22"/>
        <v>18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5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+'13'!J111</f>
        <v>20</v>
      </c>
      <c r="F111" s="70"/>
      <c r="G111" s="46">
        <f t="shared" si="21"/>
        <v>20</v>
      </c>
      <c r="H111" s="77">
        <v>0</v>
      </c>
      <c r="I111" s="75">
        <v>0</v>
      </c>
      <c r="J111" s="46">
        <f t="shared" si="22"/>
        <v>20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+'13'!J112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+'13'!J113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+'13'!J115</f>
        <v>10</v>
      </c>
      <c r="F115" s="70"/>
      <c r="G115" s="46">
        <f t="shared" si="21"/>
        <v>10</v>
      </c>
      <c r="H115" s="77">
        <v>0</v>
      </c>
      <c r="I115" s="75">
        <v>0</v>
      </c>
      <c r="J115" s="46">
        <f t="shared" si="22"/>
        <v>8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>
        <v>60</v>
      </c>
      <c r="P115" s="145">
        <f t="shared" si="8"/>
        <v>60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+'13'!J116</f>
        <v>7</v>
      </c>
      <c r="F116" s="70"/>
      <c r="G116" s="46">
        <f t="shared" si="21"/>
        <v>7</v>
      </c>
      <c r="H116" s="77">
        <v>0</v>
      </c>
      <c r="I116" s="75">
        <v>0</v>
      </c>
      <c r="J116" s="46">
        <f t="shared" si="22"/>
        <v>7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+'13'!J117</f>
        <v>3</v>
      </c>
      <c r="F117" s="70"/>
      <c r="G117" s="46">
        <f t="shared" si="21"/>
        <v>3</v>
      </c>
      <c r="H117" s="77">
        <v>0</v>
      </c>
      <c r="I117" s="75">
        <v>0</v>
      </c>
      <c r="J117" s="46">
        <f t="shared" si="22"/>
        <v>3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+'13'!J120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50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+'13'!J125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13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+'13'!J131</f>
        <v>8</v>
      </c>
      <c r="F131" s="70"/>
      <c r="G131" s="46">
        <f t="shared" si="21"/>
        <v>8</v>
      </c>
      <c r="H131" s="77">
        <v>0</v>
      </c>
      <c r="I131" s="75">
        <v>0</v>
      </c>
      <c r="J131" s="46">
        <f t="shared" si="22"/>
        <v>8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+'13'!J132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45">
        <f t="shared" si="8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+'13'!J133</f>
        <v>3</v>
      </c>
      <c r="F133" s="70"/>
      <c r="G133" s="46">
        <f t="shared" si="21"/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96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+'13'!J154</f>
        <v>4</v>
      </c>
      <c r="F154" s="70"/>
      <c r="G154" s="46">
        <f t="shared" si="21"/>
        <v>4</v>
      </c>
      <c r="H154" s="77">
        <v>0</v>
      </c>
      <c r="I154" s="75">
        <v>0</v>
      </c>
      <c r="J154" s="46">
        <f t="shared" si="22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+'13'!J162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+'13'!J163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+'13'!J164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+'13'!J165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+'13'!J166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+'13'!J167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+'13'!J168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+'13'!J169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+'13'!J170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+'13'!J171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+'13'!J172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+'13'!J173</f>
        <v>0</v>
      </c>
      <c r="F173" s="70"/>
      <c r="G173" s="46">
        <f>E173+F173</f>
        <v>0</v>
      </c>
      <c r="H173" s="77"/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+'13'!J174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+'13'!J175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+'13'!J176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+'13'!J177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+'13'!J178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+'13'!J179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+'13'!J180</f>
        <v>6</v>
      </c>
      <c r="F180" s="70"/>
      <c r="G180" s="46">
        <f t="shared" si="28"/>
        <v>6</v>
      </c>
      <c r="H180" s="77">
        <v>0</v>
      </c>
      <c r="I180" s="75">
        <v>0</v>
      </c>
      <c r="J180" s="46">
        <f t="shared" si="29"/>
        <v>6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+'13'!J181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+'13'!J182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+'13'!J183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+'13'!J184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+'13'!J185</f>
        <v>18</v>
      </c>
      <c r="F185" s="70"/>
      <c r="G185" s="46">
        <f t="shared" si="28"/>
        <v>18</v>
      </c>
      <c r="H185" s="77">
        <v>0</v>
      </c>
      <c r="I185" s="75">
        <v>0</v>
      </c>
      <c r="J185" s="46">
        <f t="shared" si="29"/>
        <v>18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+'13'!J186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+'13'!J190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45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+'13'!J191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+'13'!J192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+'13'!J193</f>
        <v>1</v>
      </c>
      <c r="F193" s="70"/>
      <c r="G193" s="46">
        <f t="shared" si="28"/>
        <v>1</v>
      </c>
      <c r="H193" s="77">
        <v>0</v>
      </c>
      <c r="I193" s="75">
        <v>0</v>
      </c>
      <c r="J193" s="46">
        <f t="shared" si="29"/>
        <v>1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+'13'!J194</f>
        <v>10</v>
      </c>
      <c r="F194" s="70"/>
      <c r="G194" s="46">
        <f t="shared" si="28"/>
        <v>10</v>
      </c>
      <c r="H194" s="77">
        <v>0</v>
      </c>
      <c r="I194" s="75">
        <v>0</v>
      </c>
      <c r="J194" s="46">
        <f t="shared" si="29"/>
        <v>10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+'13'!J195</f>
        <v>4</v>
      </c>
      <c r="F195" s="70"/>
      <c r="G195" s="46">
        <f t="shared" si="28"/>
        <v>4</v>
      </c>
      <c r="H195" s="77">
        <v>0</v>
      </c>
      <c r="I195" s="75">
        <v>0</v>
      </c>
      <c r="J195" s="46">
        <f t="shared" si="29"/>
        <v>4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+'13'!J196</f>
        <v>3</v>
      </c>
      <c r="F196" s="70"/>
      <c r="G196" s="46">
        <f t="shared" si="28"/>
        <v>3</v>
      </c>
      <c r="H196" s="77">
        <v>0</v>
      </c>
      <c r="I196" s="75">
        <v>0</v>
      </c>
      <c r="J196" s="46">
        <f t="shared" si="29"/>
        <v>3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+'13'!J197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25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+'13'!J198</f>
        <v>9</v>
      </c>
      <c r="F198" s="70"/>
      <c r="G198" s="46">
        <f t="shared" si="28"/>
        <v>9</v>
      </c>
      <c r="H198" s="77">
        <v>3</v>
      </c>
      <c r="I198" s="75">
        <v>0</v>
      </c>
      <c r="J198" s="46">
        <f t="shared" si="29"/>
        <v>6</v>
      </c>
      <c r="K198" s="71"/>
      <c r="L198" s="20">
        <v>150</v>
      </c>
      <c r="M198" s="64">
        <f t="shared" si="32"/>
        <v>0</v>
      </c>
      <c r="N198" s="17" t="s">
        <v>1453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+'13'!J199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+'13'!J200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+'13'!J201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+'13'!J202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+'13'!J203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+'13'!J204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+'13'!J205</f>
        <v>12</v>
      </c>
      <c r="F205" s="70"/>
      <c r="G205" s="46">
        <f t="shared" si="28"/>
        <v>12</v>
      </c>
      <c r="H205" s="77">
        <v>0</v>
      </c>
      <c r="I205" s="75">
        <v>0</v>
      </c>
      <c r="J205" s="46">
        <f t="shared" si="29"/>
        <v>12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+'13'!J206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+'13'!J208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+'13'!J209</f>
        <v>3</v>
      </c>
      <c r="F209" s="70"/>
      <c r="G209" s="46">
        <f t="shared" si="28"/>
        <v>3</v>
      </c>
      <c r="H209" s="77">
        <v>0</v>
      </c>
      <c r="I209" s="75">
        <v>0</v>
      </c>
      <c r="J209" s="46">
        <f t="shared" si="29"/>
        <v>3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+'13'!J210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+'13'!J211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+'13'!J212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+'13'!J213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+'13'!J214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+'13'!J215</f>
        <v>32</v>
      </c>
      <c r="F215" s="70"/>
      <c r="G215" s="46">
        <f t="shared" si="28"/>
        <v>32</v>
      </c>
      <c r="H215" s="77">
        <v>0</v>
      </c>
      <c r="I215" s="75">
        <v>0</v>
      </c>
      <c r="J215" s="46">
        <f t="shared" si="29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+'13'!J216</f>
        <v>170</v>
      </c>
      <c r="F216" s="70"/>
      <c r="G216" s="46">
        <f t="shared" si="28"/>
        <v>170</v>
      </c>
      <c r="H216" s="77">
        <v>0</v>
      </c>
      <c r="I216" s="75">
        <v>0</v>
      </c>
      <c r="J216" s="46">
        <f t="shared" si="29"/>
        <v>170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+'13'!J217</f>
        <v>74</v>
      </c>
      <c r="F217" s="70"/>
      <c r="G217" s="46">
        <f t="shared" si="28"/>
        <v>74</v>
      </c>
      <c r="H217" s="77">
        <v>0</v>
      </c>
      <c r="I217" s="75">
        <v>0</v>
      </c>
      <c r="J217" s="46">
        <f t="shared" si="29"/>
        <v>74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+'13'!J218</f>
        <v>11</v>
      </c>
      <c r="F218" s="70"/>
      <c r="G218" s="46">
        <f t="shared" si="28"/>
        <v>11</v>
      </c>
      <c r="H218" s="77">
        <v>0</v>
      </c>
      <c r="I218" s="75">
        <v>0</v>
      </c>
      <c r="J218" s="46">
        <f t="shared" si="29"/>
        <v>10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6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+'13'!J219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+'13'!J220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+'13'!J221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+'13'!J222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+'13'!J223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+'13'!J224</f>
        <v>275</v>
      </c>
      <c r="F224" s="70"/>
      <c r="G224" s="46">
        <f t="shared" si="28"/>
        <v>275</v>
      </c>
      <c r="H224" s="77">
        <v>0</v>
      </c>
      <c r="I224" s="75">
        <v>0</v>
      </c>
      <c r="J224" s="46">
        <f t="shared" si="29"/>
        <v>275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+'13'!J225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+'13'!J226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ref="P226:P259" si="38">SUM(M226-O226)</f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+'13'!J227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+'13'!J228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+'13'!J229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+'13'!J230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+'13'!J231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+'13'!J232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+'13'!J233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+'13'!J234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+'13'!J235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+'13'!J236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+'13'!J237</f>
        <v>4</v>
      </c>
      <c r="F237" s="70"/>
      <c r="G237" s="46">
        <f t="shared" si="39"/>
        <v>4</v>
      </c>
      <c r="H237" s="77">
        <v>0</v>
      </c>
      <c r="I237" s="75">
        <v>0</v>
      </c>
      <c r="J237" s="46">
        <f t="shared" si="40"/>
        <v>4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+'13'!J238</f>
        <v>4</v>
      </c>
      <c r="F238" s="70"/>
      <c r="G238" s="46">
        <f t="shared" si="39"/>
        <v>4</v>
      </c>
      <c r="H238" s="77">
        <v>0</v>
      </c>
      <c r="I238" s="75">
        <v>0</v>
      </c>
      <c r="J238" s="46">
        <f t="shared" si="40"/>
        <v>4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+'13'!J239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+'13'!J240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+'13'!J241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+'13'!J242</f>
        <v>1</v>
      </c>
      <c r="F242" s="70"/>
      <c r="G242" s="46">
        <f t="shared" si="39"/>
        <v>1</v>
      </c>
      <c r="H242" s="77">
        <v>0</v>
      </c>
      <c r="I242" s="75">
        <v>0</v>
      </c>
      <c r="J242" s="46">
        <f t="shared" si="40"/>
        <v>1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+'13'!J243</f>
        <v>1</v>
      </c>
      <c r="F243" s="70"/>
      <c r="G243" s="46">
        <f t="shared" si="39"/>
        <v>1</v>
      </c>
      <c r="H243" s="77">
        <v>0</v>
      </c>
      <c r="I243" s="75">
        <v>0</v>
      </c>
      <c r="J243" s="46">
        <f t="shared" si="40"/>
        <v>1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+'13'!J244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+'13'!J245</f>
        <v>1</v>
      </c>
      <c r="F245" s="70"/>
      <c r="G245" s="46">
        <f t="shared" si="39"/>
        <v>1</v>
      </c>
      <c r="H245" s="77">
        <v>0</v>
      </c>
      <c r="I245" s="75">
        <v>0</v>
      </c>
      <c r="J245" s="46">
        <f t="shared" si="40"/>
        <v>1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+'13'!J246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+'13'!J247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+'13'!J248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+'13'!J249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+'13'!J250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+'13'!J251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+'13'!J252</f>
        <v>19</v>
      </c>
      <c r="F252" s="70"/>
      <c r="G252" s="46">
        <f t="shared" si="39"/>
        <v>19</v>
      </c>
      <c r="H252" s="77">
        <v>0</v>
      </c>
      <c r="I252" s="75">
        <v>0</v>
      </c>
      <c r="J252" s="46">
        <f t="shared" si="40"/>
        <v>18</v>
      </c>
      <c r="K252" s="71">
        <v>1</v>
      </c>
      <c r="L252" s="20">
        <v>35</v>
      </c>
      <c r="M252" s="64">
        <f t="shared" si="32"/>
        <v>35</v>
      </c>
      <c r="N252" s="17" t="s">
        <v>16</v>
      </c>
      <c r="O252" s="18"/>
      <c r="P252" s="145">
        <f t="shared" si="38"/>
        <v>35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+'13'!J253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3"/>
        <v>0</v>
      </c>
    </row>
    <row r="257" spans="1:18" ht="25.5" x14ac:dyDescent="0.55000000000000004">
      <c r="A257" s="10"/>
      <c r="B257" s="10"/>
      <c r="C257" s="19"/>
      <c r="D257" s="10"/>
      <c r="E257" s="63">
        <f>+'13'!J257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+'13'!J258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18" x14ac:dyDescent="0.5">
      <c r="A259" s="10"/>
      <c r="B259" s="10"/>
      <c r="C259" s="19"/>
      <c r="D259" s="10"/>
      <c r="E259" s="63">
        <f>+'13'!J259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3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130.19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575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370</v>
      </c>
      <c r="O264" s="2">
        <v>120</v>
      </c>
      <c r="P264" s="2">
        <v>110</v>
      </c>
      <c r="Q264" s="87">
        <v>120</v>
      </c>
      <c r="R264" s="2">
        <v>20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60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145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145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2"/>
  <sheetViews>
    <sheetView zoomScale="80" zoomScaleNormal="80" workbookViewId="0">
      <pane xSplit="10" ySplit="4" topLeftCell="L5" activePane="bottomRight" state="frozen"/>
      <selection activeCell="U238" sqref="U238"/>
      <selection pane="topRight" activeCell="U238" sqref="U238"/>
      <selection pane="bottomLeft" activeCell="U238" sqref="U238"/>
      <selection pane="bottomRight" activeCell="H5" sqref="H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81</v>
      </c>
      <c r="K6" s="71"/>
      <c r="L6" s="15">
        <v>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5</v>
      </c>
      <c r="F11" s="70"/>
      <c r="G11" s="46">
        <f t="shared" si="0"/>
        <v>5</v>
      </c>
      <c r="H11" s="77">
        <v>1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1453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7</v>
      </c>
      <c r="F21" s="70"/>
      <c r="G21" s="46">
        <f t="shared" si="0"/>
        <v>7</v>
      </c>
      <c r="H21" s="77">
        <v>0</v>
      </c>
      <c r="I21" s="75">
        <v>0</v>
      </c>
      <c r="J21" s="46">
        <f t="shared" si="1"/>
        <v>6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40</v>
      </c>
      <c r="P21" s="145">
        <f t="shared" si="2"/>
        <v>45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5</v>
      </c>
      <c r="F26" s="70"/>
      <c r="G26" s="46">
        <f t="shared" si="0"/>
        <v>5</v>
      </c>
      <c r="H26" s="77">
        <v>0</v>
      </c>
      <c r="I26" s="75">
        <v>0</v>
      </c>
      <c r="J26" s="46">
        <f t="shared" si="1"/>
        <v>5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26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25</v>
      </c>
      <c r="P40" s="145">
        <f t="shared" si="2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+'14'!J46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+'14'!J48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+'14'!J50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+'14'!J53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+'14'!J55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+'14'!J57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5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+'14'!J77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+'14'!J80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+'14'!J81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+'14'!J110</f>
        <v>18</v>
      </c>
      <c r="F110" s="70"/>
      <c r="G110" s="46">
        <f t="shared" si="20"/>
        <v>18</v>
      </c>
      <c r="H110" s="77">
        <v>0</v>
      </c>
      <c r="I110" s="75">
        <v>0</v>
      </c>
      <c r="J110" s="46">
        <f t="shared" si="21"/>
        <v>13</v>
      </c>
      <c r="K110" s="71">
        <v>5</v>
      </c>
      <c r="L110" s="22">
        <v>120</v>
      </c>
      <c r="M110" s="64">
        <f t="shared" si="8"/>
        <v>600</v>
      </c>
      <c r="N110" s="17" t="s">
        <v>16</v>
      </c>
      <c r="O110" s="18">
        <v>48</v>
      </c>
      <c r="P110" s="145">
        <f t="shared" si="7"/>
        <v>552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+'14'!J111</f>
        <v>20</v>
      </c>
      <c r="F111" s="70"/>
      <c r="G111" s="46">
        <f t="shared" si="20"/>
        <v>20</v>
      </c>
      <c r="H111" s="77">
        <v>0</v>
      </c>
      <c r="I111" s="75">
        <v>0</v>
      </c>
      <c r="J111" s="46">
        <f t="shared" si="21"/>
        <v>20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+'14'!J112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+'14'!J113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+'14'!J115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+'14'!J116</f>
        <v>7</v>
      </c>
      <c r="F116" s="70"/>
      <c r="G116" s="46">
        <f t="shared" si="20"/>
        <v>7</v>
      </c>
      <c r="H116" s="77">
        <v>2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1453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+'14'!J117</f>
        <v>3</v>
      </c>
      <c r="F117" s="70"/>
      <c r="G117" s="46">
        <f t="shared" si="20"/>
        <v>3</v>
      </c>
      <c r="H117" s="77">
        <v>0</v>
      </c>
      <c r="I117" s="75">
        <v>0</v>
      </c>
      <c r="J117" s="46">
        <f t="shared" si="21"/>
        <v>3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+'14'!J125</f>
        <v>13</v>
      </c>
      <c r="F125" s="70"/>
      <c r="G125" s="46">
        <f t="shared" si="20"/>
        <v>13</v>
      </c>
      <c r="H125" s="77">
        <v>0</v>
      </c>
      <c r="I125" s="75">
        <v>0</v>
      </c>
      <c r="J125" s="46">
        <f t="shared" si="21"/>
        <v>13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+'14'!J131</f>
        <v>8</v>
      </c>
      <c r="F131" s="70"/>
      <c r="G131" s="46">
        <f t="shared" si="20"/>
        <v>8</v>
      </c>
      <c r="H131" s="77">
        <v>0</v>
      </c>
      <c r="I131" s="75">
        <v>0</v>
      </c>
      <c r="J131" s="46">
        <f t="shared" si="21"/>
        <v>7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+'14'!J132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+'14'!J133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5">
        <f t="shared" ref="P133:P136" si="26">SUM(M133-O133)</f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27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202" si="28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+'14'!J154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3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8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+'14'!J175</f>
        <v>5</v>
      </c>
      <c r="F175" s="70"/>
      <c r="G175" s="46">
        <f t="shared" si="29"/>
        <v>5</v>
      </c>
      <c r="H175" s="77">
        <v>0</v>
      </c>
      <c r="I175" s="75">
        <v>0</v>
      </c>
      <c r="J175" s="46">
        <f t="shared" si="30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+'14'!J178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+'14'!J180</f>
        <v>6</v>
      </c>
      <c r="F180" s="70"/>
      <c r="G180" s="46">
        <f t="shared" si="29"/>
        <v>6</v>
      </c>
      <c r="H180" s="77">
        <v>0</v>
      </c>
      <c r="I180" s="75">
        <v>0</v>
      </c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+'14'!J185</f>
        <v>18</v>
      </c>
      <c r="F185" s="70"/>
      <c r="G185" s="46">
        <f t="shared" si="29"/>
        <v>18</v>
      </c>
      <c r="H185" s="77">
        <v>0</v>
      </c>
      <c r="I185" s="75">
        <v>0</v>
      </c>
      <c r="J185" s="46">
        <f t="shared" si="30"/>
        <v>18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+'14'!J193</f>
        <v>1</v>
      </c>
      <c r="F193" s="70"/>
      <c r="G193" s="46">
        <f t="shared" si="29"/>
        <v>1</v>
      </c>
      <c r="H193" s="77">
        <v>0</v>
      </c>
      <c r="I193" s="75">
        <v>0</v>
      </c>
      <c r="J193" s="46">
        <f t="shared" si="30"/>
        <v>1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+'14'!J194</f>
        <v>10</v>
      </c>
      <c r="F194" s="70"/>
      <c r="G194" s="46">
        <f t="shared" si="29"/>
        <v>10</v>
      </c>
      <c r="H194" s="77">
        <v>0</v>
      </c>
      <c r="I194" s="75">
        <v>0</v>
      </c>
      <c r="J194" s="46">
        <f t="shared" si="30"/>
        <v>10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+'14'!J195</f>
        <v>4</v>
      </c>
      <c r="F195" s="70"/>
      <c r="G195" s="46">
        <f t="shared" si="29"/>
        <v>4</v>
      </c>
      <c r="H195" s="77">
        <v>0</v>
      </c>
      <c r="I195" s="75">
        <v>0</v>
      </c>
      <c r="J195" s="46">
        <f t="shared" si="30"/>
        <v>4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+'14'!J196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+'14'!J198</f>
        <v>6</v>
      </c>
      <c r="F198" s="70"/>
      <c r="G198" s="46">
        <f t="shared" si="29"/>
        <v>6</v>
      </c>
      <c r="H198" s="77">
        <v>0</v>
      </c>
      <c r="I198" s="75">
        <v>0</v>
      </c>
      <c r="J198" s="46">
        <f t="shared" si="30"/>
        <v>6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07" si="37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+'14'!J205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ref="P208:P259" si="39">SUM(M208-O208)</f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+'14'!J209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5">
        <f t="shared" si="39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40</v>
      </c>
      <c r="M212" s="64">
        <f t="shared" si="33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+'14'!J215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+'14'!J216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+'14'!J217</f>
        <v>74</v>
      </c>
      <c r="F217" s="70"/>
      <c r="G217" s="46">
        <f t="shared" si="29"/>
        <v>74</v>
      </c>
      <c r="H217" s="77">
        <v>0</v>
      </c>
      <c r="I217" s="75">
        <v>0</v>
      </c>
      <c r="J217" s="46">
        <f t="shared" si="30"/>
        <v>74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+'14'!J218</f>
        <v>10</v>
      </c>
      <c r="F218" s="70"/>
      <c r="G218" s="46">
        <f t="shared" si="29"/>
        <v>10</v>
      </c>
      <c r="H218" s="77">
        <v>0</v>
      </c>
      <c r="I218" s="75">
        <v>0</v>
      </c>
      <c r="J218" s="46">
        <f t="shared" si="30"/>
        <v>9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9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+'14'!J224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+'14'!J231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+'14'!J237</f>
        <v>4</v>
      </c>
      <c r="F237" s="70"/>
      <c r="G237" s="46">
        <f t="shared" si="40"/>
        <v>4</v>
      </c>
      <c r="H237" s="77">
        <v>1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1453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+'14'!J238</f>
        <v>4</v>
      </c>
      <c r="F238" s="70"/>
      <c r="G238" s="46">
        <f t="shared" si="40"/>
        <v>4</v>
      </c>
      <c r="H238" s="77">
        <v>0</v>
      </c>
      <c r="I238" s="75">
        <v>0</v>
      </c>
      <c r="J238" s="46">
        <f t="shared" si="41"/>
        <v>4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+'14'!J242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+'14'!J243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+'14'!J245</f>
        <v>1</v>
      </c>
      <c r="F245" s="70"/>
      <c r="G245" s="46">
        <f t="shared" si="40"/>
        <v>1</v>
      </c>
      <c r="H245" s="77">
        <v>0</v>
      </c>
      <c r="I245" s="75">
        <v>0</v>
      </c>
      <c r="J245" s="46">
        <f t="shared" si="41"/>
        <v>1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+'14'!J252</f>
        <v>18</v>
      </c>
      <c r="F252" s="70"/>
      <c r="G252" s="46">
        <f t="shared" si="40"/>
        <v>18</v>
      </c>
      <c r="H252" s="77">
        <v>0</v>
      </c>
      <c r="I252" s="75">
        <v>0</v>
      </c>
      <c r="J252" s="46">
        <f t="shared" si="41"/>
        <v>18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+'14'!J253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22" ht="25.5" x14ac:dyDescent="0.55000000000000004">
      <c r="A257" s="10"/>
      <c r="B257" s="10"/>
      <c r="C257" s="19"/>
      <c r="D257" s="10"/>
      <c r="E257" s="63">
        <f>+'14'!J257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+'14'!J258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+'14'!J259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454.39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1650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1437</v>
      </c>
      <c r="O264" s="2">
        <v>95</v>
      </c>
      <c r="P264" s="2">
        <v>150</v>
      </c>
      <c r="Q264" s="87">
        <v>50</v>
      </c>
      <c r="R264" s="2">
        <v>108</v>
      </c>
      <c r="S264" s="2">
        <v>298</v>
      </c>
      <c r="T264" s="2">
        <v>200</v>
      </c>
      <c r="U264" s="2">
        <v>216</v>
      </c>
      <c r="V264" s="2">
        <v>320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113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100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100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N74" sqref="N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37</v>
      </c>
      <c r="F5" s="70"/>
      <c r="G5" s="46">
        <f t="shared" ref="G5:G26" si="0">E5+F5</f>
        <v>37</v>
      </c>
      <c r="H5" s="77">
        <v>0</v>
      </c>
      <c r="I5" s="75">
        <v>0</v>
      </c>
      <c r="J5" s="46">
        <f t="shared" ref="J5:J26" si="1">+G5-H5-K5-I5</f>
        <v>34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100</v>
      </c>
      <c r="P5" s="145">
        <f t="shared" ref="P5:P68" si="2">SUM(M5-O5)</f>
        <v>50</v>
      </c>
      <c r="Q5" s="13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81</v>
      </c>
      <c r="F6" s="70"/>
      <c r="G6" s="46">
        <f t="shared" si="0"/>
        <v>81</v>
      </c>
      <c r="H6" s="77">
        <v>0</v>
      </c>
      <c r="I6" s="75">
        <v>0</v>
      </c>
      <c r="J6" s="46">
        <f t="shared" si="1"/>
        <v>76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250</v>
      </c>
      <c r="P6" s="145">
        <f t="shared" si="2"/>
        <v>250</v>
      </c>
      <c r="Q6" s="13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32</v>
      </c>
      <c r="P20" s="145">
        <f t="shared" si="2"/>
        <v>98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4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42</v>
      </c>
      <c r="P21" s="145">
        <f t="shared" si="2"/>
        <v>128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5</v>
      </c>
      <c r="F26" s="70"/>
      <c r="G26" s="46">
        <f t="shared" si="0"/>
        <v>5</v>
      </c>
      <c r="H26" s="77">
        <v>0</v>
      </c>
      <c r="I26" s="75">
        <v>0</v>
      </c>
      <c r="J26" s="46">
        <f t="shared" si="1"/>
        <v>4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/>
      <c r="P26" s="145">
        <f t="shared" si="2"/>
        <v>100</v>
      </c>
      <c r="Q26" s="13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26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+'15'!J46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+'15'!J48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+'15'!J49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+'15'!J50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+'15'!J53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45">
        <f t="shared" si="2"/>
        <v>100</v>
      </c>
      <c r="Q53" s="13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+'15'!J55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+'15'!J57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+'15'!J64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+'15'!J65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+'15'!J81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9">+L81*K81</f>
        <v>55</v>
      </c>
      <c r="N81" s="17" t="s">
        <v>16</v>
      </c>
      <c r="O81" s="18"/>
      <c r="P81" s="145">
        <f t="shared" si="8"/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+'15'!J110</f>
        <v>13</v>
      </c>
      <c r="F110" s="70"/>
      <c r="G110" s="46">
        <f t="shared" si="21"/>
        <v>13</v>
      </c>
      <c r="H110" s="77">
        <v>0</v>
      </c>
      <c r="I110" s="75">
        <v>0</v>
      </c>
      <c r="J110" s="46">
        <f t="shared" si="22"/>
        <v>12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5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+'15'!J111</f>
        <v>20</v>
      </c>
      <c r="F111" s="70"/>
      <c r="G111" s="46">
        <f t="shared" si="21"/>
        <v>20</v>
      </c>
      <c r="H111" s="77">
        <v>0</v>
      </c>
      <c r="I111" s="75">
        <v>0</v>
      </c>
      <c r="J111" s="46">
        <f t="shared" si="22"/>
        <v>20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+'15'!J112</f>
        <v>6</v>
      </c>
      <c r="F112" s="70"/>
      <c r="G112" s="46">
        <f t="shared" si="21"/>
        <v>6</v>
      </c>
      <c r="H112" s="77">
        <v>0</v>
      </c>
      <c r="I112" s="75">
        <v>0</v>
      </c>
      <c r="J112" s="46">
        <f t="shared" si="22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8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+'15'!J113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+'15'!J115</f>
        <v>8</v>
      </c>
      <c r="F115" s="70"/>
      <c r="G115" s="46">
        <f t="shared" si="21"/>
        <v>8</v>
      </c>
      <c r="H115" s="77">
        <v>0</v>
      </c>
      <c r="I115" s="75">
        <v>0</v>
      </c>
      <c r="J115" s="46">
        <f t="shared" si="22"/>
        <v>7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/>
      <c r="P115" s="145">
        <f t="shared" si="8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+'15'!J116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+'15'!J117</f>
        <v>3</v>
      </c>
      <c r="F117" s="70"/>
      <c r="G117" s="46">
        <f t="shared" si="21"/>
        <v>3</v>
      </c>
      <c r="H117" s="77">
        <v>0</v>
      </c>
      <c r="I117" s="75">
        <v>0</v>
      </c>
      <c r="J117" s="46">
        <f t="shared" si="22"/>
        <v>1</v>
      </c>
      <c r="K117" s="71">
        <v>2</v>
      </c>
      <c r="L117" s="22">
        <v>55</v>
      </c>
      <c r="M117" s="64">
        <f t="shared" si="9"/>
        <v>110</v>
      </c>
      <c r="N117" s="17" t="s">
        <v>16</v>
      </c>
      <c r="O117" s="18"/>
      <c r="P117" s="145">
        <f t="shared" si="8"/>
        <v>110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25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+'15'!J125</f>
        <v>13</v>
      </c>
      <c r="F125" s="70"/>
      <c r="G125" s="46">
        <f t="shared" si="21"/>
        <v>13</v>
      </c>
      <c r="H125" s="77">
        <v>0</v>
      </c>
      <c r="I125" s="75">
        <v>0</v>
      </c>
      <c r="J125" s="46">
        <f t="shared" si="22"/>
        <v>11</v>
      </c>
      <c r="K125" s="71">
        <v>2</v>
      </c>
      <c r="L125" s="22">
        <v>50</v>
      </c>
      <c r="M125" s="64">
        <f t="shared" si="9"/>
        <v>100</v>
      </c>
      <c r="N125" s="17" t="s">
        <v>16</v>
      </c>
      <c r="O125" s="18">
        <v>50</v>
      </c>
      <c r="P125" s="145">
        <f t="shared" si="8"/>
        <v>50</v>
      </c>
      <c r="Q125" s="89">
        <v>33</v>
      </c>
      <c r="R125" s="43">
        <f t="shared" si="10"/>
        <v>66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+'15'!J131</f>
        <v>7</v>
      </c>
      <c r="F131" s="70"/>
      <c r="G131" s="46">
        <f t="shared" si="21"/>
        <v>7</v>
      </c>
      <c r="H131" s="77">
        <v>0</v>
      </c>
      <c r="I131" s="75">
        <v>0</v>
      </c>
      <c r="J131" s="46">
        <f t="shared" si="22"/>
        <v>7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+'15'!J132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+'15'!J133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36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28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202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+'15'!J154</f>
        <v>3</v>
      </c>
      <c r="F154" s="70"/>
      <c r="G154" s="46">
        <f t="shared" si="21"/>
        <v>3</v>
      </c>
      <c r="H154" s="77">
        <v>0</v>
      </c>
      <c r="I154" s="75">
        <v>0</v>
      </c>
      <c r="J154" s="46">
        <f t="shared" si="22"/>
        <v>1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/>
      <c r="P154" s="145">
        <f t="shared" si="29"/>
        <v>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+'15'!J175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9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+'15'!J180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6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+'15'!J185</f>
        <v>18</v>
      </c>
      <c r="F185" s="70"/>
      <c r="G185" s="46">
        <f t="shared" si="30"/>
        <v>18</v>
      </c>
      <c r="H185" s="77">
        <v>0</v>
      </c>
      <c r="I185" s="75">
        <v>0</v>
      </c>
      <c r="J185" s="46">
        <f t="shared" si="31"/>
        <v>18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+'15'!J193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45">
        <f t="shared" si="29"/>
        <v>60</v>
      </c>
      <c r="Q193" s="89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+'15'!J194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+'15'!J195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1</v>
      </c>
      <c r="K195" s="71">
        <v>3</v>
      </c>
      <c r="L195" s="20">
        <v>60</v>
      </c>
      <c r="M195" s="64">
        <f t="shared" si="34"/>
        <v>180</v>
      </c>
      <c r="N195" s="17" t="s">
        <v>16</v>
      </c>
      <c r="O195" s="18"/>
      <c r="P195" s="145">
        <f t="shared" si="29"/>
        <v>180</v>
      </c>
      <c r="Q195" s="89">
        <v>38</v>
      </c>
      <c r="R195" s="43">
        <f t="shared" si="35"/>
        <v>114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+'15'!J196</f>
        <v>3</v>
      </c>
      <c r="F196" s="70"/>
      <c r="G196" s="46">
        <f t="shared" si="30"/>
        <v>3</v>
      </c>
      <c r="H196" s="77">
        <v>0</v>
      </c>
      <c r="I196" s="75">
        <v>0</v>
      </c>
      <c r="J196" s="46">
        <f t="shared" si="31"/>
        <v>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+'15'!J198</f>
        <v>6</v>
      </c>
      <c r="F198" s="70"/>
      <c r="G198" s="46">
        <f t="shared" si="30"/>
        <v>6</v>
      </c>
      <c r="H198" s="77">
        <v>0</v>
      </c>
      <c r="I198" s="75">
        <v>0</v>
      </c>
      <c r="J198" s="46">
        <f t="shared" si="31"/>
        <v>4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/>
      <c r="P198" s="145">
        <f t="shared" si="29"/>
        <v>300</v>
      </c>
      <c r="Q198" s="89">
        <v>64.38</v>
      </c>
      <c r="R198" s="43">
        <f t="shared" si="35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ref="P203:P205" si="38">SUM(M203-O203)</f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+'15'!J205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ref="P206:P259" si="39">SUM(M206-O206)</f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+'15'!J209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0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45">
        <f t="shared" si="39"/>
        <v>240</v>
      </c>
      <c r="Q209" s="89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40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+'15'!J215</f>
        <v>32</v>
      </c>
      <c r="F215" s="70"/>
      <c r="G215" s="46">
        <f t="shared" si="30"/>
        <v>32</v>
      </c>
      <c r="H215" s="77">
        <v>0</v>
      </c>
      <c r="I215" s="75">
        <v>0</v>
      </c>
      <c r="J215" s="46">
        <f t="shared" si="31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+'15'!J216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+'15'!J217</f>
        <v>74</v>
      </c>
      <c r="F217" s="70"/>
      <c r="G217" s="46">
        <f t="shared" si="30"/>
        <v>74</v>
      </c>
      <c r="H217" s="77">
        <v>0</v>
      </c>
      <c r="I217" s="75">
        <v>0</v>
      </c>
      <c r="J217" s="46">
        <f t="shared" si="31"/>
        <v>73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45">
        <f t="shared" si="39"/>
        <v>10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+'15'!J218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+'15'!J224</f>
        <v>275</v>
      </c>
      <c r="F224" s="70"/>
      <c r="G224" s="46">
        <f t="shared" si="30"/>
        <v>275</v>
      </c>
      <c r="H224" s="77">
        <v>0</v>
      </c>
      <c r="I224" s="75">
        <v>0</v>
      </c>
      <c r="J224" s="46">
        <f t="shared" si="31"/>
        <v>275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+'15'!J231</f>
        <v>0</v>
      </c>
      <c r="F231" s="70"/>
      <c r="G231" s="46">
        <f t="shared" ref="G231:G258" si="41">E231+F231</f>
        <v>0</v>
      </c>
      <c r="H231" s="77">
        <v>0</v>
      </c>
      <c r="I231" s="75">
        <v>0</v>
      </c>
      <c r="J231" s="46">
        <f t="shared" ref="J231:J259" si="42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+'15'!J235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+'15'!J236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+'15'!J237</f>
        <v>3</v>
      </c>
      <c r="F237" s="70"/>
      <c r="G237" s="46">
        <f t="shared" si="41"/>
        <v>3</v>
      </c>
      <c r="H237" s="77">
        <v>0</v>
      </c>
      <c r="I237" s="75">
        <v>0</v>
      </c>
      <c r="J237" s="46">
        <f t="shared" si="42"/>
        <v>3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+'15'!J238</f>
        <v>4</v>
      </c>
      <c r="F238" s="70"/>
      <c r="G238" s="46">
        <f t="shared" si="41"/>
        <v>4</v>
      </c>
      <c r="H238" s="77">
        <v>0</v>
      </c>
      <c r="I238" s="75">
        <v>0</v>
      </c>
      <c r="J238" s="46">
        <f t="shared" si="42"/>
        <v>4</v>
      </c>
      <c r="K238" s="71"/>
      <c r="L238" s="20">
        <v>50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+'15'!J241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+'15'!J242</f>
        <v>1</v>
      </c>
      <c r="F242" s="70"/>
      <c r="G242" s="46">
        <f t="shared" si="41"/>
        <v>1</v>
      </c>
      <c r="H242" s="77">
        <v>0</v>
      </c>
      <c r="I242" s="75">
        <v>0</v>
      </c>
      <c r="J242" s="46">
        <f t="shared" si="42"/>
        <v>0</v>
      </c>
      <c r="K242" s="71">
        <v>1</v>
      </c>
      <c r="L242" s="20">
        <v>35</v>
      </c>
      <c r="M242" s="64">
        <f t="shared" si="43"/>
        <v>35</v>
      </c>
      <c r="N242" s="17" t="s">
        <v>16</v>
      </c>
      <c r="O242" s="18"/>
      <c r="P242" s="145">
        <f t="shared" si="39"/>
        <v>35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+'15'!J243</f>
        <v>1</v>
      </c>
      <c r="F243" s="70"/>
      <c r="G243" s="46">
        <f t="shared" si="41"/>
        <v>1</v>
      </c>
      <c r="H243" s="77">
        <v>0</v>
      </c>
      <c r="I243" s="75">
        <v>0</v>
      </c>
      <c r="J243" s="46">
        <f t="shared" si="42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+'15'!J245</f>
        <v>1</v>
      </c>
      <c r="F245" s="70"/>
      <c r="G245" s="46">
        <f t="shared" si="41"/>
        <v>1</v>
      </c>
      <c r="H245" s="77">
        <v>0</v>
      </c>
      <c r="I245" s="75">
        <v>0</v>
      </c>
      <c r="J245" s="46">
        <f t="shared" si="42"/>
        <v>1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+'15'!J249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+'15'!J250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+'15'!J252</f>
        <v>18</v>
      </c>
      <c r="F252" s="70"/>
      <c r="G252" s="46">
        <f t="shared" si="41"/>
        <v>18</v>
      </c>
      <c r="H252" s="77">
        <v>0</v>
      </c>
      <c r="I252" s="75">
        <v>0</v>
      </c>
      <c r="J252" s="46">
        <f t="shared" si="42"/>
        <v>16</v>
      </c>
      <c r="K252" s="71">
        <v>2</v>
      </c>
      <c r="L252" s="20">
        <v>35</v>
      </c>
      <c r="M252" s="64">
        <f t="shared" si="34"/>
        <v>70</v>
      </c>
      <c r="N252" s="17" t="s">
        <v>16</v>
      </c>
      <c r="O252" s="18"/>
      <c r="P252" s="145">
        <f t="shared" si="39"/>
        <v>70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+'15'!J253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si="41"/>
        <v>0</v>
      </c>
      <c r="H255" s="77">
        <v>0</v>
      </c>
      <c r="I255" s="75">
        <v>0</v>
      </c>
      <c r="J255" s="46">
        <f t="shared" si="42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si="41"/>
        <v>0</v>
      </c>
      <c r="H256" s="77">
        <v>0</v>
      </c>
      <c r="I256" s="75">
        <v>0</v>
      </c>
      <c r="J256" s="46">
        <f t="shared" si="42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+'15'!J257</f>
        <v>0</v>
      </c>
      <c r="F257" s="70"/>
      <c r="G257" s="46">
        <f t="shared" si="41"/>
        <v>0</v>
      </c>
      <c r="H257" s="77">
        <v>0</v>
      </c>
      <c r="I257" s="75">
        <v>0</v>
      </c>
      <c r="J257" s="46">
        <f t="shared" si="42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+'15'!J258</f>
        <v>0</v>
      </c>
      <c r="F258" s="70"/>
      <c r="G258" s="46">
        <f t="shared" si="41"/>
        <v>0</v>
      </c>
      <c r="H258" s="77">
        <v>0</v>
      </c>
      <c r="I258" s="75"/>
      <c r="J258" s="46">
        <f t="shared" si="42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5"/>
        <v>0</v>
      </c>
    </row>
    <row r="259" spans="1:22" x14ac:dyDescent="0.5">
      <c r="A259" s="10"/>
      <c r="B259" s="10"/>
      <c r="C259" s="19"/>
      <c r="D259" s="10"/>
      <c r="E259" s="63">
        <f>+'15'!J259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si="42"/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1257.5800000000004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3220</v>
      </c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1783</v>
      </c>
      <c r="O264" s="2">
        <v>85</v>
      </c>
      <c r="P264" s="2">
        <v>33</v>
      </c>
      <c r="Q264" s="87">
        <v>100</v>
      </c>
      <c r="R264" s="2">
        <v>170</v>
      </c>
      <c r="S264" s="2">
        <v>85</v>
      </c>
      <c r="T264" s="2">
        <v>60</v>
      </c>
      <c r="U264" s="2">
        <v>1000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474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963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963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R342"/>
  <sheetViews>
    <sheetView zoomScale="80" zoomScaleNormal="80" workbookViewId="0">
      <pane xSplit="10" ySplit="4" topLeftCell="M5" activePane="bottomRight" state="frozen"/>
      <selection activeCell="U238" sqref="U238"/>
      <selection pane="topRight" activeCell="U238" sqref="U238"/>
      <selection pane="bottomLeft" activeCell="U238" sqref="U238"/>
      <selection pane="bottomRight" activeCell="P217" sqref="P217:P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34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76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42</v>
      </c>
      <c r="P21" s="145">
        <f t="shared" si="2"/>
        <v>43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29</v>
      </c>
      <c r="F22" s="70"/>
      <c r="G22" s="46">
        <f t="shared" si="0"/>
        <v>29</v>
      </c>
      <c r="H22" s="77">
        <v>0</v>
      </c>
      <c r="I22" s="75">
        <v>1</v>
      </c>
      <c r="J22" s="46">
        <f t="shared" si="1"/>
        <v>27</v>
      </c>
      <c r="K22" s="71">
        <v>1</v>
      </c>
      <c r="L22" s="20">
        <v>100</v>
      </c>
      <c r="M22" s="64">
        <f t="shared" si="3"/>
        <v>100</v>
      </c>
      <c r="N22" s="17" t="s">
        <v>1451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3</v>
      </c>
      <c r="K26" s="71">
        <v>1</v>
      </c>
      <c r="L26" s="15">
        <v>100</v>
      </c>
      <c r="M26" s="64">
        <f t="shared" si="3"/>
        <v>100</v>
      </c>
      <c r="N26" s="17" t="s">
        <v>16</v>
      </c>
      <c r="O26" s="18">
        <v>20</v>
      </c>
      <c r="P26" s="145">
        <f t="shared" si="2"/>
        <v>80</v>
      </c>
      <c r="Q26" s="13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26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4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+'16'!J46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+'16'!J50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+'16'!J55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+'16'!J57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0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45">
        <f t="shared" si="2"/>
        <v>170</v>
      </c>
      <c r="Q57" s="13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+'16'!J64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0</v>
      </c>
      <c r="M65" s="64">
        <f t="shared" si="3"/>
        <v>0</v>
      </c>
      <c r="N65" s="17" t="s">
        <v>1451</v>
      </c>
      <c r="O65" s="18"/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+'16'!J81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+'16'!J110</f>
        <v>12</v>
      </c>
      <c r="F110" s="70"/>
      <c r="G110" s="46">
        <f t="shared" si="21"/>
        <v>12</v>
      </c>
      <c r="H110" s="77">
        <v>0</v>
      </c>
      <c r="I110" s="75">
        <v>0</v>
      </c>
      <c r="J110" s="46">
        <f t="shared" si="22"/>
        <v>11</v>
      </c>
      <c r="K110" s="71">
        <v>1</v>
      </c>
      <c r="L110" s="22">
        <v>120</v>
      </c>
      <c r="M110" s="64">
        <f t="shared" si="9"/>
        <v>120</v>
      </c>
      <c r="N110" s="17" t="s">
        <v>16</v>
      </c>
      <c r="O110" s="18"/>
      <c r="P110" s="145">
        <f t="shared" si="8"/>
        <v>120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+'16'!J111</f>
        <v>20</v>
      </c>
      <c r="F111" s="70"/>
      <c r="G111" s="46">
        <f t="shared" si="21"/>
        <v>20</v>
      </c>
      <c r="H111" s="77">
        <v>1</v>
      </c>
      <c r="I111" s="75">
        <v>0</v>
      </c>
      <c r="J111" s="46">
        <f t="shared" si="22"/>
        <v>19</v>
      </c>
      <c r="K111" s="71"/>
      <c r="L111" s="20">
        <v>250</v>
      </c>
      <c r="M111" s="64">
        <f t="shared" si="9"/>
        <v>0</v>
      </c>
      <c r="N111" s="17" t="s">
        <v>1453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+'16'!J112</f>
        <v>5</v>
      </c>
      <c r="F112" s="70"/>
      <c r="G112" s="46">
        <f t="shared" si="21"/>
        <v>5</v>
      </c>
      <c r="H112" s="77">
        <v>0</v>
      </c>
      <c r="I112" s="75">
        <v>0</v>
      </c>
      <c r="J112" s="46">
        <f t="shared" si="22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+'16'!J113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+'16'!J115</f>
        <v>7</v>
      </c>
      <c r="F115" s="70"/>
      <c r="G115" s="46">
        <f t="shared" si="21"/>
        <v>7</v>
      </c>
      <c r="H115" s="77">
        <v>0</v>
      </c>
      <c r="I115" s="75">
        <v>0</v>
      </c>
      <c r="J115" s="46">
        <f t="shared" si="22"/>
        <v>7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+'16'!J116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+'16'!J117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+'16'!J125</f>
        <v>11</v>
      </c>
      <c r="F125" s="70"/>
      <c r="G125" s="46">
        <f t="shared" si="21"/>
        <v>11</v>
      </c>
      <c r="H125" s="77">
        <v>0</v>
      </c>
      <c r="I125" s="75">
        <v>0</v>
      </c>
      <c r="J125" s="46">
        <f t="shared" si="22"/>
        <v>11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+'16'!J131</f>
        <v>7</v>
      </c>
      <c r="F131" s="70"/>
      <c r="G131" s="46">
        <f t="shared" si="21"/>
        <v>7</v>
      </c>
      <c r="H131" s="77">
        <v>0</v>
      </c>
      <c r="I131" s="75">
        <v>0</v>
      </c>
      <c r="J131" s="46">
        <f t="shared" si="22"/>
        <v>7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+'16'!J132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+'16'!J133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41" si="27">SUM(M135-O135)</f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ref="P142:P201" si="28">SUM(M142-O142)</f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+'16'!J154</f>
        <v>1</v>
      </c>
      <c r="F154" s="70"/>
      <c r="G154" s="46">
        <f t="shared" si="21"/>
        <v>1</v>
      </c>
      <c r="H154" s="77">
        <v>0</v>
      </c>
      <c r="I154" s="75">
        <v>0</v>
      </c>
      <c r="J154" s="46">
        <f t="shared" si="22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+'16'!J175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+'16'!J180</f>
        <v>6</v>
      </c>
      <c r="F180" s="70"/>
      <c r="G180" s="46">
        <f t="shared" si="29"/>
        <v>6</v>
      </c>
      <c r="H180" s="77">
        <v>0</v>
      </c>
      <c r="I180" s="75">
        <v>0</v>
      </c>
      <c r="J180" s="46">
        <f t="shared" si="30"/>
        <v>6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+'16'!J185</f>
        <v>18</v>
      </c>
      <c r="F185" s="70"/>
      <c r="G185" s="46">
        <f t="shared" si="29"/>
        <v>18</v>
      </c>
      <c r="H185" s="77">
        <v>0</v>
      </c>
      <c r="I185" s="75">
        <v>0</v>
      </c>
      <c r="J185" s="46">
        <f t="shared" si="30"/>
        <v>18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45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+'16'!J193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+'16'!J194</f>
        <v>10</v>
      </c>
      <c r="F194" s="70"/>
      <c r="G194" s="46">
        <f t="shared" si="29"/>
        <v>10</v>
      </c>
      <c r="H194" s="77">
        <v>0</v>
      </c>
      <c r="I194" s="75">
        <v>0</v>
      </c>
      <c r="J194" s="46">
        <f t="shared" si="30"/>
        <v>10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+'16'!J195</f>
        <v>1</v>
      </c>
      <c r="F195" s="70"/>
      <c r="G195" s="46">
        <f t="shared" si="29"/>
        <v>1</v>
      </c>
      <c r="H195" s="77">
        <v>0</v>
      </c>
      <c r="I195" s="75">
        <v>0</v>
      </c>
      <c r="J195" s="46">
        <f t="shared" si="30"/>
        <v>0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45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+'16'!J196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+'16'!J198</f>
        <v>4</v>
      </c>
      <c r="F198" s="70"/>
      <c r="G198" s="46">
        <f t="shared" si="29"/>
        <v>4</v>
      </c>
      <c r="H198" s="77">
        <v>0</v>
      </c>
      <c r="I198" s="75">
        <v>0</v>
      </c>
      <c r="J198" s="46">
        <f t="shared" si="30"/>
        <v>4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33" si="37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+'16'!J205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+'16'!J210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4.75" customHeight="1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+'16'!J212</f>
        <v>0</v>
      </c>
      <c r="F212" s="70">
        <v>1</v>
      </c>
      <c r="G212" s="46">
        <f t="shared" si="29"/>
        <v>1</v>
      </c>
      <c r="H212" s="77">
        <v>0</v>
      </c>
      <c r="I212" s="75">
        <v>0</v>
      </c>
      <c r="J212" s="46">
        <f t="shared" si="30"/>
        <v>0</v>
      </c>
      <c r="K212" s="71">
        <v>1</v>
      </c>
      <c r="L212" s="20">
        <v>40</v>
      </c>
      <c r="M212" s="64">
        <f t="shared" si="33"/>
        <v>40</v>
      </c>
      <c r="N212" s="17" t="s">
        <v>16</v>
      </c>
      <c r="O212" s="18"/>
      <c r="P212" s="145">
        <f t="shared" si="37"/>
        <v>40</v>
      </c>
      <c r="Q212" s="89">
        <v>15</v>
      </c>
      <c r="R212" s="43">
        <f t="shared" si="34"/>
        <v>15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+'16'!J215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+'16'!J216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+'16'!J217</f>
        <v>73</v>
      </c>
      <c r="F217" s="70"/>
      <c r="G217" s="46">
        <f t="shared" si="29"/>
        <v>73</v>
      </c>
      <c r="H217" s="77">
        <v>0</v>
      </c>
      <c r="I217" s="75">
        <v>0</v>
      </c>
      <c r="J217" s="46">
        <f t="shared" si="30"/>
        <v>72</v>
      </c>
      <c r="K217" s="71">
        <v>1</v>
      </c>
      <c r="L217" s="20">
        <v>10</v>
      </c>
      <c r="M217" s="64">
        <f t="shared" si="33"/>
        <v>10</v>
      </c>
      <c r="N217" s="17" t="s">
        <v>16</v>
      </c>
      <c r="O217" s="18"/>
      <c r="P217" s="145">
        <f t="shared" si="37"/>
        <v>10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+'16'!J218</f>
        <v>9</v>
      </c>
      <c r="F218" s="70"/>
      <c r="G218" s="46">
        <f t="shared" si="29"/>
        <v>9</v>
      </c>
      <c r="H218" s="77">
        <v>0</v>
      </c>
      <c r="I218" s="75">
        <v>0</v>
      </c>
      <c r="J218" s="46">
        <f t="shared" si="30"/>
        <v>9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+'16'!J224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+'16'!J231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9" si="40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ref="P234:P259" si="41">SUM(M234-O234)</f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+'16'!J237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+'16'!J238</f>
        <v>4</v>
      </c>
      <c r="F238" s="70"/>
      <c r="G238" s="46">
        <f t="shared" si="39"/>
        <v>4</v>
      </c>
      <c r="H238" s="77">
        <v>0</v>
      </c>
      <c r="I238" s="75">
        <v>0</v>
      </c>
      <c r="J238" s="46">
        <f t="shared" si="40"/>
        <v>4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+'16'!J243</f>
        <v>1</v>
      </c>
      <c r="F243" s="70"/>
      <c r="G243" s="46">
        <f t="shared" si="39"/>
        <v>1</v>
      </c>
      <c r="H243" s="77">
        <v>0</v>
      </c>
      <c r="I243" s="75">
        <v>0</v>
      </c>
      <c r="J243" s="46">
        <f t="shared" si="40"/>
        <v>1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+'16'!J245</f>
        <v>1</v>
      </c>
      <c r="F245" s="70"/>
      <c r="G245" s="46">
        <f t="shared" si="39"/>
        <v>1</v>
      </c>
      <c r="H245" s="77">
        <v>0</v>
      </c>
      <c r="I245" s="75">
        <v>0</v>
      </c>
      <c r="J245" s="46">
        <f t="shared" si="40"/>
        <v>0</v>
      </c>
      <c r="K245" s="71">
        <v>1</v>
      </c>
      <c r="L245" s="20">
        <v>35</v>
      </c>
      <c r="M245" s="64">
        <f t="shared" si="44"/>
        <v>35</v>
      </c>
      <c r="N245" s="17" t="s">
        <v>16</v>
      </c>
      <c r="O245" s="18"/>
      <c r="P245" s="145">
        <f t="shared" si="41"/>
        <v>35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+'16'!J247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+'16'!J248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+'16'!J252</f>
        <v>16</v>
      </c>
      <c r="F252" s="70"/>
      <c r="G252" s="46">
        <f t="shared" si="39"/>
        <v>16</v>
      </c>
      <c r="H252" s="77">
        <v>0</v>
      </c>
      <c r="I252" s="75">
        <v>0</v>
      </c>
      <c r="J252" s="46">
        <f t="shared" si="40"/>
        <v>16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41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+'16'!J253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1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1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1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+'16'!J257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1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+'16'!J258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1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+'16'!J259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si="40"/>
        <v>0</v>
      </c>
      <c r="K259" s="71"/>
      <c r="L259" s="137"/>
      <c r="M259" s="64">
        <f t="shared" ref="M259" si="47">+L259*K259</f>
        <v>0</v>
      </c>
      <c r="N259" s="17" t="s">
        <v>16</v>
      </c>
      <c r="O259" s="18"/>
      <c r="P259" s="23">
        <f t="shared" si="41"/>
        <v>0</v>
      </c>
      <c r="Q259" s="89"/>
      <c r="R259" s="43">
        <f t="shared" ref="R259" si="48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356.91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1160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200</v>
      </c>
      <c r="O264" s="2">
        <v>80</v>
      </c>
      <c r="P264" s="2">
        <v>120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40</v>
      </c>
      <c r="O266" s="2" t="s">
        <v>1465</v>
      </c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132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788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788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160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160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48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3.36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108.64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R342"/>
  <sheetViews>
    <sheetView zoomScale="80" zoomScaleNormal="80" workbookViewId="0">
      <pane xSplit="10" ySplit="4" topLeftCell="M5" activePane="bottomRight" state="frozen"/>
      <selection activeCell="U238" sqref="U238"/>
      <selection pane="topRight" activeCell="U238" sqref="U238"/>
      <selection pane="bottomLeft" activeCell="U238" sqref="U238"/>
      <selection pane="bottomRight" activeCell="E13" sqref="E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34</v>
      </c>
      <c r="F5" s="70"/>
      <c r="G5" s="46">
        <f t="shared" ref="G5:G14" si="0">E5+F5</f>
        <v>34</v>
      </c>
      <c r="H5" s="77">
        <v>0</v>
      </c>
      <c r="I5" s="75">
        <v>0</v>
      </c>
      <c r="J5" s="46">
        <f t="shared" ref="J5:J26" si="1">+G5-H5-K5-I5</f>
        <v>32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45">
        <f t="shared" ref="P5:P68" si="2">SUM(M5-O5)</f>
        <v>50</v>
      </c>
      <c r="Q5" s="13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76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ref="G15:G24" si="5">E15+F15</f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5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5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5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5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2</v>
      </c>
      <c r="F20" s="70"/>
      <c r="G20" s="46">
        <f t="shared" si="5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3</v>
      </c>
      <c r="F21" s="70"/>
      <c r="G21" s="46">
        <f t="shared" si="5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27</v>
      </c>
      <c r="F22" s="70"/>
      <c r="G22" s="46">
        <f t="shared" si="5"/>
        <v>27</v>
      </c>
      <c r="H22" s="77">
        <v>0</v>
      </c>
      <c r="I22" s="75">
        <v>0</v>
      </c>
      <c r="J22" s="46">
        <f t="shared" si="1"/>
        <v>24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45">
        <f t="shared" si="2"/>
        <v>300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5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5</v>
      </c>
      <c r="F24" s="70"/>
      <c r="G24" s="46">
        <f t="shared" si="5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ref="G25:G26" si="6">E25+F25</f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3</v>
      </c>
      <c r="F26" s="70"/>
      <c r="G26" s="46">
        <f t="shared" si="6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3</v>
      </c>
      <c r="F28" s="70"/>
      <c r="G28" s="46">
        <f t="shared" si="7"/>
        <v>3</v>
      </c>
      <c r="H28" s="77">
        <v>0</v>
      </c>
      <c r="I28" s="75">
        <v>0</v>
      </c>
      <c r="J28" s="46">
        <f t="shared" si="8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5">
        <f t="shared" si="2"/>
        <v>100</v>
      </c>
      <c r="Q28" s="13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+'17'!J30</f>
        <v>0</v>
      </c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26</v>
      </c>
      <c r="F31" s="70"/>
      <c r="G31" s="46">
        <f t="shared" si="7"/>
        <v>26</v>
      </c>
      <c r="H31" s="77">
        <v>0</v>
      </c>
      <c r="I31" s="75">
        <v>0</v>
      </c>
      <c r="J31" s="46">
        <f t="shared" si="8"/>
        <v>23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5">
        <f t="shared" si="2"/>
        <v>300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3</v>
      </c>
      <c r="F33" s="70"/>
      <c r="G33" s="46">
        <f t="shared" si="7"/>
        <v>3</v>
      </c>
      <c r="H33" s="77">
        <v>0</v>
      </c>
      <c r="I33" s="75">
        <v>0</v>
      </c>
      <c r="J33" s="46">
        <f t="shared" si="8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+'17'!J35</f>
        <v>0</v>
      </c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+'17'!J36</f>
        <v>0</v>
      </c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+'17'!J37</f>
        <v>0</v>
      </c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+'17'!J38</f>
        <v>0</v>
      </c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1</v>
      </c>
      <c r="F39" s="70"/>
      <c r="G39" s="46">
        <f t="shared" si="7"/>
        <v>1</v>
      </c>
      <c r="H39" s="77">
        <v>0</v>
      </c>
      <c r="I39" s="75">
        <v>0</v>
      </c>
      <c r="J39" s="46">
        <f t="shared" si="8"/>
        <v>1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+'17'!J42</f>
        <v>0</v>
      </c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+'17'!J43</f>
        <v>0</v>
      </c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+'17'!J44</f>
        <v>0</v>
      </c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+'17'!J45</f>
        <v>0</v>
      </c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+'17'!J46</f>
        <v>2</v>
      </c>
      <c r="F46" s="70"/>
      <c r="G46" s="46">
        <f t="shared" si="7"/>
        <v>2</v>
      </c>
      <c r="H46" s="77">
        <v>0</v>
      </c>
      <c r="I46" s="75">
        <v>0</v>
      </c>
      <c r="J46" s="46">
        <f t="shared" si="8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+'17'!J47</f>
        <v>5</v>
      </c>
      <c r="F47" s="70"/>
      <c r="G47" s="46">
        <f t="shared" si="7"/>
        <v>5</v>
      </c>
      <c r="H47" s="77">
        <v>0</v>
      </c>
      <c r="I47" s="75">
        <v>0</v>
      </c>
      <c r="J47" s="46">
        <f t="shared" si="8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+'17'!J48</f>
        <v>4</v>
      </c>
      <c r="F48" s="70"/>
      <c r="G48" s="46">
        <f t="shared" si="7"/>
        <v>4</v>
      </c>
      <c r="H48" s="77">
        <v>0</v>
      </c>
      <c r="I48" s="75">
        <v>0</v>
      </c>
      <c r="J48" s="46">
        <f t="shared" si="8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+'17'!J49</f>
        <v>3</v>
      </c>
      <c r="F49" s="70"/>
      <c r="G49" s="46">
        <f t="shared" si="7"/>
        <v>3</v>
      </c>
      <c r="H49" s="77">
        <v>0</v>
      </c>
      <c r="I49" s="75">
        <v>0</v>
      </c>
      <c r="J49" s="46">
        <f t="shared" si="8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+'17'!J50</f>
        <v>2</v>
      </c>
      <c r="F50" s="70"/>
      <c r="G50" s="46">
        <f t="shared" si="7"/>
        <v>2</v>
      </c>
      <c r="H50" s="77">
        <v>0</v>
      </c>
      <c r="I50" s="75">
        <v>0</v>
      </c>
      <c r="J50" s="46">
        <f t="shared" si="8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+'17'!J51</f>
        <v>0</v>
      </c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+'17'!J52</f>
        <v>0</v>
      </c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+'17'!J53</f>
        <v>0</v>
      </c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+'17'!J54</f>
        <v>0</v>
      </c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+'17'!J55</f>
        <v>1</v>
      </c>
      <c r="F55" s="70"/>
      <c r="G55" s="46">
        <f t="shared" si="7"/>
        <v>1</v>
      </c>
      <c r="H55" s="77">
        <v>0</v>
      </c>
      <c r="I55" s="75">
        <v>0</v>
      </c>
      <c r="J55" s="46">
        <f t="shared" si="8"/>
        <v>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+'17'!J56</f>
        <v>0</v>
      </c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+'17'!J57</f>
        <v>0</v>
      </c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+'17'!J58</f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+'17'!J59</f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+'17'!J60</f>
        <v>0</v>
      </c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+'17'!J61</f>
        <v>0</v>
      </c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+'17'!J62</f>
        <v>0</v>
      </c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+'17'!J63</f>
        <v>0</v>
      </c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+'17'!J64</f>
        <v>1</v>
      </c>
      <c r="F64" s="70"/>
      <c r="G64" s="46">
        <f t="shared" si="7"/>
        <v>1</v>
      </c>
      <c r="H64" s="77">
        <v>0</v>
      </c>
      <c r="I64" s="75">
        <v>0</v>
      </c>
      <c r="J64" s="46">
        <f t="shared" si="8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+'17'!J65</f>
        <v>0</v>
      </c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+'17'!J66</f>
        <v>1</v>
      </c>
      <c r="F66" s="70"/>
      <c r="G66" s="46">
        <f t="shared" si="7"/>
        <v>1</v>
      </c>
      <c r="H66" s="77">
        <v>0</v>
      </c>
      <c r="I66" s="75">
        <v>0</v>
      </c>
      <c r="J66" s="46">
        <f t="shared" si="8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+'17'!J67</f>
        <v>0</v>
      </c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+'17'!J68</f>
        <v>0</v>
      </c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+'17'!J69</f>
        <v>0</v>
      </c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9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+'17'!J70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9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+'17'!J71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9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+'17'!J72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+'17'!J73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+'17'!J74</f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+'17'!J75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+'17'!J77</f>
        <v>4</v>
      </c>
      <c r="F77" s="70"/>
      <c r="G77" s="46">
        <f t="shared" si="7"/>
        <v>4</v>
      </c>
      <c r="H77" s="77">
        <v>0</v>
      </c>
      <c r="I77" s="75">
        <v>0</v>
      </c>
      <c r="J77" s="46">
        <f t="shared" si="8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+'17'!J78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+'17'!J79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+'17'!J80</f>
        <v>4</v>
      </c>
      <c r="F80" s="70"/>
      <c r="G80" s="46">
        <f t="shared" si="7"/>
        <v>4</v>
      </c>
      <c r="H80" s="77">
        <v>0</v>
      </c>
      <c r="I80" s="75">
        <v>0</v>
      </c>
      <c r="J80" s="46">
        <f t="shared" si="8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+'17'!J81</f>
        <v>2</v>
      </c>
      <c r="F81" s="70"/>
      <c r="G81" s="46">
        <f t="shared" si="7"/>
        <v>2</v>
      </c>
      <c r="H81" s="77">
        <v>0</v>
      </c>
      <c r="I81" s="75">
        <v>0</v>
      </c>
      <c r="J81" s="46">
        <f t="shared" si="8"/>
        <v>2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+'17'!J83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+'17'!J84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+'17'!J85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+'17'!J86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+'17'!J89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+'17'!J90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+'17'!J91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+'17'!J92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+'17'!J93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+'17'!J110</f>
        <v>11</v>
      </c>
      <c r="F110" s="70"/>
      <c r="G110" s="46">
        <f t="shared" si="22"/>
        <v>11</v>
      </c>
      <c r="H110" s="77">
        <v>0</v>
      </c>
      <c r="I110" s="75">
        <v>0</v>
      </c>
      <c r="J110" s="46">
        <f t="shared" si="23"/>
        <v>11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+'17'!J111</f>
        <v>19</v>
      </c>
      <c r="F111" s="70"/>
      <c r="G111" s="46">
        <f t="shared" si="22"/>
        <v>19</v>
      </c>
      <c r="H111" s="77">
        <v>0</v>
      </c>
      <c r="I111" s="75">
        <v>0</v>
      </c>
      <c r="J111" s="46">
        <f t="shared" si="23"/>
        <v>19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+'17'!J112</f>
        <v>5</v>
      </c>
      <c r="F112" s="70"/>
      <c r="G112" s="46">
        <f t="shared" si="22"/>
        <v>5</v>
      </c>
      <c r="H112" s="77">
        <v>0</v>
      </c>
      <c r="I112" s="75">
        <v>0</v>
      </c>
      <c r="J112" s="46">
        <f t="shared" si="23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+'17'!J113</f>
        <v>10</v>
      </c>
      <c r="F113" s="70"/>
      <c r="G113" s="46">
        <f t="shared" si="22"/>
        <v>10</v>
      </c>
      <c r="H113" s="77">
        <v>0</v>
      </c>
      <c r="I113" s="75">
        <v>0</v>
      </c>
      <c r="J113" s="46">
        <f t="shared" si="23"/>
        <v>10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+'17'!J115</f>
        <v>7</v>
      </c>
      <c r="F115" s="70"/>
      <c r="G115" s="46">
        <f t="shared" si="22"/>
        <v>7</v>
      </c>
      <c r="H115" s="77">
        <v>0</v>
      </c>
      <c r="I115" s="75">
        <v>0</v>
      </c>
      <c r="J115" s="46">
        <f t="shared" si="23"/>
        <v>7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+'17'!J116</f>
        <v>5</v>
      </c>
      <c r="F116" s="70"/>
      <c r="G116" s="46">
        <f t="shared" si="22"/>
        <v>5</v>
      </c>
      <c r="H116" s="77">
        <v>0</v>
      </c>
      <c r="I116" s="75">
        <v>0</v>
      </c>
      <c r="J116" s="46">
        <f t="shared" si="23"/>
        <v>5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+'17'!J117</f>
        <v>1</v>
      </c>
      <c r="F117" s="70"/>
      <c r="G117" s="46">
        <f t="shared" si="22"/>
        <v>1</v>
      </c>
      <c r="H117" s="77">
        <v>0</v>
      </c>
      <c r="I117" s="75">
        <v>0</v>
      </c>
      <c r="J117" s="46">
        <f t="shared" si="23"/>
        <v>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35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+'17'!J123</f>
        <v>0</v>
      </c>
      <c r="F123" s="70"/>
      <c r="G123" s="46">
        <f t="shared" si="22"/>
        <v>0</v>
      </c>
      <c r="H123" s="77"/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+'17'!J125</f>
        <v>11</v>
      </c>
      <c r="F125" s="70"/>
      <c r="G125" s="46">
        <f t="shared" si="22"/>
        <v>11</v>
      </c>
      <c r="H125" s="77">
        <v>0</v>
      </c>
      <c r="I125" s="75">
        <v>0</v>
      </c>
      <c r="J125" s="46">
        <f t="shared" si="23"/>
        <v>11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+'17'!J131</f>
        <v>7</v>
      </c>
      <c r="F131" s="70"/>
      <c r="G131" s="46">
        <f t="shared" si="22"/>
        <v>7</v>
      </c>
      <c r="H131" s="77">
        <v>0</v>
      </c>
      <c r="I131" s="75">
        <v>0</v>
      </c>
      <c r="J131" s="46">
        <f t="shared" si="23"/>
        <v>7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+'17'!J132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+'17'!J133</f>
        <v>2</v>
      </c>
      <c r="F133" s="70"/>
      <c r="G133" s="46">
        <f t="shared" si="22"/>
        <v>2</v>
      </c>
      <c r="H133" s="77">
        <v>0</v>
      </c>
      <c r="I133" s="75">
        <v>0</v>
      </c>
      <c r="J133" s="46">
        <f t="shared" si="23"/>
        <v>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ref="P133:P141" si="28">SUM(M133-O133)</f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ref="P142:P199" si="29">SUM(M142-O142)</f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+'17'!J154</f>
        <v>1</v>
      </c>
      <c r="F154" s="70"/>
      <c r="G154" s="46">
        <f t="shared" si="22"/>
        <v>1</v>
      </c>
      <c r="H154" s="77">
        <v>0</v>
      </c>
      <c r="I154" s="75">
        <v>0</v>
      </c>
      <c r="J154" s="46">
        <f t="shared" si="23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+'17'!J175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+'17'!J180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5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>
        <v>5</v>
      </c>
      <c r="P180" s="145">
        <f t="shared" si="29"/>
        <v>30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+'17'!J185</f>
        <v>18</v>
      </c>
      <c r="F185" s="70"/>
      <c r="G185" s="46">
        <f t="shared" si="30"/>
        <v>18</v>
      </c>
      <c r="H185" s="77">
        <v>0</v>
      </c>
      <c r="I185" s="75">
        <v>0</v>
      </c>
      <c r="J185" s="46">
        <f t="shared" si="31"/>
        <v>18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+'17'!J188</f>
        <v>0</v>
      </c>
      <c r="F188" s="70"/>
      <c r="G188" s="46">
        <f t="shared" ref="G188:G200" si="37"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+'17'!J189</f>
        <v>0</v>
      </c>
      <c r="F189" s="70"/>
      <c r="G189" s="46">
        <f t="shared" si="3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+'17'!J190</f>
        <v>0</v>
      </c>
      <c r="F190" s="70"/>
      <c r="G190" s="46">
        <f t="shared" si="37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45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+'17'!J191</f>
        <v>0</v>
      </c>
      <c r="F191" s="70"/>
      <c r="G191" s="46">
        <f t="shared" si="37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+'17'!J192</f>
        <v>0</v>
      </c>
      <c r="F192" s="70"/>
      <c r="G192" s="46">
        <f t="shared" si="37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+'17'!J193</f>
        <v>0</v>
      </c>
      <c r="F193" s="70"/>
      <c r="G193" s="46">
        <f t="shared" si="37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+'17'!J194</f>
        <v>10</v>
      </c>
      <c r="F194" s="70"/>
      <c r="G194" s="46">
        <f t="shared" si="37"/>
        <v>10</v>
      </c>
      <c r="H194" s="77">
        <v>0</v>
      </c>
      <c r="I194" s="75">
        <v>0</v>
      </c>
      <c r="J194" s="46">
        <f t="shared" si="31"/>
        <v>9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45">
        <f t="shared" si="29"/>
        <v>120</v>
      </c>
      <c r="Q194" s="89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+'17'!J195</f>
        <v>0</v>
      </c>
      <c r="F195" s="70"/>
      <c r="G195" s="46">
        <f t="shared" si="37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+'17'!J196</f>
        <v>3</v>
      </c>
      <c r="F196" s="70"/>
      <c r="G196" s="46">
        <f t="shared" si="37"/>
        <v>3</v>
      </c>
      <c r="H196" s="77">
        <v>0</v>
      </c>
      <c r="I196" s="75">
        <v>0</v>
      </c>
      <c r="J196" s="46">
        <f t="shared" si="31"/>
        <v>3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+'17'!J197</f>
        <v>0</v>
      </c>
      <c r="F197" s="70"/>
      <c r="G197" s="46">
        <f t="shared" si="37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+'17'!J198</f>
        <v>4</v>
      </c>
      <c r="F198" s="70">
        <v>10</v>
      </c>
      <c r="G198" s="46">
        <f t="shared" si="37"/>
        <v>14</v>
      </c>
      <c r="H198" s="77">
        <v>0</v>
      </c>
      <c r="I198" s="75">
        <v>0</v>
      </c>
      <c r="J198" s="46">
        <f t="shared" si="31"/>
        <v>14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+'17'!J199</f>
        <v>0</v>
      </c>
      <c r="F199" s="70"/>
      <c r="G199" s="46">
        <f t="shared" si="37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+'17'!J200</f>
        <v>0</v>
      </c>
      <c r="F200" s="70"/>
      <c r="G200" s="46">
        <f t="shared" si="37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ref="P200:P203" si="39">SUM(M200-O200)</f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9" si="40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+'17'!J205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+'17'!J210</f>
        <v>0</v>
      </c>
      <c r="F210" s="70">
        <v>1</v>
      </c>
      <c r="G210" s="46">
        <f t="shared" si="30"/>
        <v>1</v>
      </c>
      <c r="H210" s="77">
        <v>0</v>
      </c>
      <c r="I210" s="75">
        <v>0</v>
      </c>
      <c r="J210" s="46">
        <f t="shared" si="31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40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+'17'!J215</f>
        <v>32</v>
      </c>
      <c r="F215" s="70"/>
      <c r="G215" s="46">
        <f t="shared" si="30"/>
        <v>32</v>
      </c>
      <c r="H215" s="77">
        <v>0</v>
      </c>
      <c r="I215" s="75">
        <v>0</v>
      </c>
      <c r="J215" s="46">
        <f t="shared" si="31"/>
        <v>32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+'17'!J216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170</v>
      </c>
      <c r="K216" s="71"/>
      <c r="L216" s="20">
        <v>0</v>
      </c>
      <c r="M216" s="64">
        <f t="shared" si="34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+'17'!J217</f>
        <v>72</v>
      </c>
      <c r="F217" s="70"/>
      <c r="G217" s="46">
        <f t="shared" si="30"/>
        <v>72</v>
      </c>
      <c r="H217" s="77">
        <v>0</v>
      </c>
      <c r="I217" s="75">
        <v>0</v>
      </c>
      <c r="J217" s="46">
        <f t="shared" si="31"/>
        <v>72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+'17'!J218</f>
        <v>9</v>
      </c>
      <c r="F218" s="70"/>
      <c r="G218" s="46">
        <f t="shared" si="30"/>
        <v>9</v>
      </c>
      <c r="H218" s="77">
        <v>0</v>
      </c>
      <c r="I218" s="75">
        <v>0</v>
      </c>
      <c r="J218" s="46">
        <f t="shared" si="31"/>
        <v>9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+'17'!J224</f>
        <v>275</v>
      </c>
      <c r="F224" s="70"/>
      <c r="G224" s="46">
        <f t="shared" si="30"/>
        <v>275</v>
      </c>
      <c r="H224" s="77">
        <v>0</v>
      </c>
      <c r="I224" s="75">
        <v>0</v>
      </c>
      <c r="J224" s="46">
        <f t="shared" si="31"/>
        <v>275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+'17'!J231</f>
        <v>0</v>
      </c>
      <c r="F231" s="70"/>
      <c r="G231" s="46">
        <f t="shared" ref="G231:G258" si="42">E231+F231</f>
        <v>0</v>
      </c>
      <c r="H231" s="77">
        <v>0</v>
      </c>
      <c r="I231" s="75">
        <v>0</v>
      </c>
      <c r="J231" s="46">
        <f t="shared" ref="J231:J258" si="43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49</v>
      </c>
      <c r="M235" s="64">
        <f t="shared" ref="M235:M247" si="44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39</v>
      </c>
      <c r="M236" s="64">
        <f t="shared" si="44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+'17'!J237</f>
        <v>3</v>
      </c>
      <c r="F237" s="70"/>
      <c r="G237" s="46">
        <f t="shared" si="42"/>
        <v>3</v>
      </c>
      <c r="H237" s="77">
        <v>0</v>
      </c>
      <c r="I237" s="75">
        <v>0</v>
      </c>
      <c r="J237" s="46">
        <f t="shared" si="43"/>
        <v>3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+'17'!J238</f>
        <v>4</v>
      </c>
      <c r="F238" s="70"/>
      <c r="G238" s="46">
        <f t="shared" si="42"/>
        <v>4</v>
      </c>
      <c r="H238" s="77">
        <v>0</v>
      </c>
      <c r="I238" s="75">
        <v>0</v>
      </c>
      <c r="J238" s="46">
        <f t="shared" si="43"/>
        <v>4</v>
      </c>
      <c r="K238" s="71"/>
      <c r="L238" s="20">
        <v>50</v>
      </c>
      <c r="M238" s="64">
        <f t="shared" si="44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80</v>
      </c>
      <c r="M240" s="64">
        <f t="shared" si="44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+'17'!J242</f>
        <v>0</v>
      </c>
      <c r="F242" s="70">
        <v>3</v>
      </c>
      <c r="G242" s="46">
        <f t="shared" si="42"/>
        <v>3</v>
      </c>
      <c r="H242" s="77">
        <v>0</v>
      </c>
      <c r="I242" s="75">
        <v>0</v>
      </c>
      <c r="J242" s="46">
        <f t="shared" si="43"/>
        <v>3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+'17'!J243</f>
        <v>1</v>
      </c>
      <c r="F243" s="70">
        <v>3</v>
      </c>
      <c r="G243" s="46">
        <f t="shared" si="42"/>
        <v>4</v>
      </c>
      <c r="H243" s="77">
        <v>0</v>
      </c>
      <c r="I243" s="75">
        <v>0</v>
      </c>
      <c r="J243" s="46">
        <f t="shared" si="43"/>
        <v>4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22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35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25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15</v>
      </c>
      <c r="M247" s="64">
        <f t="shared" si="44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+'17'!J252</f>
        <v>16</v>
      </c>
      <c r="F252" s="70"/>
      <c r="G252" s="46">
        <f t="shared" si="42"/>
        <v>16</v>
      </c>
      <c r="H252" s="77">
        <v>0</v>
      </c>
      <c r="I252" s="75">
        <v>0</v>
      </c>
      <c r="J252" s="46">
        <f t="shared" si="43"/>
        <v>16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40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4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40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si="42"/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40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si="42"/>
        <v>0</v>
      </c>
      <c r="H256" s="77">
        <v>0</v>
      </c>
      <c r="I256" s="75">
        <v>0</v>
      </c>
      <c r="J256" s="46">
        <f t="shared" si="43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40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+'17'!J257</f>
        <v>0</v>
      </c>
      <c r="F257" s="70"/>
      <c r="G257" s="46">
        <f t="shared" si="42"/>
        <v>0</v>
      </c>
      <c r="H257" s="77">
        <v>0</v>
      </c>
      <c r="I257" s="75">
        <v>0</v>
      </c>
      <c r="J257" s="46">
        <f t="shared" si="43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40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+'17'!J258</f>
        <v>0</v>
      </c>
      <c r="F258" s="70"/>
      <c r="G258" s="46">
        <f t="shared" si="42"/>
        <v>0</v>
      </c>
      <c r="H258" s="77">
        <v>0</v>
      </c>
      <c r="I258" s="75">
        <v>0</v>
      </c>
      <c r="J258" s="46">
        <f t="shared" si="43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40"/>
        <v>0</v>
      </c>
      <c r="Q258" s="89"/>
      <c r="R258" s="43">
        <f t="shared" si="35"/>
        <v>0</v>
      </c>
    </row>
    <row r="259" spans="1:18" x14ac:dyDescent="0.5">
      <c r="A259" s="10"/>
      <c r="B259" s="10"/>
      <c r="C259" s="19"/>
      <c r="D259" s="10"/>
      <c r="E259" s="63">
        <f>+'17'!J259</f>
        <v>0</v>
      </c>
      <c r="F259" s="70"/>
      <c r="G259" s="46">
        <f t="shared" ref="G259" si="48">E259+F259</f>
        <v>0</v>
      </c>
      <c r="H259" s="77">
        <v>0</v>
      </c>
      <c r="I259" s="75">
        <v>0</v>
      </c>
      <c r="J259" s="46">
        <f t="shared" ref="J259" si="49">+G259-H259-K259-I259</f>
        <v>0</v>
      </c>
      <c r="K259" s="71"/>
      <c r="L259" s="142"/>
      <c r="M259" s="64">
        <f t="shared" ref="M259" si="50">+L259*K259</f>
        <v>0</v>
      </c>
      <c r="N259" s="17" t="s">
        <v>16</v>
      </c>
      <c r="O259" s="18"/>
      <c r="P259" s="23">
        <f t="shared" si="40"/>
        <v>0</v>
      </c>
      <c r="Q259" s="89"/>
      <c r="R259" s="43">
        <f t="shared" ref="R259" si="51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344.66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995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460</v>
      </c>
      <c r="O264" s="2">
        <v>40</v>
      </c>
      <c r="P264" s="2">
        <v>420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50</v>
      </c>
      <c r="O266" s="2" t="s">
        <v>1466</v>
      </c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55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430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430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R342"/>
  <sheetViews>
    <sheetView zoomScale="80" zoomScaleNormal="80" workbookViewId="0">
      <pane xSplit="10" ySplit="4" topLeftCell="K262" activePane="bottomRight" state="frozen"/>
      <selection activeCell="U238" sqref="U238"/>
      <selection pane="topRight" activeCell="U238" sqref="U238"/>
      <selection pane="bottomLeft" activeCell="U238" sqref="U238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32</v>
      </c>
      <c r="F5" s="70"/>
      <c r="G5" s="46">
        <f t="shared" ref="G5:G26" si="0">E5+F5</f>
        <v>32</v>
      </c>
      <c r="H5" s="77">
        <v>3</v>
      </c>
      <c r="I5" s="75">
        <v>0</v>
      </c>
      <c r="J5" s="46">
        <f t="shared" ref="J5:J68" si="1">+G5-H5-K5-I5</f>
        <v>25</v>
      </c>
      <c r="K5" s="71">
        <v>4</v>
      </c>
      <c r="L5" s="15">
        <v>50</v>
      </c>
      <c r="M5" s="64">
        <f>+L5*K5</f>
        <v>200</v>
      </c>
      <c r="N5" s="17" t="s">
        <v>1453</v>
      </c>
      <c r="O5" s="18">
        <v>75</v>
      </c>
      <c r="P5" s="145">
        <f t="shared" ref="P5:P68" si="2">SUM(M5-O5)</f>
        <v>125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76</v>
      </c>
      <c r="F6" s="70">
        <v>20</v>
      </c>
      <c r="G6" s="46">
        <f t="shared" si="0"/>
        <v>96</v>
      </c>
      <c r="H6" s="77">
        <v>3</v>
      </c>
      <c r="I6" s="75">
        <v>0</v>
      </c>
      <c r="J6" s="46">
        <f t="shared" si="1"/>
        <v>76</v>
      </c>
      <c r="K6" s="71">
        <v>17</v>
      </c>
      <c r="L6" s="15">
        <v>100</v>
      </c>
      <c r="M6" s="64">
        <f t="shared" ref="M6:M69" si="3">+L6*K6</f>
        <v>1700</v>
      </c>
      <c r="N6" s="17" t="s">
        <v>16</v>
      </c>
      <c r="O6" s="18">
        <v>325</v>
      </c>
      <c r="P6" s="145">
        <f t="shared" si="2"/>
        <v>1375</v>
      </c>
      <c r="Q6" s="131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+'18'!J8</f>
        <v>0</v>
      </c>
      <c r="F8" s="70">
        <v>3</v>
      </c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30</v>
      </c>
      <c r="P20" s="145">
        <f t="shared" si="2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1"/>
        <v>23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1"/>
        <v>3</v>
      </c>
      <c r="K33" s="71"/>
      <c r="L33" s="15"/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/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>
        <v>25</v>
      </c>
      <c r="P39" s="145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+'18'!J46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+'18'!J47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+'18'!J48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1"/>
        <v>2</v>
      </c>
      <c r="K48" s="71">
        <v>2</v>
      </c>
      <c r="L48" s="20">
        <v>0</v>
      </c>
      <c r="M48" s="64">
        <f t="shared" si="3"/>
        <v>0</v>
      </c>
      <c r="N48" s="17" t="s">
        <v>1451</v>
      </c>
      <c r="O48" s="18"/>
      <c r="P48" s="23">
        <f t="shared" si="2"/>
        <v>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+'18'!J49</f>
        <v>3</v>
      </c>
      <c r="F49" s="70"/>
      <c r="G49" s="46">
        <f t="shared" si="5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+'18'!J50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1"/>
        <v>2</v>
      </c>
      <c r="K50" s="71"/>
      <c r="L50" s="15">
        <v>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 t="shared" si="3"/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+'18'!J55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1"/>
        <v>1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+'18'!J59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+'18'!J64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5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/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ref="P71:P134" si="9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+'18'!J80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1</v>
      </c>
      <c r="K81" s="71">
        <v>1</v>
      </c>
      <c r="L81" s="20">
        <v>55</v>
      </c>
      <c r="M81" s="64">
        <f t="shared" si="8"/>
        <v>55</v>
      </c>
      <c r="N81" s="17" t="s">
        <v>16</v>
      </c>
      <c r="O81" s="18">
        <v>28</v>
      </c>
      <c r="P81" s="145">
        <f t="shared" si="9"/>
        <v>27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+'18'!J88</f>
        <v>0</v>
      </c>
      <c r="F88" s="70"/>
      <c r="G88" s="46">
        <f t="shared" ref="G88" si="14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15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+'18'!J94</f>
        <v>0</v>
      </c>
      <c r="F94" s="70"/>
      <c r="G94" s="46">
        <f t="shared" ref="G94:G161" si="16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+'18'!J95</f>
        <v>0</v>
      </c>
      <c r="F95" s="70"/>
      <c r="G95" s="46">
        <f t="shared" si="16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+'18'!J96</f>
        <v>0</v>
      </c>
      <c r="F96" s="70"/>
      <c r="G96" s="46">
        <f t="shared" si="16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+'18'!J97</f>
        <v>0</v>
      </c>
      <c r="F97" s="70"/>
      <c r="G97" s="46">
        <f t="shared" si="16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+'18'!J98</f>
        <v>0</v>
      </c>
      <c r="F98" s="70"/>
      <c r="G98" s="46">
        <f t="shared" si="16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+'18'!J99</f>
        <v>0</v>
      </c>
      <c r="F99" s="70"/>
      <c r="G99" s="46">
        <f t="shared" si="16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+'18'!J100</f>
        <v>0</v>
      </c>
      <c r="F100" s="70"/>
      <c r="G100" s="46">
        <f t="shared" si="16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17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+'18'!J101</f>
        <v>0</v>
      </c>
      <c r="F101" s="70"/>
      <c r="G101" s="46">
        <f t="shared" si="16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+'18'!J102</f>
        <v>0</v>
      </c>
      <c r="F102" s="70"/>
      <c r="G102" s="46">
        <f t="shared" ref="G102" si="18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17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7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7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+'18'!J106</f>
        <v>0</v>
      </c>
      <c r="F106" s="70"/>
      <c r="G106" s="46">
        <f t="shared" si="16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+'18'!J107</f>
        <v>0</v>
      </c>
      <c r="F107" s="70"/>
      <c r="G107" s="46">
        <f t="shared" si="16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+'18'!J108</f>
        <v>0</v>
      </c>
      <c r="F108" s="70"/>
      <c r="G108" s="46">
        <f t="shared" si="16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+'18'!J109</f>
        <v>0</v>
      </c>
      <c r="F109" s="70"/>
      <c r="G109" s="46">
        <f t="shared" si="16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+'18'!J110</f>
        <v>11</v>
      </c>
      <c r="F110" s="70"/>
      <c r="G110" s="46">
        <f t="shared" si="16"/>
        <v>11</v>
      </c>
      <c r="H110" s="77">
        <v>0</v>
      </c>
      <c r="I110" s="75">
        <v>0</v>
      </c>
      <c r="J110" s="46">
        <f t="shared" si="6"/>
        <v>11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+'18'!J111</f>
        <v>19</v>
      </c>
      <c r="F111" s="70"/>
      <c r="G111" s="46">
        <f t="shared" si="16"/>
        <v>19</v>
      </c>
      <c r="H111" s="77">
        <v>0</v>
      </c>
      <c r="I111" s="75">
        <v>0</v>
      </c>
      <c r="J111" s="46">
        <f t="shared" si="6"/>
        <v>18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9"/>
        <v>250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+'18'!J112</f>
        <v>5</v>
      </c>
      <c r="F112" s="70"/>
      <c r="G112" s="46">
        <f t="shared" si="16"/>
        <v>5</v>
      </c>
      <c r="H112" s="77">
        <v>0</v>
      </c>
      <c r="I112" s="75">
        <v>0</v>
      </c>
      <c r="J112" s="46">
        <f t="shared" si="6"/>
        <v>5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+'18'!J113</f>
        <v>10</v>
      </c>
      <c r="F113" s="70"/>
      <c r="G113" s="46">
        <f t="shared" si="16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+'18'!J114</f>
        <v>0</v>
      </c>
      <c r="F114" s="70"/>
      <c r="G114" s="46">
        <f t="shared" si="16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+'18'!J115</f>
        <v>7</v>
      </c>
      <c r="F115" s="70"/>
      <c r="G115" s="46">
        <f t="shared" si="16"/>
        <v>7</v>
      </c>
      <c r="H115" s="77">
        <v>0</v>
      </c>
      <c r="I115" s="75">
        <v>0</v>
      </c>
      <c r="J115" s="46">
        <f t="shared" si="6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+'18'!J116</f>
        <v>5</v>
      </c>
      <c r="F116" s="70"/>
      <c r="G116" s="46">
        <f t="shared" si="16"/>
        <v>5</v>
      </c>
      <c r="H116" s="77">
        <v>0</v>
      </c>
      <c r="I116" s="75">
        <v>0</v>
      </c>
      <c r="J116" s="46">
        <f t="shared" si="6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+'18'!J117</f>
        <v>1</v>
      </c>
      <c r="F117" s="70"/>
      <c r="G117" s="46">
        <f t="shared" si="16"/>
        <v>1</v>
      </c>
      <c r="H117" s="77">
        <v>0</v>
      </c>
      <c r="I117" s="75">
        <v>0</v>
      </c>
      <c r="J117" s="46">
        <f t="shared" si="6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+'18'!J118</f>
        <v>0</v>
      </c>
      <c r="F118" s="70"/>
      <c r="G118" s="46">
        <f t="shared" si="16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+'18'!J119</f>
        <v>0</v>
      </c>
      <c r="F119" s="70"/>
      <c r="G119" s="46">
        <f t="shared" si="16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+'18'!J120</f>
        <v>0</v>
      </c>
      <c r="F120" s="70"/>
      <c r="G120" s="46">
        <f t="shared" si="16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+'18'!J121</f>
        <v>0</v>
      </c>
      <c r="F121" s="70"/>
      <c r="G121" s="46">
        <f t="shared" si="16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+'18'!J122</f>
        <v>0</v>
      </c>
      <c r="F122" s="70"/>
      <c r="G122" s="46">
        <f t="shared" si="16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+'18'!J123</f>
        <v>0</v>
      </c>
      <c r="F123" s="70"/>
      <c r="G123" s="46">
        <f t="shared" si="16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+'18'!J124</f>
        <v>0</v>
      </c>
      <c r="F124" s="70"/>
      <c r="G124" s="46">
        <f t="shared" si="16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+'18'!J125</f>
        <v>11</v>
      </c>
      <c r="F125" s="70"/>
      <c r="G125" s="46">
        <f t="shared" si="16"/>
        <v>11</v>
      </c>
      <c r="H125" s="77">
        <v>0</v>
      </c>
      <c r="I125" s="75">
        <v>0</v>
      </c>
      <c r="J125" s="46">
        <f t="shared" si="6"/>
        <v>11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+'18'!J126</f>
        <v>0</v>
      </c>
      <c r="F126" s="70"/>
      <c r="G126" s="46">
        <f t="shared" si="16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+'18'!J127</f>
        <v>0</v>
      </c>
      <c r="F127" s="70"/>
      <c r="G127" s="46">
        <f t="shared" si="16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+'18'!J128</f>
        <v>0</v>
      </c>
      <c r="F128" s="70"/>
      <c r="G128" s="46">
        <f t="shared" si="16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+'18'!J129</f>
        <v>0</v>
      </c>
      <c r="F129" s="70"/>
      <c r="G129" s="46">
        <f t="shared" si="16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+'18'!J130</f>
        <v>0</v>
      </c>
      <c r="F130" s="70"/>
      <c r="G130" s="46">
        <f t="shared" si="16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+'18'!J131</f>
        <v>7</v>
      </c>
      <c r="F131" s="70"/>
      <c r="G131" s="46">
        <f t="shared" si="16"/>
        <v>7</v>
      </c>
      <c r="H131" s="77">
        <v>0</v>
      </c>
      <c r="I131" s="75">
        <v>0</v>
      </c>
      <c r="J131" s="46">
        <f t="shared" si="6"/>
        <v>5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45">
        <f t="shared" si="9"/>
        <v>50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+'18'!J132</f>
        <v>2</v>
      </c>
      <c r="F132" s="70"/>
      <c r="G132" s="46">
        <f t="shared" si="16"/>
        <v>2</v>
      </c>
      <c r="H132" s="77"/>
      <c r="I132" s="75">
        <v>0</v>
      </c>
      <c r="J132" s="46">
        <f t="shared" si="6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+'18'!J133</f>
        <v>2</v>
      </c>
      <c r="F133" s="70"/>
      <c r="G133" s="46">
        <f t="shared" si="16"/>
        <v>2</v>
      </c>
      <c r="H133" s="77">
        <v>0</v>
      </c>
      <c r="I133" s="75">
        <v>0</v>
      </c>
      <c r="J133" s="46">
        <f t="shared" ref="J133:J196" si="19">+G133-H133-K133-I133</f>
        <v>2</v>
      </c>
      <c r="K133" s="71"/>
      <c r="L133" s="20">
        <v>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+'18'!J134</f>
        <v>0</v>
      </c>
      <c r="F134" s="70"/>
      <c r="G134" s="46">
        <f t="shared" si="16"/>
        <v>0</v>
      </c>
      <c r="H134" s="77">
        <v>0</v>
      </c>
      <c r="I134" s="75">
        <v>0</v>
      </c>
      <c r="J134" s="46">
        <f t="shared" si="19"/>
        <v>0</v>
      </c>
      <c r="K134" s="71"/>
      <c r="L134" s="20">
        <v>35</v>
      </c>
      <c r="M134" s="64">
        <f t="shared" ref="M134:M197" si="20">+L134*K134</f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+'18'!J135</f>
        <v>0</v>
      </c>
      <c r="F135" s="70"/>
      <c r="G135" s="46">
        <f t="shared" si="16"/>
        <v>0</v>
      </c>
      <c r="H135" s="77">
        <v>0</v>
      </c>
      <c r="I135" s="75">
        <v>0</v>
      </c>
      <c r="J135" s="46">
        <f t="shared" si="19"/>
        <v>0</v>
      </c>
      <c r="K135" s="71"/>
      <c r="L135" s="20">
        <v>35</v>
      </c>
      <c r="M135" s="64">
        <f t="shared" si="20"/>
        <v>0</v>
      </c>
      <c r="N135" s="17" t="s">
        <v>16</v>
      </c>
      <c r="O135" s="18"/>
      <c r="P135" s="23">
        <f t="shared" ref="P135:P137" si="21">SUM(M135-O135)</f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+'18'!J136</f>
        <v>0</v>
      </c>
      <c r="F136" s="70"/>
      <c r="G136" s="46">
        <f t="shared" si="16"/>
        <v>0</v>
      </c>
      <c r="H136" s="77">
        <v>0</v>
      </c>
      <c r="I136" s="75">
        <v>0</v>
      </c>
      <c r="J136" s="46">
        <f t="shared" si="19"/>
        <v>0</v>
      </c>
      <c r="K136" s="71"/>
      <c r="L136" s="20">
        <v>35</v>
      </c>
      <c r="M136" s="64">
        <f t="shared" si="20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+'18'!J137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9"/>
        <v>0</v>
      </c>
      <c r="K137" s="71"/>
      <c r="L137" s="20">
        <v>35</v>
      </c>
      <c r="M137" s="64">
        <f t="shared" si="20"/>
        <v>0</v>
      </c>
      <c r="N137" s="17" t="s">
        <v>16</v>
      </c>
      <c r="O137" s="18"/>
      <c r="P137" s="23">
        <f t="shared" si="2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+'18'!J138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9"/>
        <v>0</v>
      </c>
      <c r="K138" s="71"/>
      <c r="L138" s="20">
        <v>50</v>
      </c>
      <c r="M138" s="64">
        <f t="shared" si="20"/>
        <v>0</v>
      </c>
      <c r="N138" s="17" t="s">
        <v>16</v>
      </c>
      <c r="O138" s="18"/>
      <c r="P138" s="23">
        <f t="shared" ref="P138:P196" si="22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+'18'!J139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9"/>
        <v>0</v>
      </c>
      <c r="K139" s="71"/>
      <c r="L139" s="20">
        <v>35</v>
      </c>
      <c r="M139" s="64">
        <f t="shared" si="20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+'18'!J140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9"/>
        <v>0</v>
      </c>
      <c r="K140" s="71"/>
      <c r="L140" s="20">
        <v>10</v>
      </c>
      <c r="M140" s="64">
        <f t="shared" si="20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+'18'!J141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9"/>
        <v>0</v>
      </c>
      <c r="K141" s="71"/>
      <c r="L141" s="20">
        <v>10</v>
      </c>
      <c r="M141" s="64">
        <f t="shared" si="20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+'18'!J142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9"/>
        <v>0</v>
      </c>
      <c r="K142" s="71"/>
      <c r="L142" s="20">
        <v>10</v>
      </c>
      <c r="M142" s="64">
        <f t="shared" si="20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+'18'!J143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9"/>
        <v>0</v>
      </c>
      <c r="K143" s="71"/>
      <c r="L143" s="22">
        <v>10</v>
      </c>
      <c r="M143" s="64">
        <f t="shared" si="20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+'18'!J144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9"/>
        <v>0</v>
      </c>
      <c r="K144" s="71"/>
      <c r="L144" s="22">
        <v>10</v>
      </c>
      <c r="M144" s="64">
        <f t="shared" si="20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+'18'!J145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9"/>
        <v>0</v>
      </c>
      <c r="K145" s="71"/>
      <c r="L145" s="20">
        <v>10</v>
      </c>
      <c r="M145" s="64">
        <f t="shared" si="20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+'18'!J146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9"/>
        <v>0</v>
      </c>
      <c r="K146" s="71"/>
      <c r="L146" s="20">
        <v>10</v>
      </c>
      <c r="M146" s="64">
        <f t="shared" si="20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+'18'!J147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9"/>
        <v>0</v>
      </c>
      <c r="K147" s="71"/>
      <c r="L147" s="20">
        <v>10</v>
      </c>
      <c r="M147" s="64">
        <f t="shared" si="20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+'18'!J148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9"/>
        <v>0</v>
      </c>
      <c r="K148" s="71"/>
      <c r="L148" s="20">
        <v>40</v>
      </c>
      <c r="M148" s="64">
        <f t="shared" si="20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+'18'!J149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9"/>
        <v>0</v>
      </c>
      <c r="K149" s="71"/>
      <c r="L149" s="20">
        <v>50</v>
      </c>
      <c r="M149" s="64">
        <f t="shared" si="20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+'18'!J150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9"/>
        <v>0</v>
      </c>
      <c r="K150" s="71"/>
      <c r="L150" s="20">
        <v>55</v>
      </c>
      <c r="M150" s="64">
        <f t="shared" si="20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+'18'!J151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9"/>
        <v>0</v>
      </c>
      <c r="K151" s="71"/>
      <c r="L151" s="20">
        <v>55</v>
      </c>
      <c r="M151" s="64">
        <f t="shared" si="20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+'18'!J152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9"/>
        <v>0</v>
      </c>
      <c r="K152" s="71"/>
      <c r="L152" s="20">
        <v>55</v>
      </c>
      <c r="M152" s="64">
        <f t="shared" si="20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+'18'!J153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9"/>
        <v>0</v>
      </c>
      <c r="K153" s="71"/>
      <c r="L153" s="20">
        <v>30</v>
      </c>
      <c r="M153" s="64">
        <f t="shared" si="20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+'18'!J154</f>
        <v>1</v>
      </c>
      <c r="F154" s="70"/>
      <c r="G154" s="46">
        <f t="shared" si="16"/>
        <v>1</v>
      </c>
      <c r="H154" s="77">
        <v>0</v>
      </c>
      <c r="I154" s="75">
        <v>0</v>
      </c>
      <c r="J154" s="46">
        <f t="shared" si="19"/>
        <v>1</v>
      </c>
      <c r="K154" s="71"/>
      <c r="L154" s="20">
        <v>25</v>
      </c>
      <c r="M154" s="64">
        <f t="shared" si="20"/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+'18'!J155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9"/>
        <v>0</v>
      </c>
      <c r="K155" s="71"/>
      <c r="L155" s="20">
        <v>25</v>
      </c>
      <c r="M155" s="64">
        <f t="shared" si="20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+'18'!J156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9"/>
        <v>0</v>
      </c>
      <c r="K156" s="71"/>
      <c r="L156" s="20">
        <v>15</v>
      </c>
      <c r="M156" s="64">
        <f t="shared" si="20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+'18'!J157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9"/>
        <v>0</v>
      </c>
      <c r="K157" s="71"/>
      <c r="L157" s="20">
        <v>50</v>
      </c>
      <c r="M157" s="64">
        <f t="shared" si="20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+'18'!J158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9"/>
        <v>0</v>
      </c>
      <c r="K158" s="71"/>
      <c r="L158" s="20">
        <v>65</v>
      </c>
      <c r="M158" s="64">
        <f t="shared" si="20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+'18'!J159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9"/>
        <v>0</v>
      </c>
      <c r="K159" s="71"/>
      <c r="L159" s="20">
        <v>50</v>
      </c>
      <c r="M159" s="64">
        <f t="shared" si="20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+'18'!J160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9"/>
        <v>0</v>
      </c>
      <c r="K160" s="71"/>
      <c r="L160" s="20">
        <v>50</v>
      </c>
      <c r="M160" s="64">
        <f t="shared" si="20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+'18'!J161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9"/>
        <v>0</v>
      </c>
      <c r="K161" s="71"/>
      <c r="L161" s="20">
        <v>60</v>
      </c>
      <c r="M161" s="64">
        <f t="shared" si="20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+'18'!J162</f>
        <v>0</v>
      </c>
      <c r="F162" s="70"/>
      <c r="G162" s="46">
        <f t="shared" ref="G162:G230" si="23">E162+F162</f>
        <v>0</v>
      </c>
      <c r="H162" s="77">
        <v>0</v>
      </c>
      <c r="I162" s="75">
        <v>0</v>
      </c>
      <c r="J162" s="46">
        <f t="shared" si="19"/>
        <v>0</v>
      </c>
      <c r="K162" s="71"/>
      <c r="L162" s="20">
        <v>60</v>
      </c>
      <c r="M162" s="64">
        <f t="shared" si="20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+'18'!J163</f>
        <v>0</v>
      </c>
      <c r="F163" s="70"/>
      <c r="G163" s="46">
        <f t="shared" si="23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20"/>
        <v>0</v>
      </c>
      <c r="N163" s="17" t="s">
        <v>16</v>
      </c>
      <c r="O163" s="18"/>
      <c r="P163" s="23">
        <f t="shared" si="22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+'18'!J164</f>
        <v>0</v>
      </c>
      <c r="F164" s="70"/>
      <c r="G164" s="46">
        <f t="shared" si="23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20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+'18'!J165</f>
        <v>0</v>
      </c>
      <c r="F165" s="70"/>
      <c r="G165" s="46">
        <f t="shared" si="23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20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+'18'!J166</f>
        <v>0</v>
      </c>
      <c r="F166" s="70"/>
      <c r="G166" s="46">
        <f t="shared" si="23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20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+'18'!J167</f>
        <v>0</v>
      </c>
      <c r="F167" s="70"/>
      <c r="G167" s="46">
        <f t="shared" si="23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 t="shared" si="20"/>
        <v>0</v>
      </c>
      <c r="N167" s="17" t="s">
        <v>16</v>
      </c>
      <c r="O167" s="18"/>
      <c r="P167" s="23">
        <f t="shared" si="2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+'18'!J168</f>
        <v>0</v>
      </c>
      <c r="F168" s="70"/>
      <c r="G168" s="46">
        <f t="shared" si="23"/>
        <v>0</v>
      </c>
      <c r="H168" s="77">
        <v>0</v>
      </c>
      <c r="I168" s="75">
        <v>0</v>
      </c>
      <c r="J168" s="46">
        <f t="shared" si="19"/>
        <v>0</v>
      </c>
      <c r="K168" s="71"/>
      <c r="L168" s="20">
        <v>45</v>
      </c>
      <c r="M168" s="64">
        <f t="shared" si="20"/>
        <v>0</v>
      </c>
      <c r="N168" s="17" t="s">
        <v>16</v>
      </c>
      <c r="O168" s="18"/>
      <c r="P168" s="23">
        <f t="shared" si="2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+'18'!J169</f>
        <v>0</v>
      </c>
      <c r="F169" s="70"/>
      <c r="G169" s="46">
        <f t="shared" si="23"/>
        <v>0</v>
      </c>
      <c r="H169" s="77">
        <v>0</v>
      </c>
      <c r="I169" s="75">
        <v>0</v>
      </c>
      <c r="J169" s="46">
        <f t="shared" si="19"/>
        <v>0</v>
      </c>
      <c r="K169" s="71"/>
      <c r="L169" s="20">
        <v>45</v>
      </c>
      <c r="M169" s="64">
        <f t="shared" si="20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+'18'!J170</f>
        <v>0</v>
      </c>
      <c r="F170" s="70"/>
      <c r="G170" s="46">
        <f t="shared" si="23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20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+'18'!J171</f>
        <v>0</v>
      </c>
      <c r="F171" s="70"/>
      <c r="G171" s="46">
        <f t="shared" si="23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20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+'18'!J172</f>
        <v>0</v>
      </c>
      <c r="F172" s="70"/>
      <c r="G172" s="46">
        <f t="shared" si="23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20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9"/>
        <v>0</v>
      </c>
      <c r="K173" s="71"/>
      <c r="L173" s="20">
        <v>35</v>
      </c>
      <c r="M173" s="64">
        <f t="shared" si="20"/>
        <v>0</v>
      </c>
      <c r="N173" s="17" t="s">
        <v>16</v>
      </c>
      <c r="O173" s="18"/>
      <c r="P173" s="23">
        <f t="shared" si="2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+'18'!J174</f>
        <v>0</v>
      </c>
      <c r="F174" s="70"/>
      <c r="G174" s="46">
        <f t="shared" ref="G174" si="24">E174+F174</f>
        <v>0</v>
      </c>
      <c r="H174" s="77">
        <v>0</v>
      </c>
      <c r="I174" s="75">
        <v>0</v>
      </c>
      <c r="J174" s="46">
        <f t="shared" si="19"/>
        <v>0</v>
      </c>
      <c r="K174" s="71"/>
      <c r="L174" s="15">
        <v>65</v>
      </c>
      <c r="M174" s="64">
        <f t="shared" si="20"/>
        <v>0</v>
      </c>
      <c r="N174" s="17" t="s">
        <v>16</v>
      </c>
      <c r="O174" s="18"/>
      <c r="P174" s="23">
        <f t="shared" si="2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+'18'!J175</f>
        <v>4</v>
      </c>
      <c r="F175" s="70"/>
      <c r="G175" s="46">
        <f t="shared" si="23"/>
        <v>4</v>
      </c>
      <c r="H175" s="77">
        <v>0</v>
      </c>
      <c r="I175" s="75">
        <v>0</v>
      </c>
      <c r="J175" s="46">
        <f t="shared" si="19"/>
        <v>4</v>
      </c>
      <c r="K175" s="71"/>
      <c r="L175" s="15">
        <v>50</v>
      </c>
      <c r="M175" s="64">
        <f t="shared" si="20"/>
        <v>0</v>
      </c>
      <c r="N175" s="17" t="s">
        <v>16</v>
      </c>
      <c r="O175" s="18"/>
      <c r="P175" s="23">
        <f t="shared" si="22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+'18'!J176</f>
        <v>0</v>
      </c>
      <c r="F176" s="70"/>
      <c r="G176" s="46">
        <f t="shared" si="23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 t="shared" si="20"/>
        <v>0</v>
      </c>
      <c r="N176" s="17" t="s">
        <v>16</v>
      </c>
      <c r="O176" s="18"/>
      <c r="P176" s="23">
        <f t="shared" si="2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+'18'!J177</f>
        <v>0</v>
      </c>
      <c r="F177" s="70"/>
      <c r="G177" s="46">
        <f t="shared" si="23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si="20"/>
        <v>0</v>
      </c>
      <c r="N177" s="17" t="s">
        <v>16</v>
      </c>
      <c r="O177" s="18"/>
      <c r="P177" s="23">
        <f t="shared" si="22"/>
        <v>0</v>
      </c>
      <c r="Q177" s="89"/>
      <c r="R177" s="43">
        <f t="shared" ref="R177:R258" si="2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+'18'!J178</f>
        <v>0</v>
      </c>
      <c r="F178" s="70"/>
      <c r="G178" s="46">
        <f t="shared" si="23"/>
        <v>0</v>
      </c>
      <c r="H178" s="77">
        <v>0</v>
      </c>
      <c r="I178" s="75">
        <v>0</v>
      </c>
      <c r="J178" s="46">
        <f t="shared" si="19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+'18'!J179</f>
        <v>0</v>
      </c>
      <c r="F179" s="70"/>
      <c r="G179" s="46">
        <f t="shared" si="23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2"/>
        <v>0</v>
      </c>
      <c r="Q179" s="89">
        <v>6.82</v>
      </c>
      <c r="R179" s="43">
        <f t="shared" si="2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+'18'!J180</f>
        <v>5</v>
      </c>
      <c r="F180" s="70"/>
      <c r="G180" s="46">
        <f t="shared" si="23"/>
        <v>5</v>
      </c>
      <c r="H180" s="77">
        <v>0</v>
      </c>
      <c r="I180" s="75">
        <v>0</v>
      </c>
      <c r="J180" s="46">
        <f t="shared" si="19"/>
        <v>5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+'18'!J181</f>
        <v>0</v>
      </c>
      <c r="F181" s="70"/>
      <c r="G181" s="46">
        <f t="shared" si="23"/>
        <v>0</v>
      </c>
      <c r="H181" s="77">
        <v>0</v>
      </c>
      <c r="I181" s="75">
        <v>0</v>
      </c>
      <c r="J181" s="46">
        <f t="shared" si="19"/>
        <v>0</v>
      </c>
      <c r="K181" s="71"/>
      <c r="L181" s="20">
        <v>50</v>
      </c>
      <c r="M181" s="64">
        <f t="shared" si="20"/>
        <v>0</v>
      </c>
      <c r="N181" s="17" t="s">
        <v>16</v>
      </c>
      <c r="O181" s="18"/>
      <c r="P181" s="23">
        <f t="shared" si="2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+'18'!J182</f>
        <v>0</v>
      </c>
      <c r="F182" s="70"/>
      <c r="G182" s="46">
        <f t="shared" si="23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+'18'!J183</f>
        <v>0</v>
      </c>
      <c r="F183" s="70"/>
      <c r="G183" s="46">
        <f t="shared" si="23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 t="shared" si="20"/>
        <v>0</v>
      </c>
      <c r="N183" s="17" t="s">
        <v>16</v>
      </c>
      <c r="O183" s="18"/>
      <c r="P183" s="23">
        <f t="shared" si="2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+'18'!J184</f>
        <v>0</v>
      </c>
      <c r="F184" s="70"/>
      <c r="G184" s="46">
        <f t="shared" si="23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+'18'!J185</f>
        <v>18</v>
      </c>
      <c r="F185" s="70"/>
      <c r="G185" s="46">
        <f t="shared" si="23"/>
        <v>18</v>
      </c>
      <c r="H185" s="77">
        <v>0</v>
      </c>
      <c r="I185" s="75">
        <v>0</v>
      </c>
      <c r="J185" s="46">
        <f t="shared" si="19"/>
        <v>18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+'18'!J186</f>
        <v>0</v>
      </c>
      <c r="F186" s="70"/>
      <c r="G186" s="46">
        <f t="shared" si="23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ref="R186" si="2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9"/>
        <v>0</v>
      </c>
      <c r="K187" s="71"/>
      <c r="L187" s="20">
        <v>15</v>
      </c>
      <c r="M187" s="64">
        <f t="shared" si="20"/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9"/>
        <v>0</v>
      </c>
      <c r="K188" s="71"/>
      <c r="L188" s="20">
        <v>15</v>
      </c>
      <c r="M188" s="64">
        <f t="shared" si="20"/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9"/>
        <v>0</v>
      </c>
      <c r="K189" s="71"/>
      <c r="L189" s="20">
        <v>15</v>
      </c>
      <c r="M189" s="64">
        <f t="shared" si="20"/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+'18'!J190</f>
        <v>0</v>
      </c>
      <c r="F190" s="70"/>
      <c r="G190" s="46">
        <f t="shared" si="23"/>
        <v>0</v>
      </c>
      <c r="H190" s="77">
        <v>0</v>
      </c>
      <c r="I190" s="75">
        <v>0</v>
      </c>
      <c r="J190" s="46">
        <f t="shared" si="19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+'18'!J191</f>
        <v>0</v>
      </c>
      <c r="F191" s="70"/>
      <c r="G191" s="46">
        <f t="shared" si="23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+'18'!J192</f>
        <v>0</v>
      </c>
      <c r="F192" s="70"/>
      <c r="G192" s="46">
        <f t="shared" si="23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+'18'!J193</f>
        <v>0</v>
      </c>
      <c r="F193" s="70">
        <v>10</v>
      </c>
      <c r="G193" s="46">
        <f t="shared" si="23"/>
        <v>10</v>
      </c>
      <c r="H193" s="77">
        <v>0</v>
      </c>
      <c r="I193" s="75">
        <v>0</v>
      </c>
      <c r="J193" s="46">
        <f t="shared" si="19"/>
        <v>10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+'18'!J194</f>
        <v>9</v>
      </c>
      <c r="F194" s="70"/>
      <c r="G194" s="46">
        <f t="shared" si="23"/>
        <v>9</v>
      </c>
      <c r="H194" s="77">
        <v>0</v>
      </c>
      <c r="I194" s="75">
        <v>0</v>
      </c>
      <c r="J194" s="46">
        <f t="shared" si="19"/>
        <v>9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+'18'!J195</f>
        <v>0</v>
      </c>
      <c r="F195" s="70"/>
      <c r="G195" s="46">
        <f t="shared" si="23"/>
        <v>0</v>
      </c>
      <c r="H195" s="77">
        <v>0</v>
      </c>
      <c r="I195" s="75">
        <v>0</v>
      </c>
      <c r="J195" s="46">
        <f t="shared" si="19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+'18'!J196</f>
        <v>3</v>
      </c>
      <c r="F196" s="70"/>
      <c r="G196" s="46">
        <f t="shared" si="23"/>
        <v>3</v>
      </c>
      <c r="H196" s="77">
        <v>0</v>
      </c>
      <c r="I196" s="75">
        <v>0</v>
      </c>
      <c r="J196" s="46">
        <f t="shared" si="19"/>
        <v>3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5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+'18'!J197</f>
        <v>0</v>
      </c>
      <c r="F197" s="70"/>
      <c r="G197" s="46">
        <f t="shared" si="23"/>
        <v>0</v>
      </c>
      <c r="H197" s="77">
        <v>0</v>
      </c>
      <c r="I197" s="75">
        <v>0</v>
      </c>
      <c r="J197" s="46">
        <f t="shared" ref="J197:J259" si="28">+G197-H197-K197-I197</f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ref="P197:P222" si="29">SUM(M197-O197)</f>
        <v>0</v>
      </c>
      <c r="Q197" s="89">
        <v>23.74</v>
      </c>
      <c r="R197" s="43">
        <f t="shared" si="2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+'18'!J198</f>
        <v>14</v>
      </c>
      <c r="F198" s="70"/>
      <c r="G198" s="46">
        <f t="shared" si="23"/>
        <v>14</v>
      </c>
      <c r="H198" s="77">
        <v>0</v>
      </c>
      <c r="I198" s="75">
        <v>5</v>
      </c>
      <c r="J198" s="46">
        <f t="shared" si="28"/>
        <v>9</v>
      </c>
      <c r="K198" s="71"/>
      <c r="L198" s="20">
        <v>150</v>
      </c>
      <c r="M198" s="64">
        <f t="shared" ref="M198:M259" si="30">+L198*K198</f>
        <v>0</v>
      </c>
      <c r="N198" s="17" t="s">
        <v>1467</v>
      </c>
      <c r="O198" s="18"/>
      <c r="P198" s="23">
        <f t="shared" si="29"/>
        <v>0</v>
      </c>
      <c r="Q198" s="89">
        <v>64.38</v>
      </c>
      <c r="R198" s="43">
        <f t="shared" si="25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+'18'!J199</f>
        <v>0</v>
      </c>
      <c r="F199" s="70"/>
      <c r="G199" s="46">
        <f t="shared" si="23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0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2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+'18'!J200</f>
        <v>0</v>
      </c>
      <c r="F200" s="70"/>
      <c r="G200" s="46">
        <f t="shared" si="23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0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2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+'18'!J201</f>
        <v>0</v>
      </c>
      <c r="F201" s="70"/>
      <c r="G201" s="46">
        <f t="shared" si="23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0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2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+'18'!J202</f>
        <v>0</v>
      </c>
      <c r="F202" s="70"/>
      <c r="G202" s="46">
        <f t="shared" si="23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0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2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0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2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0"/>
        <v>0</v>
      </c>
      <c r="N204" s="17" t="s">
        <v>16</v>
      </c>
      <c r="O204" s="18"/>
      <c r="P204" s="23">
        <f t="shared" si="29"/>
        <v>0</v>
      </c>
      <c r="Q204" s="89">
        <v>60</v>
      </c>
      <c r="R204" s="43">
        <f t="shared" si="2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+'18'!J205</f>
        <v>12</v>
      </c>
      <c r="F205" s="70"/>
      <c r="G205" s="46">
        <f t="shared" si="23"/>
        <v>12</v>
      </c>
      <c r="H205" s="77">
        <v>0</v>
      </c>
      <c r="I205" s="75">
        <v>0</v>
      </c>
      <c r="J205" s="46">
        <f t="shared" si="28"/>
        <v>12</v>
      </c>
      <c r="K205" s="71"/>
      <c r="L205" s="20">
        <v>55</v>
      </c>
      <c r="M205" s="64">
        <f t="shared" si="30"/>
        <v>0</v>
      </c>
      <c r="N205" s="17" t="s">
        <v>16</v>
      </c>
      <c r="O205" s="18"/>
      <c r="P205" s="23">
        <f t="shared" si="29"/>
        <v>0</v>
      </c>
      <c r="Q205" s="89">
        <v>40</v>
      </c>
      <c r="R205" s="43">
        <f t="shared" si="2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0"/>
        <v>0</v>
      </c>
      <c r="N206" s="17" t="s">
        <v>16</v>
      </c>
      <c r="O206" s="18"/>
      <c r="P206" s="23">
        <f t="shared" si="29"/>
        <v>0</v>
      </c>
      <c r="Q206" s="89">
        <v>60</v>
      </c>
      <c r="R206" s="43">
        <f t="shared" si="2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8"/>
        <v>0</v>
      </c>
      <c r="K207" s="71"/>
      <c r="L207" s="20">
        <v>50</v>
      </c>
      <c r="M207" s="64">
        <f t="shared" si="30"/>
        <v>0</v>
      </c>
      <c r="N207" s="17" t="s">
        <v>16</v>
      </c>
      <c r="O207" s="18"/>
      <c r="P207" s="23">
        <f t="shared" si="29"/>
        <v>0</v>
      </c>
      <c r="Q207" s="89"/>
      <c r="R207" s="43">
        <f t="shared" ref="R207" si="31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+'18'!J208</f>
        <v>0</v>
      </c>
      <c r="F208" s="70">
        <v>2</v>
      </c>
      <c r="G208" s="46">
        <f t="shared" si="23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0"/>
        <v>0</v>
      </c>
      <c r="N208" s="17" t="s">
        <v>16</v>
      </c>
      <c r="O208" s="18"/>
      <c r="P208" s="23">
        <f t="shared" si="29"/>
        <v>0</v>
      </c>
      <c r="Q208" s="89">
        <v>33</v>
      </c>
      <c r="R208" s="43">
        <f t="shared" si="2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0"/>
        <v>0</v>
      </c>
      <c r="N209" s="17" t="s">
        <v>16</v>
      </c>
      <c r="O209" s="18"/>
      <c r="P209" s="23">
        <f t="shared" si="29"/>
        <v>0</v>
      </c>
      <c r="Q209" s="89">
        <v>83</v>
      </c>
      <c r="R209" s="43">
        <f t="shared" si="2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+'18'!J210</f>
        <v>0</v>
      </c>
      <c r="F210" s="70">
        <v>1</v>
      </c>
      <c r="G210" s="46">
        <f t="shared" si="23"/>
        <v>1</v>
      </c>
      <c r="H210" s="77">
        <v>0</v>
      </c>
      <c r="I210" s="75">
        <v>0</v>
      </c>
      <c r="J210" s="46">
        <f t="shared" si="28"/>
        <v>0</v>
      </c>
      <c r="K210" s="71">
        <v>1</v>
      </c>
      <c r="L210" s="20">
        <v>0</v>
      </c>
      <c r="M210" s="64">
        <f t="shared" si="30"/>
        <v>0</v>
      </c>
      <c r="N210" s="17" t="s">
        <v>1451</v>
      </c>
      <c r="O210" s="18"/>
      <c r="P210" s="23">
        <f t="shared" si="29"/>
        <v>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+'18'!J211</f>
        <v>0</v>
      </c>
      <c r="F211" s="70">
        <v>1</v>
      </c>
      <c r="G211" s="46">
        <f t="shared" si="23"/>
        <v>1</v>
      </c>
      <c r="H211" s="77">
        <v>0</v>
      </c>
      <c r="I211" s="75">
        <v>0</v>
      </c>
      <c r="J211" s="46">
        <f t="shared" si="28"/>
        <v>0</v>
      </c>
      <c r="K211" s="71">
        <v>1</v>
      </c>
      <c r="L211" s="20">
        <v>40</v>
      </c>
      <c r="M211" s="64">
        <f t="shared" si="30"/>
        <v>40</v>
      </c>
      <c r="N211" s="17" t="s">
        <v>16</v>
      </c>
      <c r="O211" s="18"/>
      <c r="P211" s="145">
        <f t="shared" si="29"/>
        <v>40</v>
      </c>
      <c r="Q211" s="89">
        <v>15</v>
      </c>
      <c r="R211" s="43">
        <f t="shared" si="25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+'18'!J212</f>
        <v>0</v>
      </c>
      <c r="F212" s="70">
        <v>1</v>
      </c>
      <c r="G212" s="46">
        <f t="shared" si="23"/>
        <v>1</v>
      </c>
      <c r="H212" s="77">
        <v>0</v>
      </c>
      <c r="I212" s="75">
        <v>0</v>
      </c>
      <c r="J212" s="46">
        <f t="shared" si="28"/>
        <v>0</v>
      </c>
      <c r="K212" s="71">
        <v>1</v>
      </c>
      <c r="L212" s="20">
        <v>0</v>
      </c>
      <c r="M212" s="64">
        <f t="shared" si="30"/>
        <v>0</v>
      </c>
      <c r="N212" s="17" t="s">
        <v>1451</v>
      </c>
      <c r="O212" s="18"/>
      <c r="P212" s="23">
        <f t="shared" si="29"/>
        <v>0</v>
      </c>
      <c r="Q212" s="89">
        <v>15</v>
      </c>
      <c r="R212" s="43">
        <f t="shared" si="25"/>
        <v>15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0"/>
        <v>0</v>
      </c>
      <c r="N213" s="17" t="s">
        <v>16</v>
      </c>
      <c r="O213" s="18"/>
      <c r="P213" s="23">
        <f t="shared" si="29"/>
        <v>0</v>
      </c>
      <c r="Q213" s="89">
        <v>15</v>
      </c>
      <c r="R213" s="43">
        <f t="shared" si="2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 t="shared" si="30"/>
        <v>0</v>
      </c>
      <c r="N214" s="17" t="s">
        <v>16</v>
      </c>
      <c r="O214" s="18"/>
      <c r="P214" s="23">
        <f t="shared" si="2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+'18'!J215</f>
        <v>32</v>
      </c>
      <c r="F215" s="70"/>
      <c r="G215" s="46">
        <f t="shared" si="23"/>
        <v>32</v>
      </c>
      <c r="H215" s="77">
        <v>0</v>
      </c>
      <c r="I215" s="75">
        <v>0</v>
      </c>
      <c r="J215" s="46">
        <f t="shared" si="28"/>
        <v>32</v>
      </c>
      <c r="K215" s="71"/>
      <c r="L215" s="20">
        <v>10</v>
      </c>
      <c r="M215" s="64">
        <f t="shared" si="30"/>
        <v>0</v>
      </c>
      <c r="N215" s="17" t="s">
        <v>16</v>
      </c>
      <c r="O215" s="18"/>
      <c r="P215" s="23">
        <f t="shared" si="2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+'18'!J216</f>
        <v>170</v>
      </c>
      <c r="F216" s="70"/>
      <c r="G216" s="46">
        <f t="shared" si="23"/>
        <v>170</v>
      </c>
      <c r="H216" s="77">
        <v>0</v>
      </c>
      <c r="I216" s="75">
        <v>0</v>
      </c>
      <c r="J216" s="46">
        <f t="shared" si="28"/>
        <v>170</v>
      </c>
      <c r="K216" s="71"/>
      <c r="L216" s="20">
        <v>0</v>
      </c>
      <c r="M216" s="64">
        <f t="shared" si="30"/>
        <v>0</v>
      </c>
      <c r="N216" s="17" t="s">
        <v>16</v>
      </c>
      <c r="O216" s="18"/>
      <c r="P216" s="23">
        <f t="shared" si="29"/>
        <v>0</v>
      </c>
      <c r="Q216" s="89">
        <v>9</v>
      </c>
      <c r="R216" s="43">
        <f t="shared" si="25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+'18'!J217</f>
        <v>72</v>
      </c>
      <c r="F217" s="70"/>
      <c r="G217" s="46">
        <f t="shared" si="23"/>
        <v>72</v>
      </c>
      <c r="H217" s="77">
        <v>0</v>
      </c>
      <c r="I217" s="75">
        <v>0</v>
      </c>
      <c r="J217" s="46">
        <f t="shared" si="28"/>
        <v>72</v>
      </c>
      <c r="K217" s="71"/>
      <c r="L217" s="20">
        <v>10</v>
      </c>
      <c r="M217" s="64">
        <f t="shared" si="30"/>
        <v>0</v>
      </c>
      <c r="N217" s="17" t="s">
        <v>16</v>
      </c>
      <c r="O217" s="18"/>
      <c r="P217" s="23">
        <f t="shared" si="29"/>
        <v>0</v>
      </c>
      <c r="Q217" s="89"/>
      <c r="R217" s="43">
        <f t="shared" si="2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+'18'!J218</f>
        <v>9</v>
      </c>
      <c r="F218" s="70"/>
      <c r="G218" s="46">
        <f t="shared" si="23"/>
        <v>9</v>
      </c>
      <c r="H218" s="77">
        <v>0</v>
      </c>
      <c r="I218" s="75">
        <v>0</v>
      </c>
      <c r="J218" s="46">
        <f t="shared" si="28"/>
        <v>8</v>
      </c>
      <c r="K218" s="71">
        <v>1</v>
      </c>
      <c r="L218" s="20">
        <v>20</v>
      </c>
      <c r="M218" s="64">
        <f t="shared" si="30"/>
        <v>20</v>
      </c>
      <c r="N218" s="17" t="s">
        <v>16</v>
      </c>
      <c r="O218" s="18"/>
      <c r="P218" s="145">
        <f t="shared" si="29"/>
        <v>20</v>
      </c>
      <c r="Q218" s="89">
        <v>16.670000000000002</v>
      </c>
      <c r="R218" s="43">
        <f t="shared" si="25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+'18'!J219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0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+'18'!J220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0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+'18'!J221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0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+'18'!J222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0"/>
        <v>0</v>
      </c>
      <c r="N222" s="17" t="s">
        <v>16</v>
      </c>
      <c r="O222" s="18"/>
      <c r="P222" s="23">
        <f t="shared" si="29"/>
        <v>0</v>
      </c>
      <c r="Q222" s="89">
        <v>250</v>
      </c>
      <c r="R222" s="43">
        <f t="shared" si="2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+'18'!J223</f>
        <v>0</v>
      </c>
      <c r="F223" s="70"/>
      <c r="G223" s="46">
        <f t="shared" si="23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0"/>
        <v>0</v>
      </c>
      <c r="N223" s="17" t="s">
        <v>16</v>
      </c>
      <c r="O223" s="18"/>
      <c r="P223" s="23">
        <f t="shared" ref="P223:P259" si="32">SUM(M223-O223)</f>
        <v>0</v>
      </c>
      <c r="Q223" s="89"/>
      <c r="R223" s="43">
        <f t="shared" si="2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+'18'!J224</f>
        <v>275</v>
      </c>
      <c r="F224" s="70"/>
      <c r="G224" s="46">
        <f t="shared" si="23"/>
        <v>275</v>
      </c>
      <c r="H224" s="77">
        <v>0</v>
      </c>
      <c r="I224" s="75">
        <v>0</v>
      </c>
      <c r="J224" s="46">
        <f t="shared" si="28"/>
        <v>275</v>
      </c>
      <c r="K224" s="71"/>
      <c r="L224" s="20">
        <v>0</v>
      </c>
      <c r="M224" s="64">
        <f t="shared" si="30"/>
        <v>0</v>
      </c>
      <c r="N224" s="17" t="s">
        <v>16</v>
      </c>
      <c r="O224" s="18"/>
      <c r="P224" s="23">
        <f t="shared" si="32"/>
        <v>0</v>
      </c>
      <c r="Q224" s="89"/>
      <c r="R224" s="43">
        <f t="shared" si="2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+'18'!J225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0"/>
        <v>0</v>
      </c>
      <c r="N225" s="17" t="s">
        <v>16</v>
      </c>
      <c r="O225" s="18"/>
      <c r="P225" s="23">
        <f t="shared" si="32"/>
        <v>0</v>
      </c>
      <c r="Q225" s="89">
        <v>28.59</v>
      </c>
      <c r="R225" s="43">
        <f t="shared" si="2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+'18'!J226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0"/>
        <v>0</v>
      </c>
      <c r="N226" s="17" t="s">
        <v>16</v>
      </c>
      <c r="O226" s="18"/>
      <c r="P226" s="23">
        <f t="shared" si="32"/>
        <v>0</v>
      </c>
      <c r="Q226" s="89">
        <v>23.7</v>
      </c>
      <c r="R226" s="43">
        <f t="shared" si="2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+'18'!J227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0"/>
        <v>0</v>
      </c>
      <c r="N227" s="17" t="s">
        <v>16</v>
      </c>
      <c r="O227" s="18"/>
      <c r="P227" s="23">
        <f t="shared" si="32"/>
        <v>0</v>
      </c>
      <c r="Q227" s="89">
        <v>20.36</v>
      </c>
      <c r="R227" s="43">
        <f t="shared" si="25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+'18'!J228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 t="shared" si="30"/>
        <v>0</v>
      </c>
      <c r="N228" s="17" t="s">
        <v>16</v>
      </c>
      <c r="O228" s="18"/>
      <c r="P228" s="23">
        <f t="shared" si="3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+'18'!J229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0"/>
        <v>0</v>
      </c>
      <c r="N229" s="17" t="s">
        <v>16</v>
      </c>
      <c r="O229" s="18"/>
      <c r="P229" s="23">
        <f t="shared" si="32"/>
        <v>0</v>
      </c>
      <c r="Q229" s="89"/>
      <c r="R229" s="43">
        <f t="shared" si="2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+'18'!J230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0"/>
        <v>0</v>
      </c>
      <c r="N230" s="17" t="s">
        <v>16</v>
      </c>
      <c r="O230" s="18"/>
      <c r="P230" s="23">
        <f t="shared" si="32"/>
        <v>0</v>
      </c>
      <c r="Q230" s="89"/>
      <c r="R230" s="43">
        <f t="shared" si="2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+'18'!J231</f>
        <v>0</v>
      </c>
      <c r="F231" s="70"/>
      <c r="G231" s="46">
        <f t="shared" ref="G231:G258" si="33">E231+F231</f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35</v>
      </c>
      <c r="M231" s="64">
        <f t="shared" si="30"/>
        <v>0</v>
      </c>
      <c r="N231" s="17" t="s">
        <v>16</v>
      </c>
      <c r="O231" s="18"/>
      <c r="P231" s="23">
        <f t="shared" si="32"/>
        <v>0</v>
      </c>
      <c r="Q231" s="89"/>
      <c r="R231" s="43">
        <f t="shared" si="2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28"/>
        <v>0</v>
      </c>
      <c r="K232" s="71"/>
      <c r="L232" s="20">
        <v>39</v>
      </c>
      <c r="M232" s="64">
        <f t="shared" si="30"/>
        <v>0</v>
      </c>
      <c r="N232" s="17" t="s">
        <v>16</v>
      </c>
      <c r="O232" s="18"/>
      <c r="P232" s="23">
        <f t="shared" si="32"/>
        <v>0</v>
      </c>
      <c r="Q232" s="89"/>
      <c r="R232" s="43">
        <f t="shared" si="2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28"/>
        <v>0</v>
      </c>
      <c r="K233" s="71"/>
      <c r="L233" s="20">
        <v>55</v>
      </c>
      <c r="M233" s="64">
        <f t="shared" si="30"/>
        <v>0</v>
      </c>
      <c r="N233" s="17" t="s">
        <v>16</v>
      </c>
      <c r="O233" s="18"/>
      <c r="P233" s="23">
        <f t="shared" si="32"/>
        <v>0</v>
      </c>
      <c r="Q233" s="89"/>
      <c r="R233" s="43">
        <f t="shared" si="2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28"/>
        <v>0</v>
      </c>
      <c r="K234" s="71"/>
      <c r="L234" s="20">
        <v>40</v>
      </c>
      <c r="M234" s="64">
        <f t="shared" si="30"/>
        <v>0</v>
      </c>
      <c r="N234" s="17" t="s">
        <v>16</v>
      </c>
      <c r="O234" s="18"/>
      <c r="P234" s="23">
        <f t="shared" si="32"/>
        <v>0</v>
      </c>
      <c r="Q234" s="89"/>
      <c r="R234" s="43">
        <f t="shared" si="2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28"/>
        <v>0</v>
      </c>
      <c r="K235" s="71"/>
      <c r="L235" s="20">
        <v>49</v>
      </c>
      <c r="M235" s="64">
        <f t="shared" si="30"/>
        <v>0</v>
      </c>
      <c r="N235" s="17" t="s">
        <v>16</v>
      </c>
      <c r="O235" s="18"/>
      <c r="P235" s="23">
        <f t="shared" si="32"/>
        <v>0</v>
      </c>
      <c r="Q235" s="89"/>
      <c r="R235" s="43">
        <f t="shared" ref="R235:R247" si="3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28"/>
        <v>0</v>
      </c>
      <c r="K236" s="71"/>
      <c r="L236" s="20">
        <v>39</v>
      </c>
      <c r="M236" s="64">
        <f t="shared" si="30"/>
        <v>0</v>
      </c>
      <c r="N236" s="17" t="s">
        <v>16</v>
      </c>
      <c r="O236" s="18"/>
      <c r="P236" s="23">
        <f t="shared" si="32"/>
        <v>0</v>
      </c>
      <c r="Q236" s="89"/>
      <c r="R236" s="43">
        <f t="shared" si="3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+'18'!J237</f>
        <v>3</v>
      </c>
      <c r="F237" s="70"/>
      <c r="G237" s="46">
        <f t="shared" si="33"/>
        <v>3</v>
      </c>
      <c r="H237" s="77">
        <v>0</v>
      </c>
      <c r="I237" s="75">
        <v>0</v>
      </c>
      <c r="J237" s="46">
        <f t="shared" si="28"/>
        <v>3</v>
      </c>
      <c r="K237" s="71"/>
      <c r="L237" s="20">
        <v>50</v>
      </c>
      <c r="M237" s="64">
        <f t="shared" si="30"/>
        <v>0</v>
      </c>
      <c r="N237" s="17" t="s">
        <v>16</v>
      </c>
      <c r="O237" s="18"/>
      <c r="P237" s="23">
        <f t="shared" si="32"/>
        <v>0</v>
      </c>
      <c r="Q237" s="89"/>
      <c r="R237" s="43">
        <f t="shared" si="3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+'18'!J238</f>
        <v>4</v>
      </c>
      <c r="F238" s="70"/>
      <c r="G238" s="46">
        <f t="shared" si="33"/>
        <v>4</v>
      </c>
      <c r="H238" s="77">
        <v>0</v>
      </c>
      <c r="I238" s="75">
        <v>0</v>
      </c>
      <c r="J238" s="46">
        <f t="shared" si="28"/>
        <v>4</v>
      </c>
      <c r="K238" s="71"/>
      <c r="L238" s="20">
        <v>50</v>
      </c>
      <c r="M238" s="64">
        <f t="shared" si="30"/>
        <v>0</v>
      </c>
      <c r="N238" s="17" t="s">
        <v>16</v>
      </c>
      <c r="O238" s="18"/>
      <c r="P238" s="23">
        <f t="shared" si="32"/>
        <v>0</v>
      </c>
      <c r="Q238" s="89"/>
      <c r="R238" s="43">
        <f t="shared" si="3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+'18'!J239</f>
        <v>0</v>
      </c>
      <c r="F239" s="70"/>
      <c r="G239" s="46">
        <f t="shared" si="33"/>
        <v>0</v>
      </c>
      <c r="H239" s="77">
        <v>0</v>
      </c>
      <c r="I239" s="75">
        <v>0</v>
      </c>
      <c r="J239" s="46">
        <f t="shared" si="28"/>
        <v>0</v>
      </c>
      <c r="K239" s="71"/>
      <c r="L239" s="20">
        <v>35</v>
      </c>
      <c r="M239" s="64">
        <f t="shared" si="30"/>
        <v>0</v>
      </c>
      <c r="N239" s="17" t="s">
        <v>16</v>
      </c>
      <c r="O239" s="18"/>
      <c r="P239" s="23">
        <f t="shared" si="32"/>
        <v>0</v>
      </c>
      <c r="Q239" s="89"/>
      <c r="R239" s="43">
        <f t="shared" si="3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28"/>
        <v>0</v>
      </c>
      <c r="K240" s="71"/>
      <c r="L240" s="20">
        <v>80</v>
      </c>
      <c r="M240" s="64">
        <f t="shared" si="30"/>
        <v>0</v>
      </c>
      <c r="N240" s="17" t="s">
        <v>16</v>
      </c>
      <c r="O240" s="18"/>
      <c r="P240" s="23">
        <f t="shared" si="32"/>
        <v>0</v>
      </c>
      <c r="Q240" s="89"/>
      <c r="R240" s="43">
        <f t="shared" si="3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28"/>
        <v>0</v>
      </c>
      <c r="K241" s="71"/>
      <c r="L241" s="20">
        <v>35</v>
      </c>
      <c r="M241" s="64">
        <f t="shared" si="30"/>
        <v>0</v>
      </c>
      <c r="N241" s="17" t="s">
        <v>16</v>
      </c>
      <c r="O241" s="18"/>
      <c r="P241" s="23">
        <f t="shared" si="32"/>
        <v>0</v>
      </c>
      <c r="Q241" s="89"/>
      <c r="R241" s="43">
        <f t="shared" si="3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+'18'!J242</f>
        <v>3</v>
      </c>
      <c r="F242" s="70"/>
      <c r="G242" s="46">
        <f t="shared" si="33"/>
        <v>3</v>
      </c>
      <c r="H242" s="77">
        <v>0</v>
      </c>
      <c r="I242" s="75">
        <v>0</v>
      </c>
      <c r="J242" s="46">
        <f t="shared" si="28"/>
        <v>3</v>
      </c>
      <c r="K242" s="71"/>
      <c r="L242" s="20">
        <v>35</v>
      </c>
      <c r="M242" s="64">
        <f t="shared" si="30"/>
        <v>0</v>
      </c>
      <c r="N242" s="17" t="s">
        <v>16</v>
      </c>
      <c r="O242" s="18"/>
      <c r="P242" s="23">
        <f t="shared" si="32"/>
        <v>0</v>
      </c>
      <c r="Q242" s="89"/>
      <c r="R242" s="43">
        <f t="shared" si="3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+'18'!J243</f>
        <v>4</v>
      </c>
      <c r="F243" s="70"/>
      <c r="G243" s="46">
        <f t="shared" si="33"/>
        <v>4</v>
      </c>
      <c r="H243" s="77">
        <v>0</v>
      </c>
      <c r="I243" s="75">
        <v>0</v>
      </c>
      <c r="J243" s="46">
        <f t="shared" si="28"/>
        <v>4</v>
      </c>
      <c r="K243" s="71"/>
      <c r="L243" s="20">
        <v>35</v>
      </c>
      <c r="M243" s="64">
        <f t="shared" si="30"/>
        <v>0</v>
      </c>
      <c r="N243" s="17" t="s">
        <v>16</v>
      </c>
      <c r="O243" s="18"/>
      <c r="P243" s="23">
        <f t="shared" si="32"/>
        <v>0</v>
      </c>
      <c r="Q243" s="89"/>
      <c r="R243" s="43">
        <f t="shared" ref="R243:R246" si="3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28"/>
        <v>0</v>
      </c>
      <c r="K244" s="71"/>
      <c r="L244" s="20">
        <v>22</v>
      </c>
      <c r="M244" s="64">
        <f t="shared" si="30"/>
        <v>0</v>
      </c>
      <c r="N244" s="17" t="s">
        <v>16</v>
      </c>
      <c r="O244" s="18"/>
      <c r="P244" s="23">
        <f t="shared" si="32"/>
        <v>0</v>
      </c>
      <c r="Q244" s="89"/>
      <c r="R244" s="43">
        <f t="shared" si="3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28"/>
        <v>0</v>
      </c>
      <c r="K245" s="71"/>
      <c r="L245" s="20">
        <v>35</v>
      </c>
      <c r="M245" s="64">
        <f t="shared" si="30"/>
        <v>0</v>
      </c>
      <c r="N245" s="17" t="s">
        <v>16</v>
      </c>
      <c r="O245" s="18"/>
      <c r="P245" s="23">
        <f t="shared" si="32"/>
        <v>0</v>
      </c>
      <c r="Q245" s="89"/>
      <c r="R245" s="43">
        <f t="shared" si="3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28"/>
        <v>0</v>
      </c>
      <c r="K246" s="71"/>
      <c r="L246" s="20">
        <v>25</v>
      </c>
      <c r="M246" s="64">
        <f t="shared" si="30"/>
        <v>0</v>
      </c>
      <c r="N246" s="17" t="s">
        <v>16</v>
      </c>
      <c r="O246" s="18"/>
      <c r="P246" s="23">
        <f t="shared" si="32"/>
        <v>0</v>
      </c>
      <c r="Q246" s="89"/>
      <c r="R246" s="43">
        <f t="shared" si="3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28"/>
        <v>0</v>
      </c>
      <c r="K247" s="71"/>
      <c r="L247" s="20">
        <v>15</v>
      </c>
      <c r="M247" s="64">
        <f t="shared" si="30"/>
        <v>0</v>
      </c>
      <c r="N247" s="17" t="s">
        <v>16</v>
      </c>
      <c r="O247" s="18"/>
      <c r="P247" s="23">
        <f t="shared" si="32"/>
        <v>0</v>
      </c>
      <c r="Q247" s="89"/>
      <c r="R247" s="43">
        <f t="shared" si="3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28"/>
        <v>0</v>
      </c>
      <c r="K248" s="71"/>
      <c r="L248" s="20">
        <v>20</v>
      </c>
      <c r="M248" s="64">
        <f t="shared" si="30"/>
        <v>0</v>
      </c>
      <c r="N248" s="17" t="s">
        <v>16</v>
      </c>
      <c r="O248" s="18"/>
      <c r="P248" s="23">
        <f t="shared" si="32"/>
        <v>0</v>
      </c>
      <c r="Q248" s="89"/>
      <c r="R248" s="43">
        <f t="shared" si="2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28"/>
        <v>0</v>
      </c>
      <c r="K249" s="71"/>
      <c r="L249" s="20">
        <v>35</v>
      </c>
      <c r="M249" s="64">
        <f t="shared" si="30"/>
        <v>0</v>
      </c>
      <c r="N249" s="17" t="s">
        <v>16</v>
      </c>
      <c r="O249" s="18"/>
      <c r="P249" s="23">
        <f t="shared" si="32"/>
        <v>0</v>
      </c>
      <c r="Q249" s="89"/>
      <c r="R249" s="43">
        <f t="shared" si="2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28"/>
        <v>0</v>
      </c>
      <c r="K250" s="71"/>
      <c r="L250" s="20">
        <v>35</v>
      </c>
      <c r="M250" s="64">
        <f t="shared" si="30"/>
        <v>0</v>
      </c>
      <c r="N250" s="17" t="s">
        <v>16</v>
      </c>
      <c r="O250" s="18"/>
      <c r="P250" s="23">
        <f t="shared" si="32"/>
        <v>0</v>
      </c>
      <c r="Q250" s="89"/>
      <c r="R250" s="43">
        <f t="shared" si="2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28"/>
        <v>0</v>
      </c>
      <c r="K251" s="71"/>
      <c r="L251" s="20">
        <v>29</v>
      </c>
      <c r="M251" s="64">
        <f t="shared" si="30"/>
        <v>0</v>
      </c>
      <c r="N251" s="17" t="s">
        <v>16</v>
      </c>
      <c r="O251" s="18"/>
      <c r="P251" s="23">
        <f t="shared" si="32"/>
        <v>0</v>
      </c>
      <c r="Q251" s="89"/>
      <c r="R251" s="43">
        <f t="shared" si="2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+'18'!J252</f>
        <v>16</v>
      </c>
      <c r="F252" s="70"/>
      <c r="G252" s="46">
        <f t="shared" si="33"/>
        <v>16</v>
      </c>
      <c r="H252" s="77">
        <v>0</v>
      </c>
      <c r="I252" s="75">
        <v>0</v>
      </c>
      <c r="J252" s="46">
        <f t="shared" si="28"/>
        <v>16</v>
      </c>
      <c r="K252" s="71"/>
      <c r="L252" s="20">
        <v>35</v>
      </c>
      <c r="M252" s="64">
        <f t="shared" si="30"/>
        <v>0</v>
      </c>
      <c r="N252" s="17" t="s">
        <v>16</v>
      </c>
      <c r="O252" s="18"/>
      <c r="P252" s="23">
        <f t="shared" si="32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+'18'!J253</f>
        <v>0</v>
      </c>
      <c r="F253" s="70"/>
      <c r="G253" s="46">
        <f t="shared" si="33"/>
        <v>0</v>
      </c>
      <c r="H253" s="77">
        <v>0</v>
      </c>
      <c r="I253" s="75">
        <v>0</v>
      </c>
      <c r="J253" s="46">
        <f t="shared" si="28"/>
        <v>0</v>
      </c>
      <c r="K253" s="71"/>
      <c r="L253" s="20">
        <v>15</v>
      </c>
      <c r="M253" s="64">
        <f t="shared" si="30"/>
        <v>0</v>
      </c>
      <c r="N253" s="17" t="s">
        <v>16</v>
      </c>
      <c r="O253" s="18"/>
      <c r="P253" s="23">
        <f t="shared" si="3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3"/>
        <v>0</v>
      </c>
      <c r="H254" s="77">
        <v>0</v>
      </c>
      <c r="I254" s="75">
        <v>0</v>
      </c>
      <c r="J254" s="46">
        <f t="shared" si="28"/>
        <v>0</v>
      </c>
      <c r="K254" s="71"/>
      <c r="L254" s="20"/>
      <c r="M254" s="64">
        <f t="shared" si="30"/>
        <v>0</v>
      </c>
      <c r="N254" s="17" t="s">
        <v>16</v>
      </c>
      <c r="O254" s="18"/>
      <c r="P254" s="23">
        <f t="shared" si="32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3"/>
        <v>0</v>
      </c>
      <c r="H255" s="77">
        <v>0</v>
      </c>
      <c r="I255" s="75">
        <v>0</v>
      </c>
      <c r="J255" s="46">
        <f t="shared" si="28"/>
        <v>0</v>
      </c>
      <c r="K255" s="71"/>
      <c r="L255" s="20"/>
      <c r="M255" s="64">
        <f t="shared" si="30"/>
        <v>0</v>
      </c>
      <c r="N255" s="17" t="s">
        <v>16</v>
      </c>
      <c r="O255" s="18"/>
      <c r="P255" s="23">
        <f t="shared" si="32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si="33"/>
        <v>0</v>
      </c>
      <c r="H256" s="77">
        <v>0</v>
      </c>
      <c r="I256" s="75">
        <v>0</v>
      </c>
      <c r="J256" s="46">
        <f t="shared" si="28"/>
        <v>0</v>
      </c>
      <c r="K256" s="71"/>
      <c r="L256" s="20"/>
      <c r="M256" s="64">
        <f t="shared" si="30"/>
        <v>0</v>
      </c>
      <c r="N256" s="17" t="s">
        <v>16</v>
      </c>
      <c r="O256" s="18"/>
      <c r="P256" s="23">
        <f t="shared" si="32"/>
        <v>0</v>
      </c>
      <c r="Q256" s="89"/>
      <c r="R256" s="43"/>
    </row>
    <row r="257" spans="1:18" ht="25.5" x14ac:dyDescent="0.55000000000000004">
      <c r="A257" s="10"/>
      <c r="B257" s="10"/>
      <c r="C257" s="19"/>
      <c r="D257" s="10"/>
      <c r="E257" s="63">
        <f>+'18'!J257</f>
        <v>0</v>
      </c>
      <c r="F257" s="70"/>
      <c r="G257" s="46">
        <f t="shared" si="33"/>
        <v>0</v>
      </c>
      <c r="H257" s="77">
        <v>0</v>
      </c>
      <c r="I257" s="75">
        <v>0</v>
      </c>
      <c r="J257" s="46">
        <f t="shared" si="28"/>
        <v>0</v>
      </c>
      <c r="K257" s="71"/>
      <c r="L257" s="20"/>
      <c r="M257" s="64">
        <f t="shared" si="30"/>
        <v>0</v>
      </c>
      <c r="N257" s="17" t="s">
        <v>16</v>
      </c>
      <c r="O257" s="18"/>
      <c r="P257" s="23">
        <f t="shared" si="32"/>
        <v>0</v>
      </c>
      <c r="Q257" s="89"/>
      <c r="R257" s="43"/>
    </row>
    <row r="258" spans="1:18" ht="24" customHeight="1" x14ac:dyDescent="0.55000000000000004">
      <c r="A258" s="10"/>
      <c r="B258" s="10"/>
      <c r="C258" s="19"/>
      <c r="D258" s="10"/>
      <c r="E258" s="63">
        <f>+'18'!J258</f>
        <v>0</v>
      </c>
      <c r="F258" s="70"/>
      <c r="G258" s="46">
        <f t="shared" si="33"/>
        <v>0</v>
      </c>
      <c r="H258" s="77">
        <v>0</v>
      </c>
      <c r="I258" s="75">
        <v>0</v>
      </c>
      <c r="J258" s="46">
        <f t="shared" si="28"/>
        <v>0</v>
      </c>
      <c r="K258" s="71"/>
      <c r="L258" s="20"/>
      <c r="M258" s="64">
        <f t="shared" si="30"/>
        <v>0</v>
      </c>
      <c r="N258" s="17" t="s">
        <v>16</v>
      </c>
      <c r="O258" s="18"/>
      <c r="P258" s="23">
        <f t="shared" si="32"/>
        <v>0</v>
      </c>
      <c r="Q258" s="89"/>
      <c r="R258" s="43">
        <f t="shared" si="25"/>
        <v>0</v>
      </c>
    </row>
    <row r="259" spans="1:18" x14ac:dyDescent="0.5">
      <c r="A259" s="10"/>
      <c r="B259" s="10"/>
      <c r="C259" s="19"/>
      <c r="D259" s="10"/>
      <c r="E259" s="63">
        <f>+'18'!J259</f>
        <v>0</v>
      </c>
      <c r="F259" s="70"/>
      <c r="G259" s="46">
        <f t="shared" ref="G259" si="36">E259+F259</f>
        <v>0</v>
      </c>
      <c r="H259" s="77">
        <v>0</v>
      </c>
      <c r="I259" s="75">
        <v>0</v>
      </c>
      <c r="J259" s="46">
        <f t="shared" si="28"/>
        <v>0</v>
      </c>
      <c r="K259" s="71"/>
      <c r="L259" s="142"/>
      <c r="M259" s="64">
        <f t="shared" si="30"/>
        <v>0</v>
      </c>
      <c r="N259" s="17" t="s">
        <v>16</v>
      </c>
      <c r="O259" s="18"/>
      <c r="P259" s="23">
        <f t="shared" si="32"/>
        <v>0</v>
      </c>
      <c r="Q259" s="89"/>
      <c r="R259" s="43">
        <f t="shared" ref="R259" si="37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Q260" s="2"/>
      <c r="R260" s="74">
        <f>SUM(R5:R259)</f>
        <v>898.68000000000006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2530</v>
      </c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1367</v>
      </c>
      <c r="O264" s="2">
        <v>1275</v>
      </c>
      <c r="P264" s="2">
        <v>92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558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605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605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240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240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72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5.04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162.96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2"/>
  <sheetViews>
    <sheetView zoomScale="80" zoomScaleNormal="80" workbookViewId="0">
      <pane xSplit="10" ySplit="4" topLeftCell="K256" activePane="bottomRight" state="frozen"/>
      <selection activeCell="U238" sqref="U238"/>
      <selection pane="topRight" activeCell="U238" sqref="U238"/>
      <selection pane="bottomLeft" activeCell="U238" sqref="U238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88"/>
    </row>
    <row r="3" spans="1:18" s="5" customFormat="1" ht="26.45" customHeight="1" x14ac:dyDescent="0.55000000000000004">
      <c r="A3" s="201" t="s">
        <v>1</v>
      </c>
      <c r="B3" s="201" t="s">
        <v>1352</v>
      </c>
      <c r="C3" s="201" t="s">
        <v>2</v>
      </c>
      <c r="D3" s="201" t="s">
        <v>1353</v>
      </c>
      <c r="E3" s="203" t="s">
        <v>3</v>
      </c>
      <c r="F3" s="203" t="s">
        <v>4</v>
      </c>
      <c r="G3" s="203" t="s">
        <v>5</v>
      </c>
      <c r="H3" s="76" t="s">
        <v>6</v>
      </c>
      <c r="I3" s="190" t="s">
        <v>272</v>
      </c>
      <c r="J3" s="203" t="s">
        <v>7</v>
      </c>
      <c r="K3" s="204" t="s">
        <v>8</v>
      </c>
      <c r="L3" s="204"/>
      <c r="M3" s="204"/>
      <c r="N3" s="203" t="s">
        <v>9</v>
      </c>
      <c r="O3" s="205" t="s">
        <v>10</v>
      </c>
      <c r="Q3" s="206" t="s">
        <v>273</v>
      </c>
      <c r="R3" s="197" t="s">
        <v>274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76" t="s">
        <v>11</v>
      </c>
      <c r="I4" s="191"/>
      <c r="J4" s="203"/>
      <c r="K4" s="68" t="s">
        <v>12</v>
      </c>
      <c r="L4" s="69" t="s">
        <v>13</v>
      </c>
      <c r="M4" s="68" t="s">
        <v>14</v>
      </c>
      <c r="N4" s="203"/>
      <c r="O4" s="205"/>
      <c r="Q4" s="207"/>
      <c r="R4" s="198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21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45">
        <f t="shared" ref="P5:P68" si="2">SUM(M5-O5)</f>
        <v>200</v>
      </c>
      <c r="Q5" s="13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76</v>
      </c>
      <c r="F6" s="70"/>
      <c r="G6" s="46">
        <f t="shared" si="0"/>
        <v>76</v>
      </c>
      <c r="H6" s="77">
        <v>0</v>
      </c>
      <c r="I6" s="75">
        <v>0</v>
      </c>
      <c r="J6" s="46">
        <f t="shared" si="1"/>
        <v>73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45">
        <f t="shared" si="2"/>
        <v>300</v>
      </c>
      <c r="Q6" s="13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+'19'!J8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43</v>
      </c>
      <c r="P21" s="145">
        <f t="shared" si="2"/>
        <v>42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24</v>
      </c>
      <c r="F22" s="70">
        <v>5</v>
      </c>
      <c r="G22" s="46">
        <f t="shared" si="0"/>
        <v>29</v>
      </c>
      <c r="H22" s="77">
        <v>0</v>
      </c>
      <c r="I22" s="75">
        <v>0</v>
      </c>
      <c r="J22" s="46">
        <f t="shared" si="1"/>
        <v>27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5</v>
      </c>
      <c r="F24" s="70">
        <v>3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23</v>
      </c>
      <c r="F31" s="70">
        <v>5</v>
      </c>
      <c r="G31" s="46">
        <f t="shared" si="5"/>
        <v>28</v>
      </c>
      <c r="H31" s="77">
        <v>0</v>
      </c>
      <c r="I31" s="75">
        <v>0</v>
      </c>
      <c r="J31" s="46">
        <f t="shared" si="6"/>
        <v>27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5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0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45">
        <f t="shared" si="2"/>
        <v>195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1</v>
      </c>
      <c r="F40" s="70">
        <v>3</v>
      </c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5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>
        <v>3</v>
      </c>
      <c r="G41" s="46">
        <f t="shared" si="5"/>
        <v>3</v>
      </c>
      <c r="H41" s="77">
        <v>0</v>
      </c>
      <c r="I41" s="75">
        <v>0</v>
      </c>
      <c r="J41" s="46">
        <f t="shared" si="6"/>
        <v>1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45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+'19'!J46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+'19'!J47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+'19'!J48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+'19'!J49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+'19'!J50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+'19'!J53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+'19'!J55</f>
        <v>1</v>
      </c>
      <c r="F55" s="70"/>
      <c r="G55" s="46">
        <f t="shared" si="5"/>
        <v>1</v>
      </c>
      <c r="H55" s="77">
        <v>0</v>
      </c>
      <c r="I55" s="75">
        <v>0</v>
      </c>
      <c r="J55" s="46">
        <f t="shared" si="6"/>
        <v>0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5">
        <f t="shared" si="2"/>
        <v>85</v>
      </c>
      <c r="Q55" s="13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35</v>
      </c>
      <c r="P58" s="145">
        <f t="shared" si="2"/>
        <v>85</v>
      </c>
      <c r="Q58" s="13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+'19'!J59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+'19'!J62</f>
        <v>0</v>
      </c>
      <c r="F62" s="70">
        <v>1</v>
      </c>
      <c r="G62" s="46">
        <f t="shared" si="5"/>
        <v>1</v>
      </c>
      <c r="H62" s="77">
        <v>0</v>
      </c>
      <c r="I62" s="75">
        <v>0</v>
      </c>
      <c r="J62" s="46">
        <f t="shared" si="6"/>
        <v>0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45">
        <f t="shared" si="2"/>
        <v>120</v>
      </c>
      <c r="Q62" s="13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+'19'!J64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+'19'!J65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1</v>
      </c>
      <c r="K65" s="71">
        <v>2</v>
      </c>
      <c r="L65" s="15">
        <v>0</v>
      </c>
      <c r="M65" s="64">
        <f t="shared" si="3"/>
        <v>0</v>
      </c>
      <c r="N65" s="17" t="s">
        <v>1451</v>
      </c>
      <c r="O65" s="18"/>
      <c r="P65" s="23">
        <f t="shared" si="2"/>
        <v>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+'19'!J66</f>
        <v>1</v>
      </c>
      <c r="F66" s="70">
        <v>3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+'19'!J74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+'19'!J77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+'19'!J80</f>
        <v>4</v>
      </c>
      <c r="F80" s="70">
        <v>2</v>
      </c>
      <c r="G80" s="46">
        <f t="shared" si="5"/>
        <v>6</v>
      </c>
      <c r="H80" s="77">
        <v>0</v>
      </c>
      <c r="I80" s="75">
        <v>0</v>
      </c>
      <c r="J80" s="46">
        <f t="shared" si="6"/>
        <v>6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+'19'!J81</f>
        <v>1</v>
      </c>
      <c r="F81" s="70">
        <v>2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+'19'!J110</f>
        <v>11</v>
      </c>
      <c r="F110" s="70"/>
      <c r="G110" s="46">
        <f t="shared" si="20"/>
        <v>11</v>
      </c>
      <c r="H110" s="77">
        <v>0</v>
      </c>
      <c r="I110" s="75">
        <v>0</v>
      </c>
      <c r="J110" s="46">
        <f t="shared" si="21"/>
        <v>9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/>
      <c r="P110" s="145">
        <f t="shared" si="7"/>
        <v>240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+'19'!J111</f>
        <v>18</v>
      </c>
      <c r="F111" s="70"/>
      <c r="G111" s="46">
        <f t="shared" si="20"/>
        <v>18</v>
      </c>
      <c r="H111" s="77">
        <v>0</v>
      </c>
      <c r="I111" s="75">
        <v>0</v>
      </c>
      <c r="J111" s="46">
        <f t="shared" si="21"/>
        <v>17</v>
      </c>
      <c r="K111" s="71">
        <v>1</v>
      </c>
      <c r="L111" s="20">
        <v>250</v>
      </c>
      <c r="M111" s="64">
        <f t="shared" si="8"/>
        <v>250</v>
      </c>
      <c r="N111" s="17" t="s">
        <v>16</v>
      </c>
      <c r="O111" s="18"/>
      <c r="P111" s="145">
        <f t="shared" si="7"/>
        <v>250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+'19'!J112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+'19'!J113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+'19'!J115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+'19'!J116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+'19'!J117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+'19'!J120</f>
        <v>0</v>
      </c>
      <c r="F120" s="70">
        <v>5</v>
      </c>
      <c r="G120" s="46">
        <f t="shared" si="20"/>
        <v>5</v>
      </c>
      <c r="H120" s="77">
        <v>0</v>
      </c>
      <c r="I120" s="75">
        <v>0</v>
      </c>
      <c r="J120" s="46">
        <f t="shared" si="21"/>
        <v>4</v>
      </c>
      <c r="K120" s="71">
        <v>1</v>
      </c>
      <c r="L120" s="22">
        <v>35</v>
      </c>
      <c r="M120" s="64">
        <f t="shared" si="8"/>
        <v>35</v>
      </c>
      <c r="N120" s="17" t="s">
        <v>16</v>
      </c>
      <c r="O120" s="18"/>
      <c r="P120" s="145">
        <f t="shared" si="7"/>
        <v>35</v>
      </c>
      <c r="Q120" s="89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+'19'!J125</f>
        <v>11</v>
      </c>
      <c r="F125" s="70"/>
      <c r="G125" s="46">
        <f t="shared" si="20"/>
        <v>11</v>
      </c>
      <c r="H125" s="77">
        <v>0</v>
      </c>
      <c r="I125" s="75">
        <v>0</v>
      </c>
      <c r="J125" s="46">
        <f t="shared" si="21"/>
        <v>11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+'19'!J131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+'19'!J132</f>
        <v>2</v>
      </c>
      <c r="F132" s="70">
        <v>3</v>
      </c>
      <c r="G132" s="46">
        <f t="shared" si="20"/>
        <v>5</v>
      </c>
      <c r="H132" s="77">
        <v>0</v>
      </c>
      <c r="I132" s="75">
        <v>0</v>
      </c>
      <c r="J132" s="46">
        <f t="shared" si="21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+'19'!J133</f>
        <v>2</v>
      </c>
      <c r="F133" s="70">
        <v>3</v>
      </c>
      <c r="G133" s="46">
        <f t="shared" si="20"/>
        <v>5</v>
      </c>
      <c r="H133" s="77">
        <v>0</v>
      </c>
      <c r="I133" s="75">
        <v>0</v>
      </c>
      <c r="J133" s="46">
        <f t="shared" si="21"/>
        <v>5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9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0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+'19'!J154</f>
        <v>1</v>
      </c>
      <c r="F154" s="70"/>
      <c r="G154" s="46">
        <f t="shared" si="20"/>
        <v>1</v>
      </c>
      <c r="H154" s="77">
        <v>0</v>
      </c>
      <c r="I154" s="75">
        <v>0</v>
      </c>
      <c r="J154" s="46">
        <f t="shared" si="21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+'19'!J175</f>
        <v>4</v>
      </c>
      <c r="F175" s="70"/>
      <c r="G175" s="46">
        <f t="shared" si="28"/>
        <v>4</v>
      </c>
      <c r="H175" s="77">
        <v>0</v>
      </c>
      <c r="I175" s="75">
        <v>0</v>
      </c>
      <c r="J175" s="46">
        <f t="shared" si="29"/>
        <v>2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45">
        <f t="shared" si="27"/>
        <v>100</v>
      </c>
      <c r="Q175" s="13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+'19'!J178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+'19'!J180</f>
        <v>5</v>
      </c>
      <c r="F180" s="70"/>
      <c r="G180" s="46">
        <f t="shared" si="28"/>
        <v>5</v>
      </c>
      <c r="H180" s="77">
        <v>0</v>
      </c>
      <c r="I180" s="75">
        <v>0</v>
      </c>
      <c r="J180" s="46">
        <f t="shared" si="29"/>
        <v>4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45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+'19'!J185</f>
        <v>18</v>
      </c>
      <c r="F185" s="70"/>
      <c r="G185" s="46">
        <f t="shared" si="28"/>
        <v>18</v>
      </c>
      <c r="H185" s="77">
        <v>0</v>
      </c>
      <c r="I185" s="75">
        <v>0</v>
      </c>
      <c r="J185" s="46">
        <f t="shared" si="29"/>
        <v>18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+'19'!J193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10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+'19'!J194</f>
        <v>9</v>
      </c>
      <c r="F194" s="70">
        <v>5</v>
      </c>
      <c r="G194" s="46">
        <f t="shared" si="28"/>
        <v>14</v>
      </c>
      <c r="H194" s="77">
        <v>0</v>
      </c>
      <c r="I194" s="75">
        <v>0</v>
      </c>
      <c r="J194" s="46">
        <f t="shared" si="29"/>
        <v>14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+'19'!J195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+'19'!J196</f>
        <v>3</v>
      </c>
      <c r="F196" s="70"/>
      <c r="G196" s="46">
        <f t="shared" si="28"/>
        <v>3</v>
      </c>
      <c r="H196" s="77">
        <v>0</v>
      </c>
      <c r="I196" s="75">
        <v>0</v>
      </c>
      <c r="J196" s="46">
        <f t="shared" si="29"/>
        <v>3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+'19'!J198</f>
        <v>9</v>
      </c>
      <c r="F198" s="70"/>
      <c r="G198" s="46">
        <f t="shared" si="28"/>
        <v>9</v>
      </c>
      <c r="H198" s="77">
        <v>0</v>
      </c>
      <c r="I198" s="75">
        <v>0</v>
      </c>
      <c r="J198" s="46">
        <f t="shared" si="29"/>
        <v>9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07" si="36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+'19'!J205</f>
        <v>12</v>
      </c>
      <c r="F205" s="70"/>
      <c r="G205" s="46">
        <f t="shared" si="28"/>
        <v>12</v>
      </c>
      <c r="H205" s="77">
        <v>0</v>
      </c>
      <c r="I205" s="75">
        <v>0</v>
      </c>
      <c r="J205" s="46">
        <f t="shared" si="29"/>
        <v>12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+'19'!J208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ref="P208:P259" si="38">SUM(M208-O208)</f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+'19'!J209</f>
        <v>0</v>
      </c>
      <c r="F209" s="70">
        <v>2</v>
      </c>
      <c r="G209" s="46">
        <f t="shared" si="28"/>
        <v>2</v>
      </c>
      <c r="H209" s="77">
        <v>0</v>
      </c>
      <c r="I209" s="75">
        <v>0</v>
      </c>
      <c r="J209" s="46">
        <f t="shared" si="29"/>
        <v>1</v>
      </c>
      <c r="K209" s="71">
        <v>1</v>
      </c>
      <c r="L209" s="20">
        <v>120</v>
      </c>
      <c r="M209" s="64">
        <f t="shared" si="32"/>
        <v>120</v>
      </c>
      <c r="N209" s="17" t="s">
        <v>16</v>
      </c>
      <c r="O209" s="18"/>
      <c r="P209" s="145">
        <f t="shared" si="38"/>
        <v>120</v>
      </c>
      <c r="Q209" s="89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40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+'19'!J215</f>
        <v>32</v>
      </c>
      <c r="F215" s="70"/>
      <c r="G215" s="46">
        <f t="shared" si="28"/>
        <v>32</v>
      </c>
      <c r="H215" s="77">
        <v>0</v>
      </c>
      <c r="I215" s="75">
        <v>0</v>
      </c>
      <c r="J215" s="46">
        <f t="shared" si="29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+'19'!J216</f>
        <v>170</v>
      </c>
      <c r="F216" s="70"/>
      <c r="G216" s="46">
        <f t="shared" si="28"/>
        <v>170</v>
      </c>
      <c r="H216" s="77">
        <v>0</v>
      </c>
      <c r="I216" s="75">
        <v>0</v>
      </c>
      <c r="J216" s="46">
        <f t="shared" si="29"/>
        <v>170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+'19'!J217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+'19'!J218</f>
        <v>8</v>
      </c>
      <c r="F218" s="70"/>
      <c r="G218" s="46">
        <f t="shared" si="28"/>
        <v>8</v>
      </c>
      <c r="H218" s="77">
        <v>0</v>
      </c>
      <c r="I218" s="75">
        <v>0</v>
      </c>
      <c r="J218" s="46">
        <f t="shared" si="29"/>
        <v>8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+'19'!J224</f>
        <v>275</v>
      </c>
      <c r="F224" s="70"/>
      <c r="G224" s="46">
        <f t="shared" si="28"/>
        <v>275</v>
      </c>
      <c r="H224" s="77">
        <v>0</v>
      </c>
      <c r="I224" s="75">
        <v>0</v>
      </c>
      <c r="J224" s="46">
        <f t="shared" si="29"/>
        <v>275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+'19'!J231</f>
        <v>0</v>
      </c>
      <c r="F231" s="70"/>
      <c r="G231" s="46">
        <f t="shared" ref="G231:G249" si="39">E231+F231</f>
        <v>0</v>
      </c>
      <c r="H231" s="77">
        <v>0</v>
      </c>
      <c r="I231" s="75">
        <v>0</v>
      </c>
      <c r="J231" s="46">
        <f t="shared" ref="J231:J249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+'19'!J232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+'19'!J233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+'19'!J234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+'19'!J235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+'19'!J236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+'19'!J237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+'19'!J238</f>
        <v>4</v>
      </c>
      <c r="F238" s="70"/>
      <c r="G238" s="46">
        <f t="shared" si="39"/>
        <v>4</v>
      </c>
      <c r="H238" s="77">
        <v>0</v>
      </c>
      <c r="I238" s="75">
        <v>0</v>
      </c>
      <c r="J238" s="46">
        <f t="shared" si="40"/>
        <v>4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+'19'!J239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+'19'!J240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+'19'!J241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+'19'!J242</f>
        <v>3</v>
      </c>
      <c r="F242" s="70"/>
      <c r="G242" s="46">
        <f t="shared" si="39"/>
        <v>3</v>
      </c>
      <c r="H242" s="77">
        <v>0</v>
      </c>
      <c r="I242" s="75">
        <v>0</v>
      </c>
      <c r="J242" s="46">
        <f t="shared" si="40"/>
        <v>2</v>
      </c>
      <c r="K242" s="71">
        <v>1</v>
      </c>
      <c r="L242" s="20">
        <v>35</v>
      </c>
      <c r="M242" s="64">
        <f t="shared" si="41"/>
        <v>35</v>
      </c>
      <c r="N242" s="17" t="s">
        <v>16</v>
      </c>
      <c r="O242" s="18"/>
      <c r="P242" s="145">
        <f t="shared" si="38"/>
        <v>35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+'19'!J243</f>
        <v>4</v>
      </c>
      <c r="F243" s="70"/>
      <c r="G243" s="46">
        <f t="shared" si="39"/>
        <v>4</v>
      </c>
      <c r="H243" s="77">
        <v>0</v>
      </c>
      <c r="I243" s="75">
        <v>0</v>
      </c>
      <c r="J243" s="46">
        <f t="shared" si="40"/>
        <v>3</v>
      </c>
      <c r="K243" s="71">
        <v>1</v>
      </c>
      <c r="L243" s="20">
        <v>35</v>
      </c>
      <c r="M243" s="64">
        <f t="shared" ref="M243:M246" si="43">+L243*K243</f>
        <v>35</v>
      </c>
      <c r="N243" s="17" t="s">
        <v>16</v>
      </c>
      <c r="O243" s="18"/>
      <c r="P243" s="145">
        <f t="shared" si="38"/>
        <v>35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+'19'!J244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+'19'!J245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+'19'!J246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+'19'!J247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+'19'!J248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+'19'!J249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+'19'!J250</f>
        <v>0</v>
      </c>
      <c r="F250" s="70"/>
      <c r="G250" s="46">
        <f t="shared" ref="G250:G258" si="45">E250+F250</f>
        <v>0</v>
      </c>
      <c r="H250" s="77">
        <v>0</v>
      </c>
      <c r="I250" s="75">
        <v>0</v>
      </c>
      <c r="J250" s="46">
        <f t="shared" ref="J250:J258" si="46">+G250-H250-K250-I250</f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+'19'!J251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+'19'!J252</f>
        <v>16</v>
      </c>
      <c r="F252" s="70"/>
      <c r="G252" s="46">
        <f t="shared" si="45"/>
        <v>16</v>
      </c>
      <c r="H252" s="77">
        <v>0</v>
      </c>
      <c r="I252" s="75">
        <v>0</v>
      </c>
      <c r="J252" s="46">
        <f t="shared" si="46"/>
        <v>16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+'19'!J253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5"/>
        <v>0</v>
      </c>
      <c r="H255" s="77">
        <v>0</v>
      </c>
      <c r="I255" s="75">
        <v>0</v>
      </c>
      <c r="J255" s="46">
        <f t="shared" si="46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si="45"/>
        <v>0</v>
      </c>
      <c r="H256" s="77">
        <v>0</v>
      </c>
      <c r="I256" s="75">
        <v>0</v>
      </c>
      <c r="J256" s="46">
        <f t="shared" si="46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/>
    </row>
    <row r="257" spans="1:19" ht="25.5" x14ac:dyDescent="0.55000000000000004">
      <c r="A257" s="10"/>
      <c r="B257" s="10"/>
      <c r="C257" s="19"/>
      <c r="D257" s="10"/>
      <c r="E257" s="63">
        <f>+'19'!J257</f>
        <v>0</v>
      </c>
      <c r="F257" s="70"/>
      <c r="G257" s="46">
        <f t="shared" si="45"/>
        <v>0</v>
      </c>
      <c r="H257" s="77">
        <v>0</v>
      </c>
      <c r="I257" s="75">
        <v>0</v>
      </c>
      <c r="J257" s="46">
        <f t="shared" si="46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/>
    </row>
    <row r="258" spans="1:19" ht="24" customHeight="1" x14ac:dyDescent="0.55000000000000004">
      <c r="A258" s="10"/>
      <c r="B258" s="10"/>
      <c r="C258" s="19"/>
      <c r="D258" s="10"/>
      <c r="E258" s="63">
        <f>+'19'!J258</f>
        <v>0</v>
      </c>
      <c r="F258" s="70"/>
      <c r="G258" s="46">
        <f t="shared" si="45"/>
        <v>0</v>
      </c>
      <c r="H258" s="77"/>
      <c r="I258" s="75"/>
      <c r="J258" s="46">
        <f t="shared" si="46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19" x14ac:dyDescent="0.5">
      <c r="A259" s="10"/>
      <c r="B259" s="10"/>
      <c r="C259" s="19"/>
      <c r="D259" s="10"/>
      <c r="E259" s="63">
        <f>+'19'!J259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23"/>
      <c r="M259" s="64">
        <f t="shared" ref="M259" si="49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Q260" s="2"/>
      <c r="R260" s="74">
        <f>SUM(R5:R259)</f>
        <v>878.94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1317</v>
      </c>
      <c r="O264" s="2">
        <v>170</v>
      </c>
      <c r="P264" s="2">
        <v>392</v>
      </c>
      <c r="Q264" s="87">
        <v>485</v>
      </c>
      <c r="R264" s="2">
        <v>100</v>
      </c>
      <c r="S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745</v>
      </c>
      <c r="O266" s="2" t="s">
        <v>1468</v>
      </c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438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445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445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120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2.52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81.48</v>
      </c>
    </row>
    <row r="280" spans="10:18" x14ac:dyDescent="0.5">
      <c r="J280" s="2"/>
      <c r="L280" s="2"/>
      <c r="Q280" s="2"/>
    </row>
    <row r="281" spans="10:18" x14ac:dyDescent="0.5">
      <c r="J281" s="2"/>
      <c r="L281" s="2"/>
      <c r="Q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K261:L26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D267" sqref="D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20</v>
      </c>
      <c r="K5" s="71">
        <v>1</v>
      </c>
      <c r="L5" s="15">
        <v>50</v>
      </c>
      <c r="M5" s="64">
        <f>+L5*K5</f>
        <v>50</v>
      </c>
      <c r="N5" s="17" t="s">
        <v>1455</v>
      </c>
      <c r="O5" s="18">
        <v>50</v>
      </c>
      <c r="P5" s="23">
        <f t="shared" ref="P5:P68" si="2">SUM(M5-O5)</f>
        <v>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73</v>
      </c>
      <c r="F6" s="70"/>
      <c r="G6" s="46">
        <f t="shared" si="0"/>
        <v>73</v>
      </c>
      <c r="H6" s="77">
        <v>0</v>
      </c>
      <c r="I6" s="75">
        <v>0</v>
      </c>
      <c r="J6" s="46">
        <f t="shared" si="1"/>
        <v>63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>
        <v>100</v>
      </c>
      <c r="P6" s="145">
        <f t="shared" si="2"/>
        <v>900</v>
      </c>
      <c r="Q6" s="13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+'20'!J8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43</v>
      </c>
      <c r="P21" s="145">
        <f t="shared" si="2"/>
        <v>42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27</v>
      </c>
      <c r="F22" s="70"/>
      <c r="G22" s="46">
        <f t="shared" si="0"/>
        <v>27</v>
      </c>
      <c r="H22" s="77">
        <v>0</v>
      </c>
      <c r="I22" s="75">
        <v>0</v>
      </c>
      <c r="J22" s="46">
        <f t="shared" si="1"/>
        <v>26</v>
      </c>
      <c r="K22" s="71">
        <v>1</v>
      </c>
      <c r="L22" s="20">
        <v>0</v>
      </c>
      <c r="M22" s="64">
        <f t="shared" si="3"/>
        <v>0</v>
      </c>
      <c r="N22" s="17" t="s">
        <v>1456</v>
      </c>
      <c r="O22" s="18"/>
      <c r="P22" s="23">
        <f t="shared" si="2"/>
        <v>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24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>
        <v>40</v>
      </c>
      <c r="P31" s="145">
        <f t="shared" si="2"/>
        <v>260</v>
      </c>
      <c r="Q31" s="13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45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v>1</v>
      </c>
      <c r="F41" s="70">
        <v>3</v>
      </c>
      <c r="G41" s="46">
        <f t="shared" si="5"/>
        <v>4</v>
      </c>
      <c r="H41" s="77">
        <v>0</v>
      </c>
      <c r="I41" s="75">
        <v>0</v>
      </c>
      <c r="J41" s="46">
        <f t="shared" si="6"/>
        <v>1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>
        <v>15</v>
      </c>
      <c r="P41" s="145">
        <f t="shared" si="2"/>
        <v>135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+'20'!J46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+'20'!J48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/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+'20'!J49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+'20'!J50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+'20'!J58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+'20'!J59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+'20'!J64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0</v>
      </c>
      <c r="K65" s="71">
        <v>1</v>
      </c>
      <c r="L65" s="15">
        <v>0</v>
      </c>
      <c r="M65" s="64">
        <f t="shared" si="3"/>
        <v>0</v>
      </c>
      <c r="N65" s="17" t="s">
        <v>1451</v>
      </c>
      <c r="O65" s="18"/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+'20'!J66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+'20'!J74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25</v>
      </c>
      <c r="P74" s="145">
        <f t="shared" si="7"/>
        <v>75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+'20'!J77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+'20'!J80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4</v>
      </c>
      <c r="K80" s="71">
        <v>2</v>
      </c>
      <c r="L80" s="15">
        <v>55</v>
      </c>
      <c r="M80" s="64">
        <f t="shared" si="3"/>
        <v>110</v>
      </c>
      <c r="N80" s="17" t="s">
        <v>16</v>
      </c>
      <c r="O80" s="18"/>
      <c r="P80" s="145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+'20'!J81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+'20'!J110</f>
        <v>9</v>
      </c>
      <c r="F110" s="70">
        <v>12</v>
      </c>
      <c r="G110" s="46">
        <f t="shared" si="20"/>
        <v>21</v>
      </c>
      <c r="H110" s="77">
        <v>0</v>
      </c>
      <c r="I110" s="75">
        <v>0</v>
      </c>
      <c r="J110" s="46">
        <f t="shared" si="21"/>
        <v>19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20</v>
      </c>
      <c r="P110" s="145">
        <f t="shared" si="7"/>
        <v>220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+'20'!J111</f>
        <v>17</v>
      </c>
      <c r="F111" s="70"/>
      <c r="G111" s="46">
        <f t="shared" si="20"/>
        <v>17</v>
      </c>
      <c r="H111" s="77">
        <v>0</v>
      </c>
      <c r="I111" s="75"/>
      <c r="J111" s="46">
        <f t="shared" si="21"/>
        <v>17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+'20'!J112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+'20'!J113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+'20'!J115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6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>
        <v>10</v>
      </c>
      <c r="P115" s="145">
        <f t="shared" si="7"/>
        <v>50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+'20'!J116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+'20'!J117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+'20'!J120</f>
        <v>4</v>
      </c>
      <c r="F120" s="70"/>
      <c r="G120" s="46">
        <f t="shared" si="20"/>
        <v>4</v>
      </c>
      <c r="H120" s="77">
        <v>0</v>
      </c>
      <c r="I120" s="75">
        <v>0</v>
      </c>
      <c r="J120" s="46">
        <f t="shared" si="21"/>
        <v>4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+'20'!J125</f>
        <v>11</v>
      </c>
      <c r="F125" s="70"/>
      <c r="G125" s="46">
        <f t="shared" si="20"/>
        <v>11</v>
      </c>
      <c r="H125" s="77">
        <v>0</v>
      </c>
      <c r="I125" s="75">
        <v>0</v>
      </c>
      <c r="J125" s="46">
        <f t="shared" si="21"/>
        <v>8</v>
      </c>
      <c r="K125" s="71">
        <v>3</v>
      </c>
      <c r="L125" s="22">
        <v>50</v>
      </c>
      <c r="M125" s="64">
        <f t="shared" si="8"/>
        <v>150</v>
      </c>
      <c r="N125" s="17" t="s">
        <v>16</v>
      </c>
      <c r="O125" s="18">
        <v>75</v>
      </c>
      <c r="P125" s="145">
        <f t="shared" si="7"/>
        <v>75</v>
      </c>
      <c r="Q125" s="89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+'20'!J131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45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+'20'!J132</f>
        <v>5</v>
      </c>
      <c r="F132" s="70"/>
      <c r="G132" s="46">
        <f t="shared" si="20"/>
        <v>5</v>
      </c>
      <c r="H132" s="77">
        <v>0</v>
      </c>
      <c r="I132" s="75">
        <v>0</v>
      </c>
      <c r="J132" s="46">
        <f t="shared" si="21"/>
        <v>4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5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+'20'!J133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45">
        <f t="shared" ref="P133:P135" si="26">SUM(M133-O133)</f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+'20'!J154</f>
        <v>1</v>
      </c>
      <c r="F154" s="70"/>
      <c r="G154" s="46">
        <f t="shared" si="20"/>
        <v>1</v>
      </c>
      <c r="H154" s="77">
        <v>0</v>
      </c>
      <c r="I154" s="75">
        <v>0</v>
      </c>
      <c r="J154" s="46">
        <f t="shared" si="21"/>
        <v>1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+'20'!J175</f>
        <v>2</v>
      </c>
      <c r="F175" s="70"/>
      <c r="G175" s="46">
        <f t="shared" si="28"/>
        <v>2</v>
      </c>
      <c r="H175" s="77">
        <v>0</v>
      </c>
      <c r="I175" s="75">
        <v>0</v>
      </c>
      <c r="J175" s="46">
        <f t="shared" si="29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+'20'!J178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+'20'!J180</f>
        <v>4</v>
      </c>
      <c r="F180" s="70"/>
      <c r="G180" s="46">
        <f t="shared" si="28"/>
        <v>4</v>
      </c>
      <c r="H180" s="77">
        <v>0</v>
      </c>
      <c r="I180" s="75">
        <v>0</v>
      </c>
      <c r="J180" s="46">
        <f t="shared" si="29"/>
        <v>4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+'20'!J185</f>
        <v>18</v>
      </c>
      <c r="F185" s="70"/>
      <c r="G185" s="46">
        <f t="shared" si="28"/>
        <v>18</v>
      </c>
      <c r="H185" s="77">
        <v>0</v>
      </c>
      <c r="I185" s="75">
        <v>0</v>
      </c>
      <c r="J185" s="46">
        <f t="shared" si="29"/>
        <v>17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5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+'20'!J193</f>
        <v>10</v>
      </c>
      <c r="F193" s="70"/>
      <c r="G193" s="46">
        <f t="shared" si="28"/>
        <v>10</v>
      </c>
      <c r="H193" s="77">
        <v>0</v>
      </c>
      <c r="I193" s="75">
        <v>0</v>
      </c>
      <c r="J193" s="46">
        <f t="shared" si="29"/>
        <v>9</v>
      </c>
      <c r="K193" s="71">
        <v>1</v>
      </c>
      <c r="L193" s="20">
        <v>60</v>
      </c>
      <c r="M193" s="64">
        <f t="shared" si="32"/>
        <v>60</v>
      </c>
      <c r="N193" s="17" t="s">
        <v>16</v>
      </c>
      <c r="O193" s="18"/>
      <c r="P193" s="145">
        <f t="shared" si="27"/>
        <v>60</v>
      </c>
      <c r="Q193" s="89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+'20'!J194</f>
        <v>14</v>
      </c>
      <c r="F194" s="70"/>
      <c r="G194" s="46">
        <f t="shared" si="28"/>
        <v>14</v>
      </c>
      <c r="H194" s="77">
        <v>0</v>
      </c>
      <c r="I194" s="75">
        <v>0</v>
      </c>
      <c r="J194" s="46">
        <f t="shared" si="29"/>
        <v>14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+'20'!J196</f>
        <v>3</v>
      </c>
      <c r="F196" s="70"/>
      <c r="G196" s="46">
        <f t="shared" si="28"/>
        <v>3</v>
      </c>
      <c r="H196" s="77">
        <v>0</v>
      </c>
      <c r="I196" s="75">
        <v>0</v>
      </c>
      <c r="J196" s="46">
        <f t="shared" si="29"/>
        <v>3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199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+'20'!J198</f>
        <v>9</v>
      </c>
      <c r="F198" s="70"/>
      <c r="G198" s="46">
        <f t="shared" si="28"/>
        <v>9</v>
      </c>
      <c r="H198" s="77">
        <v>0</v>
      </c>
      <c r="I198" s="75">
        <v>0</v>
      </c>
      <c r="J198" s="46">
        <f t="shared" si="29"/>
        <v>9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ref="P200:P259" si="37">SUM(M200-O200)</f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+'20'!J205</f>
        <v>12</v>
      </c>
      <c r="F205" s="70"/>
      <c r="G205" s="46">
        <f t="shared" si="28"/>
        <v>12</v>
      </c>
      <c r="H205" s="77">
        <v>0</v>
      </c>
      <c r="I205" s="75">
        <v>0</v>
      </c>
      <c r="J205" s="46">
        <f t="shared" si="29"/>
        <v>12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+'20'!J208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+'20'!J209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1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+'20'!J210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40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+'20'!J213</f>
        <v>0</v>
      </c>
      <c r="F213" s="70">
        <v>2</v>
      </c>
      <c r="G213" s="46">
        <f t="shared" si="28"/>
        <v>2</v>
      </c>
      <c r="H213" s="77">
        <v>0</v>
      </c>
      <c r="I213" s="75">
        <v>0</v>
      </c>
      <c r="J213" s="46">
        <f t="shared" si="29"/>
        <v>0</v>
      </c>
      <c r="K213" s="71">
        <v>2</v>
      </c>
      <c r="L213" s="20">
        <v>40</v>
      </c>
      <c r="M213" s="64">
        <f t="shared" si="32"/>
        <v>80</v>
      </c>
      <c r="N213" s="17" t="s">
        <v>16</v>
      </c>
      <c r="O213" s="18"/>
      <c r="P213" s="145">
        <f t="shared" si="37"/>
        <v>80</v>
      </c>
      <c r="Q213" s="89">
        <v>15</v>
      </c>
      <c r="R213" s="43">
        <f t="shared" si="33"/>
        <v>30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+'20'!J215</f>
        <v>32</v>
      </c>
      <c r="F215" s="70"/>
      <c r="G215" s="46">
        <f t="shared" si="28"/>
        <v>32</v>
      </c>
      <c r="H215" s="77">
        <v>0</v>
      </c>
      <c r="I215" s="75">
        <v>0</v>
      </c>
      <c r="J215" s="46">
        <f t="shared" si="29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+'20'!J216</f>
        <v>170</v>
      </c>
      <c r="F216" s="70"/>
      <c r="G216" s="46">
        <f t="shared" si="28"/>
        <v>170</v>
      </c>
      <c r="H216" s="77">
        <v>0</v>
      </c>
      <c r="I216" s="75">
        <v>0</v>
      </c>
      <c r="J216" s="46">
        <f t="shared" si="29"/>
        <v>170</v>
      </c>
      <c r="K216" s="71"/>
      <c r="L216" s="20">
        <v>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+'20'!J217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+'20'!J218</f>
        <v>8</v>
      </c>
      <c r="F218" s="70"/>
      <c r="G218" s="46">
        <f t="shared" si="28"/>
        <v>8</v>
      </c>
      <c r="H218" s="77">
        <v>0</v>
      </c>
      <c r="I218" s="75">
        <v>0</v>
      </c>
      <c r="J218" s="46">
        <f t="shared" si="29"/>
        <v>7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+'20'!J224</f>
        <v>275</v>
      </c>
      <c r="F224" s="70"/>
      <c r="G224" s="46">
        <f t="shared" si="28"/>
        <v>275</v>
      </c>
      <c r="H224" s="77">
        <v>0</v>
      </c>
      <c r="I224" s="75">
        <v>0</v>
      </c>
      <c r="J224" s="46">
        <f t="shared" si="29"/>
        <v>275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40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+'20'!J231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+'20'!J235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+'20'!J237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+'20'!J238</f>
        <v>4</v>
      </c>
      <c r="F238" s="70"/>
      <c r="G238" s="46">
        <f t="shared" si="39"/>
        <v>4</v>
      </c>
      <c r="H238" s="77">
        <v>0</v>
      </c>
      <c r="I238" s="75">
        <v>0</v>
      </c>
      <c r="J238" s="46">
        <f t="shared" si="40"/>
        <v>4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+'20'!J242</f>
        <v>2</v>
      </c>
      <c r="F242" s="70"/>
      <c r="G242" s="46">
        <f t="shared" si="39"/>
        <v>2</v>
      </c>
      <c r="H242" s="77">
        <v>0</v>
      </c>
      <c r="I242" s="75">
        <v>0</v>
      </c>
      <c r="J242" s="46">
        <f t="shared" si="40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+'20'!J243</f>
        <v>3</v>
      </c>
      <c r="F243" s="70"/>
      <c r="G243" s="46">
        <f t="shared" si="39"/>
        <v>3</v>
      </c>
      <c r="H243" s="77">
        <v>0</v>
      </c>
      <c r="I243" s="75">
        <v>0</v>
      </c>
      <c r="J243" s="46">
        <f t="shared" si="40"/>
        <v>2</v>
      </c>
      <c r="K243" s="71">
        <v>1</v>
      </c>
      <c r="L243" s="20">
        <v>35</v>
      </c>
      <c r="M243" s="64">
        <f t="shared" ref="M243:M246" si="43">+L243*K243</f>
        <v>35</v>
      </c>
      <c r="N243" s="17" t="s">
        <v>16</v>
      </c>
      <c r="O243" s="18">
        <v>20</v>
      </c>
      <c r="P243" s="145">
        <f t="shared" si="37"/>
        <v>15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+'20'!J244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+'20'!J245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+'20'!J246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+'20'!J251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+'20'!J252</f>
        <v>16</v>
      </c>
      <c r="F252" s="70"/>
      <c r="G252" s="46">
        <f t="shared" si="39"/>
        <v>16</v>
      </c>
      <c r="H252" s="77">
        <v>0</v>
      </c>
      <c r="I252" s="75">
        <v>0</v>
      </c>
      <c r="J252" s="46">
        <f t="shared" si="40"/>
        <v>16</v>
      </c>
      <c r="K252" s="71"/>
      <c r="L252" s="20">
        <v>35</v>
      </c>
      <c r="M252" s="64">
        <f t="shared" si="32"/>
        <v>0</v>
      </c>
      <c r="N252" s="17"/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+'20'!J253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/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+'20'!J254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2"/>
        <v>0</v>
      </c>
      <c r="N254" s="17"/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/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/>
      <c r="O256" s="18"/>
      <c r="P256" s="23">
        <f t="shared" si="37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+'20'!J257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/>
      <c r="O257" s="18"/>
      <c r="P257" s="23">
        <f t="shared" si="37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+'20'!J258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0" x14ac:dyDescent="0.5">
      <c r="A259" s="10"/>
      <c r="B259" s="10"/>
      <c r="C259" s="19"/>
      <c r="D259" s="10"/>
      <c r="E259" s="63">
        <f>+'20'!J259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23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1158.3200000000002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3100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919</v>
      </c>
      <c r="O264" s="2">
        <v>295</v>
      </c>
      <c r="P264" s="2">
        <v>330</v>
      </c>
      <c r="Q264" s="87">
        <v>40</v>
      </c>
      <c r="R264" s="2">
        <v>99</v>
      </c>
      <c r="S264" s="2">
        <v>50</v>
      </c>
      <c r="T264" s="2">
        <v>105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513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1668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1668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260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260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78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5.46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176.54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2"/>
  <sheetViews>
    <sheetView zoomScale="80" zoomScaleNormal="80" workbookViewId="0">
      <pane xSplit="10" ySplit="4" topLeftCell="M257" activePane="bottomRight" state="frozen"/>
      <selection activeCell="U238" sqref="U238"/>
      <selection pane="topRight" activeCell="U238" sqref="U238"/>
      <selection pane="bottomLeft" activeCell="U238" sqref="U238"/>
      <selection pane="bottomRight" activeCell="N264" sqref="N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38</v>
      </c>
      <c r="F6" s="70">
        <v>20</v>
      </c>
      <c r="G6" s="46">
        <f t="shared" si="0"/>
        <v>58</v>
      </c>
      <c r="H6" s="77">
        <v>1</v>
      </c>
      <c r="I6" s="75">
        <v>0</v>
      </c>
      <c r="J6" s="46">
        <f t="shared" si="1"/>
        <v>57</v>
      </c>
      <c r="K6" s="71"/>
      <c r="L6" s="15">
        <v>100</v>
      </c>
      <c r="M6" s="64">
        <f t="shared" ref="M6:M80" si="3">+L6*K6</f>
        <v>0</v>
      </c>
      <c r="N6" s="17" t="s">
        <v>1453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+'21'!J8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3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2</v>
      </c>
      <c r="F11" s="70">
        <v>6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38</v>
      </c>
      <c r="P20" s="145">
        <f t="shared" si="2"/>
        <v>92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1</v>
      </c>
      <c r="F21" s="70">
        <v>2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26</v>
      </c>
      <c r="F22" s="70">
        <v>8</v>
      </c>
      <c r="G22" s="46">
        <f t="shared" si="0"/>
        <v>34</v>
      </c>
      <c r="H22" s="77">
        <v>0</v>
      </c>
      <c r="I22" s="75">
        <v>0</v>
      </c>
      <c r="J22" s="46">
        <f t="shared" si="1"/>
        <v>30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100</v>
      </c>
      <c r="P22" s="145">
        <f t="shared" si="2"/>
        <v>300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8</v>
      </c>
      <c r="F24" s="70">
        <v>5</v>
      </c>
      <c r="G24" s="46">
        <f t="shared" si="0"/>
        <v>13</v>
      </c>
      <c r="H24" s="77">
        <v>0</v>
      </c>
      <c r="I24" s="75">
        <v>0</v>
      </c>
      <c r="J24" s="46">
        <f t="shared" si="1"/>
        <v>13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2</v>
      </c>
      <c r="F28" s="70">
        <v>3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24</v>
      </c>
      <c r="F31" s="70">
        <v>3</v>
      </c>
      <c r="G31" s="46">
        <f t="shared" si="5"/>
        <v>27</v>
      </c>
      <c r="H31" s="77">
        <v>0</v>
      </c>
      <c r="I31" s="75">
        <v>0</v>
      </c>
      <c r="J31" s="46">
        <f t="shared" si="6"/>
        <v>26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20</v>
      </c>
      <c r="P31" s="145">
        <f t="shared" si="2"/>
        <v>80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1</v>
      </c>
      <c r="F32" s="70">
        <v>4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45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3</v>
      </c>
      <c r="F39" s="70">
        <v>3</v>
      </c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</v>
      </c>
      <c r="P39" s="145">
        <f t="shared" si="2"/>
        <v>95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3</v>
      </c>
      <c r="F40" s="70">
        <v>3</v>
      </c>
      <c r="G40" s="46">
        <f t="shared" si="5"/>
        <v>6</v>
      </c>
      <c r="H40" s="77"/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5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1</v>
      </c>
      <c r="F41" s="70">
        <v>3</v>
      </c>
      <c r="G41" s="46">
        <f t="shared" si="5"/>
        <v>4</v>
      </c>
      <c r="H41" s="77"/>
      <c r="I41" s="75">
        <v>0</v>
      </c>
      <c r="J41" s="46">
        <f t="shared" si="6"/>
        <v>2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10</v>
      </c>
      <c r="P41" s="145">
        <f t="shared" si="2"/>
        <v>90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+'21'!J47</f>
        <v>5</v>
      </c>
      <c r="F47" s="70">
        <v>3</v>
      </c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+'21'!J48</f>
        <v>2</v>
      </c>
      <c r="F48" s="70">
        <v>5</v>
      </c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+'21'!J49</f>
        <v>3</v>
      </c>
      <c r="F49" s="70">
        <v>5</v>
      </c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+'21'!J50</f>
        <v>2</v>
      </c>
      <c r="F50" s="70">
        <v>5</v>
      </c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+'21'!J53</f>
        <v>0</v>
      </c>
      <c r="F53" s="70">
        <v>5</v>
      </c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+'21'!J58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+'21'!J59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+'21'!J62</f>
        <v>0</v>
      </c>
      <c r="F62" s="70">
        <v>1</v>
      </c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+'21'!J64</f>
        <v>2</v>
      </c>
      <c r="F64" s="70">
        <v>1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+'21'!J65</f>
        <v>0</v>
      </c>
      <c r="F65" s="70">
        <v>3</v>
      </c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3"/>
        <v>50</v>
      </c>
      <c r="N65" s="17"/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+'21'!J66</f>
        <v>3</v>
      </c>
      <c r="F66" s="70">
        <v>3</v>
      </c>
      <c r="G66" s="46">
        <f t="shared" si="5"/>
        <v>6</v>
      </c>
      <c r="H66" s="77">
        <v>0</v>
      </c>
      <c r="I66" s="75">
        <v>0</v>
      </c>
      <c r="J66" s="46">
        <f t="shared" si="6"/>
        <v>2</v>
      </c>
      <c r="K66" s="71">
        <v>4</v>
      </c>
      <c r="L66" s="15">
        <v>50</v>
      </c>
      <c r="M66" s="64">
        <f t="shared" si="3"/>
        <v>200</v>
      </c>
      <c r="N66" s="17" t="s">
        <v>16</v>
      </c>
      <c r="O66" s="18">
        <v>45</v>
      </c>
      <c r="P66" s="145">
        <f t="shared" si="2"/>
        <v>155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6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+'21'!J74</f>
        <v>3</v>
      </c>
      <c r="F74" s="70">
        <v>3</v>
      </c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5">
        <f t="shared" si="7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+'21'!J77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5">
        <f t="shared" ref="P77:P132" si="8">SUM(M77-O77)</f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+'21'!J80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+'21'!J81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0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+'21'!J93</f>
        <v>0</v>
      </c>
      <c r="F93" s="70"/>
      <c r="G93" s="46">
        <f t="shared" si="5"/>
        <v>0</v>
      </c>
      <c r="H93" s="77"/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+'21'!J94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+'21'!J95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+'21'!J96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+'21'!J97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+'21'!J98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+'21'!J99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+'21'!J100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+'21'!J101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+'21'!J102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+'21'!J106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+'21'!J107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+'21'!J108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+'21'!J109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+'21'!J110</f>
        <v>19</v>
      </c>
      <c r="F110" s="70"/>
      <c r="G110" s="46">
        <f t="shared" si="21"/>
        <v>19</v>
      </c>
      <c r="H110" s="77">
        <v>0</v>
      </c>
      <c r="I110" s="75">
        <v>0</v>
      </c>
      <c r="J110" s="46">
        <f t="shared" si="22"/>
        <v>17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5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+'21'!J111</f>
        <v>17</v>
      </c>
      <c r="F111" s="70"/>
      <c r="G111" s="46">
        <f t="shared" si="21"/>
        <v>17</v>
      </c>
      <c r="H111" s="77">
        <v>0</v>
      </c>
      <c r="I111" s="75">
        <v>0</v>
      </c>
      <c r="J111" s="46">
        <f t="shared" si="22"/>
        <v>17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+'21'!J112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+'21'!J113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+'21'!J114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+'21'!J115</f>
        <v>6</v>
      </c>
      <c r="F115" s="70"/>
      <c r="G115" s="46">
        <f t="shared" si="21"/>
        <v>6</v>
      </c>
      <c r="H115" s="77">
        <v>0</v>
      </c>
      <c r="I115" s="75"/>
      <c r="J115" s="46">
        <f t="shared" si="22"/>
        <v>6</v>
      </c>
      <c r="K115" s="71"/>
      <c r="L115" s="22">
        <v>60</v>
      </c>
      <c r="M115" s="64">
        <f t="shared" si="9"/>
        <v>0</v>
      </c>
      <c r="N115" s="17"/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+'21'!J116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+'21'!J117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+'21'!J118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+'21'!J119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+'21'!J120</f>
        <v>4</v>
      </c>
      <c r="F120" s="70"/>
      <c r="G120" s="46">
        <f t="shared" si="21"/>
        <v>4</v>
      </c>
      <c r="H120" s="77">
        <v>0</v>
      </c>
      <c r="I120" s="75">
        <v>0</v>
      </c>
      <c r="J120" s="46">
        <f t="shared" si="22"/>
        <v>4</v>
      </c>
      <c r="K120" s="71"/>
      <c r="L120" s="22">
        <v>35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+'21'!J121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+'21'!J122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+'21'!J123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+'21'!J124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+'21'!J125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+'21'!J126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+'21'!J127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+'21'!J128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+'21'!J129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+'21'!J130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+'21'!J131</f>
        <v>4</v>
      </c>
      <c r="F131" s="70">
        <v>5</v>
      </c>
      <c r="G131" s="46">
        <f t="shared" si="21"/>
        <v>9</v>
      </c>
      <c r="H131" s="77">
        <v>0</v>
      </c>
      <c r="I131" s="75">
        <v>0</v>
      </c>
      <c r="J131" s="46">
        <f t="shared" si="22"/>
        <v>4</v>
      </c>
      <c r="K131" s="71">
        <v>5</v>
      </c>
      <c r="L131" s="22">
        <v>50</v>
      </c>
      <c r="M131" s="64">
        <f t="shared" si="9"/>
        <v>250</v>
      </c>
      <c r="N131" s="17" t="s">
        <v>16</v>
      </c>
      <c r="O131" s="18">
        <v>100</v>
      </c>
      <c r="P131" s="145">
        <f t="shared" si="8"/>
        <v>150</v>
      </c>
      <c r="Q131" s="89">
        <v>9.91</v>
      </c>
      <c r="R131" s="43">
        <f t="shared" si="10"/>
        <v>49.55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+'21'!J132</f>
        <v>4</v>
      </c>
      <c r="F132" s="70">
        <v>3</v>
      </c>
      <c r="G132" s="46">
        <f t="shared" si="21"/>
        <v>7</v>
      </c>
      <c r="H132" s="77">
        <v>2</v>
      </c>
      <c r="I132" s="75">
        <v>0</v>
      </c>
      <c r="J132" s="46">
        <f t="shared" si="22"/>
        <v>3</v>
      </c>
      <c r="K132" s="71">
        <v>2</v>
      </c>
      <c r="L132" s="22">
        <v>60</v>
      </c>
      <c r="M132" s="64">
        <f t="shared" si="9"/>
        <v>120</v>
      </c>
      <c r="N132" s="17" t="s">
        <v>1453</v>
      </c>
      <c r="O132" s="18">
        <v>10</v>
      </c>
      <c r="P132" s="145">
        <f t="shared" si="8"/>
        <v>110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+'21'!J133</f>
        <v>4</v>
      </c>
      <c r="F133" s="70">
        <v>2</v>
      </c>
      <c r="G133" s="46">
        <f t="shared" si="21"/>
        <v>6</v>
      </c>
      <c r="H133" s="77"/>
      <c r="I133" s="75">
        <v>0</v>
      </c>
      <c r="J133" s="46">
        <f t="shared" si="22"/>
        <v>6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2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+'21'!J134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+'21'!J135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+'21'!J136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+'21'!J137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+'21'!J138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+'21'!J139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+'21'!J140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+'21'!J141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+'21'!J142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+'21'!J143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ref="P143:P199" si="28">SUM(M143-O143)</f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+'21'!J144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+'21'!J145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+'21'!J146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+'21'!J147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+'21'!J148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+'21'!J149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+'21'!J150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+'21'!J151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+'21'!J152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+'21'!J153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+'21'!J154</f>
        <v>1</v>
      </c>
      <c r="F154" s="70">
        <v>5</v>
      </c>
      <c r="G154" s="46">
        <f t="shared" si="21"/>
        <v>6</v>
      </c>
      <c r="H154" s="77">
        <v>0</v>
      </c>
      <c r="I154" s="75">
        <v>0</v>
      </c>
      <c r="J154" s="46">
        <f t="shared" si="22"/>
        <v>5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13</v>
      </c>
      <c r="P154" s="145">
        <f t="shared" si="28"/>
        <v>12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+'21'!J155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+'21'!J156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+'21'!J157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+'21'!J158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+'21'!J159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+'21'!J160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+'21'!J161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+'21'!J162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+'21'!J163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+'21'!J164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+'21'!J165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+'21'!J166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+'21'!J167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+'21'!J168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+'21'!J169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+'21'!J170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+'21'!J171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+'21'!J172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+'21'!J174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+'21'!J175</f>
        <v>2</v>
      </c>
      <c r="F175" s="70">
        <v>10</v>
      </c>
      <c r="G175" s="46">
        <f t="shared" si="29"/>
        <v>12</v>
      </c>
      <c r="H175" s="77">
        <v>0</v>
      </c>
      <c r="I175" s="75">
        <v>0</v>
      </c>
      <c r="J175" s="46">
        <f t="shared" si="30"/>
        <v>11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8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+'21'!J176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+'21'!J177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+'21'!J178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+'21'!J179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+'21'!J180</f>
        <v>4</v>
      </c>
      <c r="F180" s="70"/>
      <c r="G180" s="46">
        <f t="shared" si="29"/>
        <v>4</v>
      </c>
      <c r="H180" s="77">
        <v>0</v>
      </c>
      <c r="I180" s="75">
        <v>0</v>
      </c>
      <c r="J180" s="46">
        <f t="shared" si="30"/>
        <v>3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45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+'21'!J181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+'21'!J182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+'21'!J183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+'21'!J184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+'21'!J185</f>
        <v>17</v>
      </c>
      <c r="F185" s="70"/>
      <c r="G185" s="46">
        <f t="shared" si="29"/>
        <v>17</v>
      </c>
      <c r="H185" s="77">
        <v>0</v>
      </c>
      <c r="I185" s="75">
        <v>0</v>
      </c>
      <c r="J185" s="46">
        <f t="shared" si="30"/>
        <v>15</v>
      </c>
      <c r="K185" s="71">
        <v>2</v>
      </c>
      <c r="L185" s="20">
        <v>80</v>
      </c>
      <c r="M185" s="64">
        <f t="shared" si="33"/>
        <v>160</v>
      </c>
      <c r="N185" s="17" t="s">
        <v>16</v>
      </c>
      <c r="O185" s="18"/>
      <c r="P185" s="145">
        <f t="shared" si="28"/>
        <v>160</v>
      </c>
      <c r="Q185" s="89">
        <v>63</v>
      </c>
      <c r="R185" s="43">
        <f t="shared" si="34"/>
        <v>126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+'21'!J186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+'21'!J190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+'21'!J191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+'21'!J192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+'21'!J193</f>
        <v>9</v>
      </c>
      <c r="F193" s="70"/>
      <c r="G193" s="46">
        <f t="shared" si="29"/>
        <v>9</v>
      </c>
      <c r="H193" s="77">
        <v>0</v>
      </c>
      <c r="I193" s="75">
        <v>0</v>
      </c>
      <c r="J193" s="46">
        <f t="shared" si="30"/>
        <v>8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45">
        <f t="shared" si="28"/>
        <v>60</v>
      </c>
      <c r="Q193" s="89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+'21'!J194</f>
        <v>14</v>
      </c>
      <c r="F194" s="70"/>
      <c r="G194" s="46">
        <f t="shared" si="29"/>
        <v>14</v>
      </c>
      <c r="H194" s="77">
        <v>0</v>
      </c>
      <c r="I194" s="75">
        <v>0</v>
      </c>
      <c r="J194" s="46">
        <f t="shared" si="30"/>
        <v>13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>
        <v>10</v>
      </c>
      <c r="P194" s="145">
        <f t="shared" si="28"/>
        <v>110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+'21'!J195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+'21'!J196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+'21'!J197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+'21'!J198</f>
        <v>9</v>
      </c>
      <c r="F198" s="70"/>
      <c r="G198" s="46">
        <f t="shared" si="29"/>
        <v>9</v>
      </c>
      <c r="H198" s="77">
        <v>0</v>
      </c>
      <c r="I198" s="75">
        <v>0</v>
      </c>
      <c r="J198" s="46">
        <f t="shared" si="30"/>
        <v>7</v>
      </c>
      <c r="K198" s="71">
        <v>2</v>
      </c>
      <c r="L198" s="20">
        <v>150</v>
      </c>
      <c r="M198" s="64">
        <f t="shared" si="33"/>
        <v>300</v>
      </c>
      <c r="N198" s="17" t="s">
        <v>16</v>
      </c>
      <c r="O198" s="18"/>
      <c r="P198" s="145">
        <f t="shared" si="28"/>
        <v>300</v>
      </c>
      <c r="Q198" s="89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+'21'!J199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+'21'!J200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14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+'21'!J201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+'21'!J202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+'21'!J203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+'21'!J204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+'21'!J205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+'21'!J206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+'21'!J208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+'21'!J209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1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+'21'!J210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40</v>
      </c>
      <c r="M210" s="64">
        <f>+L210*K210</f>
        <v>0</v>
      </c>
      <c r="N210" s="17"/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+'21'!J211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+'21'!J212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+'21'!J213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5">
        <f t="shared" si="37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+'21'!J214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+'21'!J215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9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+'21'!J216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+'21'!J217</f>
        <v>72</v>
      </c>
      <c r="F217" s="70"/>
      <c r="G217" s="46">
        <f t="shared" si="29"/>
        <v>72</v>
      </c>
      <c r="H217" s="77">
        <v>0</v>
      </c>
      <c r="I217" s="75">
        <v>0</v>
      </c>
      <c r="J217" s="46">
        <f t="shared" si="30"/>
        <v>72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+'21'!J218</f>
        <v>7</v>
      </c>
      <c r="F218" s="70"/>
      <c r="G218" s="46">
        <f t="shared" si="29"/>
        <v>7</v>
      </c>
      <c r="H218" s="77">
        <v>0</v>
      </c>
      <c r="I218" s="75">
        <v>0</v>
      </c>
      <c r="J218" s="46">
        <f t="shared" si="30"/>
        <v>7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+'21'!J219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+'21'!J220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+'21'!J221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+'21'!J222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+'21'!J223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+'21'!J224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+'21'!J225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+'21'!J226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+'21'!J227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+'21'!J228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+'21'!J229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+'21'!J230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+'21'!J231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+'21'!J237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+'21'!J238</f>
        <v>4</v>
      </c>
      <c r="F238" s="70"/>
      <c r="G238" s="46">
        <f t="shared" si="40"/>
        <v>4</v>
      </c>
      <c r="H238" s="77">
        <v>0</v>
      </c>
      <c r="I238" s="75">
        <v>0</v>
      </c>
      <c r="J238" s="46">
        <f t="shared" si="41"/>
        <v>4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+'21'!J242</f>
        <v>2</v>
      </c>
      <c r="F242" s="70"/>
      <c r="G242" s="46">
        <f t="shared" si="40"/>
        <v>2</v>
      </c>
      <c r="H242" s="77">
        <v>0</v>
      </c>
      <c r="I242" s="75">
        <v>0</v>
      </c>
      <c r="J242" s="46">
        <f t="shared" si="41"/>
        <v>0</v>
      </c>
      <c r="K242" s="71">
        <v>2</v>
      </c>
      <c r="L242" s="20">
        <v>35</v>
      </c>
      <c r="M242" s="64">
        <f t="shared" si="42"/>
        <v>70</v>
      </c>
      <c r="N242" s="17" t="s">
        <v>16</v>
      </c>
      <c r="O242" s="18"/>
      <c r="P242" s="145">
        <f t="shared" si="39"/>
        <v>70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+'21'!J243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2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+'21'!J252</f>
        <v>16</v>
      </c>
      <c r="F252" s="70"/>
      <c r="G252" s="46">
        <f t="shared" si="40"/>
        <v>16</v>
      </c>
      <c r="H252" s="77">
        <v>0</v>
      </c>
      <c r="I252" s="75">
        <v>0</v>
      </c>
      <c r="J252" s="46">
        <f t="shared" si="41"/>
        <v>16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+'21'!J253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+'21'!J254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>
        <f t="shared" si="34"/>
        <v>0</v>
      </c>
    </row>
    <row r="257" spans="1:21" ht="25.5" x14ac:dyDescent="0.55000000000000004">
      <c r="A257" s="10"/>
      <c r="B257" s="10"/>
      <c r="C257" s="19"/>
      <c r="D257" s="10"/>
      <c r="E257" s="63">
        <f>+'21'!J257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>
        <f t="shared" si="34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+'21'!J258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1" x14ac:dyDescent="0.5">
      <c r="A259" s="10"/>
      <c r="B259" s="10"/>
      <c r="C259" s="19"/>
      <c r="D259" s="10"/>
      <c r="E259" s="63">
        <f>+'21'!J259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37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1028.83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2880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1450</v>
      </c>
      <c r="O264" s="2">
        <v>360</v>
      </c>
      <c r="P264" s="2">
        <v>100</v>
      </c>
      <c r="Q264" s="87">
        <v>100</v>
      </c>
      <c r="R264" s="2">
        <v>135</v>
      </c>
      <c r="S264" s="2">
        <v>350</v>
      </c>
      <c r="T264" s="2">
        <v>160</v>
      </c>
      <c r="U264" s="2">
        <v>245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401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1029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1029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AA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19</v>
      </c>
      <c r="K5" s="71">
        <v>1</v>
      </c>
      <c r="L5" s="15">
        <v>50</v>
      </c>
      <c r="M5" s="64">
        <f>+L5*K5</f>
        <v>50</v>
      </c>
      <c r="N5" s="17" t="s">
        <v>1469</v>
      </c>
      <c r="O5" s="18">
        <v>50</v>
      </c>
      <c r="P5" s="23">
        <f t="shared" ref="P5:P68" si="2">SUM(M5-O5)</f>
        <v>0</v>
      </c>
      <c r="Q5" s="13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48</v>
      </c>
      <c r="K6" s="71">
        <v>9</v>
      </c>
      <c r="L6" s="15">
        <v>100</v>
      </c>
      <c r="M6" s="64">
        <f t="shared" ref="M6:M80" si="3">+L6*K6</f>
        <v>900</v>
      </c>
      <c r="N6" s="17" t="s">
        <v>16</v>
      </c>
      <c r="O6" s="18">
        <v>100</v>
      </c>
      <c r="P6" s="145">
        <f t="shared" si="2"/>
        <v>800</v>
      </c>
      <c r="Q6" s="13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+'22'!J8</f>
        <v>3</v>
      </c>
      <c r="F8" s="70"/>
      <c r="G8" s="46">
        <f t="shared" si="0"/>
        <v>3</v>
      </c>
      <c r="H8" s="77">
        <v>0</v>
      </c>
      <c r="I8" s="75">
        <v>0</v>
      </c>
      <c r="J8" s="46">
        <f t="shared" si="1"/>
        <v>0</v>
      </c>
      <c r="K8" s="71">
        <v>3</v>
      </c>
      <c r="L8" s="15">
        <v>100</v>
      </c>
      <c r="M8" s="64">
        <f t="shared" si="3"/>
        <v>300</v>
      </c>
      <c r="N8" s="17" t="s">
        <v>16</v>
      </c>
      <c r="O8" s="18"/>
      <c r="P8" s="145">
        <f t="shared" si="2"/>
        <v>300</v>
      </c>
      <c r="Q8" s="89">
        <v>33.89</v>
      </c>
      <c r="R8" s="43">
        <f t="shared" si="4"/>
        <v>101.67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45">
        <f t="shared" si="2"/>
        <v>50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19</v>
      </c>
      <c r="K22" s="71">
        <v>11</v>
      </c>
      <c r="L22" s="20">
        <v>100</v>
      </c>
      <c r="M22" s="64">
        <f t="shared" si="3"/>
        <v>1100</v>
      </c>
      <c r="N22" s="17" t="s">
        <v>16</v>
      </c>
      <c r="O22" s="18">
        <v>500</v>
      </c>
      <c r="P22" s="145">
        <f t="shared" si="2"/>
        <v>600</v>
      </c>
      <c r="Q22" s="131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13</v>
      </c>
      <c r="F24" s="70"/>
      <c r="G24" s="46">
        <f t="shared" si="0"/>
        <v>13</v>
      </c>
      <c r="H24" s="77">
        <v>0</v>
      </c>
      <c r="I24" s="75">
        <v>0</v>
      </c>
      <c r="J24" s="46">
        <f t="shared" si="1"/>
        <v>11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45">
        <f t="shared" si="2"/>
        <v>100</v>
      </c>
      <c r="Q24" s="13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1</v>
      </c>
      <c r="K26" s="71">
        <v>2</v>
      </c>
      <c r="L26" s="15">
        <v>100</v>
      </c>
      <c r="M26" s="64">
        <f t="shared" si="3"/>
        <v>200</v>
      </c>
      <c r="N26" s="17" t="s">
        <v>16</v>
      </c>
      <c r="O26" s="18">
        <v>100</v>
      </c>
      <c r="P26" s="145">
        <f t="shared" si="2"/>
        <v>100</v>
      </c>
      <c r="Q26" s="131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>
        <v>100</v>
      </c>
      <c r="P28" s="145">
        <f t="shared" si="2"/>
        <v>100</v>
      </c>
      <c r="Q28" s="13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11</v>
      </c>
      <c r="K31" s="71">
        <v>15</v>
      </c>
      <c r="L31" s="15">
        <v>100</v>
      </c>
      <c r="M31" s="64">
        <f t="shared" si="3"/>
        <v>1500</v>
      </c>
      <c r="N31" s="17" t="s">
        <v>16</v>
      </c>
      <c r="O31" s="18">
        <v>700</v>
      </c>
      <c r="P31" s="145">
        <f t="shared" si="2"/>
        <v>800</v>
      </c>
      <c r="Q31" s="131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5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4</v>
      </c>
      <c r="F39" s="70"/>
      <c r="G39" s="46">
        <f t="shared" si="5"/>
        <v>4</v>
      </c>
      <c r="H39" s="77">
        <v>0</v>
      </c>
      <c r="I39" s="75"/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+'22'!J46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5">
        <f t="shared" si="2"/>
        <v>25</v>
      </c>
      <c r="Q46" s="13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+'22'!J47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+'22'!J48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+'22'!J49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+'22'!J50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+'22'!J53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+'22'!J58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+'22'!J59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+'22'!J62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+'22'!J64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+'22'!J65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/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+'22'!J74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+'22'!J80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+'22'!J81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2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+'22'!J110</f>
        <v>17</v>
      </c>
      <c r="F110" s="70"/>
      <c r="G110" s="46">
        <f t="shared" si="21"/>
        <v>17</v>
      </c>
      <c r="H110" s="77">
        <v>0</v>
      </c>
      <c r="I110" s="75">
        <v>0</v>
      </c>
      <c r="J110" s="46">
        <f t="shared" si="22"/>
        <v>16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>
        <v>12</v>
      </c>
      <c r="P110" s="145">
        <f t="shared" si="12"/>
        <v>108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+'22'!J111</f>
        <v>17</v>
      </c>
      <c r="F111" s="70"/>
      <c r="G111" s="46">
        <f t="shared" si="21"/>
        <v>17</v>
      </c>
      <c r="H111" s="77">
        <v>0</v>
      </c>
      <c r="I111" s="75">
        <v>0</v>
      </c>
      <c r="J111" s="46">
        <f t="shared" si="22"/>
        <v>15</v>
      </c>
      <c r="K111" s="71">
        <v>2</v>
      </c>
      <c r="L111" s="20">
        <v>250</v>
      </c>
      <c r="M111" s="64">
        <f t="shared" si="8"/>
        <v>500</v>
      </c>
      <c r="N111" s="17" t="s">
        <v>16</v>
      </c>
      <c r="O111" s="18">
        <v>25</v>
      </c>
      <c r="P111" s="145">
        <f t="shared" si="12"/>
        <v>475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+'22'!J112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+'22'!J113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9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5">
        <f t="shared" si="12"/>
        <v>55</v>
      </c>
      <c r="Q113" s="13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+'22'!J115</f>
        <v>6</v>
      </c>
      <c r="F115" s="70"/>
      <c r="G115" s="46">
        <f t="shared" si="21"/>
        <v>6</v>
      </c>
      <c r="H115" s="77">
        <v>0</v>
      </c>
      <c r="I115" s="75"/>
      <c r="J115" s="46">
        <f t="shared" si="22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+'22'!J116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+'22'!J117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+'22'!J120</f>
        <v>4</v>
      </c>
      <c r="F120" s="70"/>
      <c r="G120" s="46">
        <f t="shared" si="21"/>
        <v>4</v>
      </c>
      <c r="H120" s="77">
        <v>0</v>
      </c>
      <c r="I120" s="75">
        <v>0</v>
      </c>
      <c r="J120" s="46">
        <f t="shared" si="22"/>
        <v>4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+'22'!J125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+'22'!J131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2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45">
        <f t="shared" si="12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+'22'!J132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+'22'!J133</f>
        <v>6</v>
      </c>
      <c r="F133" s="70"/>
      <c r="G133" s="46">
        <f t="shared" si="21"/>
        <v>6</v>
      </c>
      <c r="H133" s="77">
        <v>0</v>
      </c>
      <c r="I133" s="75">
        <v>0</v>
      </c>
      <c r="J133" s="46">
        <f t="shared" si="22"/>
        <v>4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>
        <v>5</v>
      </c>
      <c r="P133" s="145">
        <f t="shared" ref="P133:P137" si="27">SUM(M133-O133)</f>
        <v>95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99" si="28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+'22'!J154</f>
        <v>5</v>
      </c>
      <c r="F154" s="70"/>
      <c r="G154" s="46">
        <f t="shared" si="21"/>
        <v>5</v>
      </c>
      <c r="H154" s="77">
        <v>0</v>
      </c>
      <c r="I154" s="75">
        <v>0</v>
      </c>
      <c r="J154" s="46">
        <f t="shared" si="22"/>
        <v>4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/>
      <c r="P154" s="145">
        <f t="shared" si="28"/>
        <v>25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+'22'!J162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+'22'!J163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+'22'!J164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+'22'!J165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+'22'!J166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+'22'!J167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+'22'!J168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+'22'!J169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+'22'!J170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+'22'!J171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+'22'!J172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+'22'!J174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+'22'!J175</f>
        <v>11</v>
      </c>
      <c r="F175" s="70"/>
      <c r="G175" s="46">
        <f t="shared" si="29"/>
        <v>11</v>
      </c>
      <c r="H175" s="77">
        <v>0</v>
      </c>
      <c r="I175" s="75">
        <v>0</v>
      </c>
      <c r="J175" s="46">
        <f t="shared" si="30"/>
        <v>11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+'22'!J176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+'22'!J177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+'22'!J178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+'22'!J179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+'22'!J180</f>
        <v>3</v>
      </c>
      <c r="F180" s="70"/>
      <c r="G180" s="46">
        <f t="shared" si="29"/>
        <v>3</v>
      </c>
      <c r="H180" s="77">
        <v>0</v>
      </c>
      <c r="I180" s="75">
        <v>0</v>
      </c>
      <c r="J180" s="46">
        <f t="shared" si="30"/>
        <v>1</v>
      </c>
      <c r="K180" s="71">
        <v>2</v>
      </c>
      <c r="L180" s="20">
        <v>35</v>
      </c>
      <c r="M180" s="64">
        <f t="shared" si="33"/>
        <v>70</v>
      </c>
      <c r="N180" s="17" t="s">
        <v>16</v>
      </c>
      <c r="O180" s="18"/>
      <c r="P180" s="145">
        <f t="shared" si="28"/>
        <v>70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+'22'!J181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+'22'!J182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+'22'!J183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+'22'!J184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+'22'!J185</f>
        <v>15</v>
      </c>
      <c r="F185" s="70"/>
      <c r="G185" s="46">
        <f t="shared" si="29"/>
        <v>15</v>
      </c>
      <c r="H185" s="77">
        <v>0</v>
      </c>
      <c r="I185" s="75">
        <v>0</v>
      </c>
      <c r="J185" s="46">
        <f t="shared" si="30"/>
        <v>15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+'22'!J186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+'22'!J190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+'22'!J191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+'22'!J192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+'22'!J193</f>
        <v>8</v>
      </c>
      <c r="F193" s="70"/>
      <c r="G193" s="46">
        <f t="shared" si="29"/>
        <v>8</v>
      </c>
      <c r="H193" s="77">
        <v>0</v>
      </c>
      <c r="I193" s="75">
        <v>0</v>
      </c>
      <c r="J193" s="46">
        <f t="shared" si="30"/>
        <v>4</v>
      </c>
      <c r="K193" s="71">
        <v>4</v>
      </c>
      <c r="L193" s="20">
        <v>60</v>
      </c>
      <c r="M193" s="64">
        <f t="shared" si="33"/>
        <v>240</v>
      </c>
      <c r="N193" s="17" t="s">
        <v>16</v>
      </c>
      <c r="O193" s="18"/>
      <c r="P193" s="145">
        <f t="shared" si="28"/>
        <v>240</v>
      </c>
      <c r="Q193" s="89">
        <v>38</v>
      </c>
      <c r="R193" s="43">
        <f t="shared" si="34"/>
        <v>152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+'22'!J194</f>
        <v>13</v>
      </c>
      <c r="F194" s="70"/>
      <c r="G194" s="46">
        <f t="shared" si="29"/>
        <v>13</v>
      </c>
      <c r="H194" s="77">
        <v>0</v>
      </c>
      <c r="I194" s="75">
        <v>0</v>
      </c>
      <c r="J194" s="46">
        <f t="shared" si="30"/>
        <v>12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45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+'22'!J195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+'22'!J196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+'22'!J197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+'22'!J198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7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+'22'!J199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+'22'!J200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01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+'22'!J201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+'22'!J202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ref="P202:P231" si="38">SUM(M202-O202)</f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+'22'!J203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+'22'!J204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+'22'!J205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+'22'!J206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+'22'!J208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+'22'!J209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1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+'22'!J210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/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+'22'!J211</f>
        <v>0</v>
      </c>
      <c r="F211" s="70">
        <v>1</v>
      </c>
      <c r="G211" s="46">
        <f t="shared" si="29"/>
        <v>1</v>
      </c>
      <c r="H211" s="77">
        <v>0</v>
      </c>
      <c r="I211" s="75">
        <v>0</v>
      </c>
      <c r="J211" s="46">
        <f t="shared" si="30"/>
        <v>0</v>
      </c>
      <c r="K211" s="71">
        <v>1</v>
      </c>
      <c r="L211" s="20">
        <v>40</v>
      </c>
      <c r="M211" s="64">
        <f t="shared" si="33"/>
        <v>40</v>
      </c>
      <c r="N211" s="17" t="s">
        <v>16</v>
      </c>
      <c r="O211" s="18"/>
      <c r="P211" s="145">
        <f t="shared" si="38"/>
        <v>40</v>
      </c>
      <c r="Q211" s="89">
        <v>15</v>
      </c>
      <c r="R211" s="43">
        <f t="shared" si="34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+'22'!J212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+'22'!J213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+'22'!J214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40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+'22'!J215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+'22'!J216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+'22'!J217</f>
        <v>72</v>
      </c>
      <c r="F217" s="70"/>
      <c r="G217" s="46">
        <f t="shared" si="29"/>
        <v>72</v>
      </c>
      <c r="H217" s="77">
        <v>0</v>
      </c>
      <c r="I217" s="75">
        <v>0</v>
      </c>
      <c r="J217" s="46">
        <f t="shared" si="30"/>
        <v>72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+'22'!J218</f>
        <v>7</v>
      </c>
      <c r="F218" s="70"/>
      <c r="G218" s="46">
        <f t="shared" si="29"/>
        <v>7</v>
      </c>
      <c r="H218" s="77">
        <v>0</v>
      </c>
      <c r="I218" s="75">
        <v>0</v>
      </c>
      <c r="J218" s="46">
        <f t="shared" si="30"/>
        <v>6</v>
      </c>
      <c r="K218" s="71">
        <v>1</v>
      </c>
      <c r="L218" s="20">
        <v>20</v>
      </c>
      <c r="M218" s="64">
        <f t="shared" si="33"/>
        <v>20</v>
      </c>
      <c r="N218" s="17" t="s">
        <v>16</v>
      </c>
      <c r="O218" s="18"/>
      <c r="P218" s="145">
        <f t="shared" si="38"/>
        <v>20</v>
      </c>
      <c r="Q218" s="89">
        <v>16.670000000000002</v>
      </c>
      <c r="R218" s="43">
        <f t="shared" si="34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+'22'!J219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+'22'!J220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+'22'!J221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+'22'!J222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+'22'!J223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+'22'!J224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+'22'!J225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+'22'!J226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+'22'!J227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+'22'!J228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+'22'!J229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+'22'!J230</f>
        <v>0</v>
      </c>
      <c r="F230" s="70">
        <v>1</v>
      </c>
      <c r="G230" s="46">
        <f t="shared" si="29"/>
        <v>1</v>
      </c>
      <c r="H230" s="77">
        <v>0</v>
      </c>
      <c r="I230" s="75">
        <v>0</v>
      </c>
      <c r="J230" s="46">
        <f t="shared" si="30"/>
        <v>0</v>
      </c>
      <c r="K230" s="71">
        <v>1</v>
      </c>
      <c r="L230" s="20">
        <v>35</v>
      </c>
      <c r="M230" s="64">
        <f t="shared" si="33"/>
        <v>35</v>
      </c>
      <c r="N230" s="17" t="s">
        <v>16</v>
      </c>
      <c r="O230" s="18"/>
      <c r="P230" s="145">
        <f t="shared" si="38"/>
        <v>35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+'22'!J231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ref="P232:P259" si="42">SUM(M232-O232)</f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3">+L235*K235</f>
        <v>0</v>
      </c>
      <c r="N235" s="17" t="s">
        <v>16</v>
      </c>
      <c r="O235" s="18"/>
      <c r="P235" s="23">
        <f t="shared" si="42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3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+'22'!J237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+'22'!J238</f>
        <v>4</v>
      </c>
      <c r="F238" s="70"/>
      <c r="G238" s="46">
        <f t="shared" si="40"/>
        <v>4</v>
      </c>
      <c r="H238" s="77">
        <v>0</v>
      </c>
      <c r="I238" s="75">
        <v>0</v>
      </c>
      <c r="J238" s="46">
        <f t="shared" si="41"/>
        <v>3</v>
      </c>
      <c r="K238" s="71">
        <v>1</v>
      </c>
      <c r="L238" s="20">
        <v>50</v>
      </c>
      <c r="M238" s="64">
        <f t="shared" si="43"/>
        <v>50</v>
      </c>
      <c r="N238" s="17" t="s">
        <v>16</v>
      </c>
      <c r="O238" s="18"/>
      <c r="P238" s="145">
        <f t="shared" si="42"/>
        <v>50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3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4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4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+'22'!J242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1</v>
      </c>
      <c r="K242" s="71">
        <v>2</v>
      </c>
      <c r="L242" s="20">
        <v>35</v>
      </c>
      <c r="M242" s="64">
        <f t="shared" si="43"/>
        <v>70</v>
      </c>
      <c r="N242" s="17" t="s">
        <v>16</v>
      </c>
      <c r="O242" s="18"/>
      <c r="P242" s="145">
        <f t="shared" si="42"/>
        <v>70</v>
      </c>
      <c r="Q242" s="89"/>
      <c r="R242" s="43">
        <f t="shared" si="44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+'22'!J243</f>
        <v>2</v>
      </c>
      <c r="F243" s="70">
        <v>3</v>
      </c>
      <c r="G243" s="46">
        <f t="shared" si="40"/>
        <v>5</v>
      </c>
      <c r="H243" s="77">
        <v>0</v>
      </c>
      <c r="I243" s="75">
        <v>0</v>
      </c>
      <c r="J243" s="46">
        <f t="shared" si="41"/>
        <v>4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45">
        <f t="shared" si="42"/>
        <v>35</v>
      </c>
      <c r="Q243" s="89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5"/>
        <v>0</v>
      </c>
      <c r="N244" s="17" t="s">
        <v>16</v>
      </c>
      <c r="O244" s="18"/>
      <c r="P244" s="23">
        <f t="shared" si="42"/>
        <v>0</v>
      </c>
      <c r="Q244" s="89"/>
      <c r="R244" s="43">
        <f t="shared" si="46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5"/>
        <v>0</v>
      </c>
      <c r="N245" s="17" t="s">
        <v>16</v>
      </c>
      <c r="O245" s="18"/>
      <c r="P245" s="23">
        <f t="shared" si="42"/>
        <v>0</v>
      </c>
      <c r="Q245" s="89"/>
      <c r="R245" s="43">
        <f t="shared" si="46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5"/>
        <v>0</v>
      </c>
      <c r="N246" s="17" t="s">
        <v>16</v>
      </c>
      <c r="O246" s="18"/>
      <c r="P246" s="23">
        <f t="shared" si="42"/>
        <v>0</v>
      </c>
      <c r="Q246" s="89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3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4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+'22'!J252</f>
        <v>16</v>
      </c>
      <c r="F252" s="70"/>
      <c r="G252" s="46">
        <f t="shared" si="40"/>
        <v>16</v>
      </c>
      <c r="H252" s="77">
        <v>0</v>
      </c>
      <c r="I252" s="75">
        <v>0</v>
      </c>
      <c r="J252" s="46">
        <f t="shared" si="41"/>
        <v>15</v>
      </c>
      <c r="K252" s="71">
        <v>1</v>
      </c>
      <c r="L252" s="20">
        <v>35</v>
      </c>
      <c r="M252" s="64">
        <f t="shared" si="33"/>
        <v>35</v>
      </c>
      <c r="N252" s="17" t="s">
        <v>16</v>
      </c>
      <c r="O252" s="18"/>
      <c r="P252" s="145">
        <f t="shared" si="42"/>
        <v>35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+'22'!J253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+'22'!J254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42"/>
        <v>0</v>
      </c>
      <c r="Q256" s="89"/>
      <c r="R256" s="43">
        <f t="shared" si="34"/>
        <v>0</v>
      </c>
    </row>
    <row r="257" spans="1:27" ht="25.5" x14ac:dyDescent="0.55000000000000004">
      <c r="A257" s="10"/>
      <c r="B257" s="10"/>
      <c r="C257" s="19"/>
      <c r="D257" s="10"/>
      <c r="E257" s="63">
        <f>+'22'!J257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42"/>
        <v>0</v>
      </c>
      <c r="Q257" s="89"/>
      <c r="R257" s="43">
        <f t="shared" si="34"/>
        <v>0</v>
      </c>
    </row>
    <row r="258" spans="1:27" ht="24" customHeight="1" x14ac:dyDescent="0.55000000000000004">
      <c r="A258" s="10"/>
      <c r="B258" s="10"/>
      <c r="C258" s="19"/>
      <c r="D258" s="10"/>
      <c r="E258" s="63">
        <f>+'22'!J258</f>
        <v>0</v>
      </c>
      <c r="F258" s="70"/>
      <c r="G258" s="46">
        <f t="shared" si="40"/>
        <v>0</v>
      </c>
      <c r="H258" s="77">
        <v>0</v>
      </c>
      <c r="I258" s="75"/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42"/>
        <v>0</v>
      </c>
      <c r="Q258" s="89"/>
      <c r="R258" s="43">
        <f t="shared" si="34"/>
        <v>0</v>
      </c>
    </row>
    <row r="259" spans="1:27" x14ac:dyDescent="0.5">
      <c r="A259" s="10"/>
      <c r="B259" s="10"/>
      <c r="C259" s="19"/>
      <c r="D259" s="10"/>
      <c r="E259" s="63">
        <f>+'22'!J259</f>
        <v>0</v>
      </c>
      <c r="F259" s="70"/>
      <c r="G259" s="46">
        <f t="shared" ref="G259" si="47">E259+F259</f>
        <v>0</v>
      </c>
      <c r="H259" s="77">
        <v>0</v>
      </c>
      <c r="I259" s="75">
        <v>0</v>
      </c>
      <c r="J259" s="46">
        <f t="shared" ref="J259" si="48">+G259-H259-K259-I259</f>
        <v>0</v>
      </c>
      <c r="K259" s="71"/>
      <c r="L259" s="142"/>
      <c r="M259" s="64">
        <f t="shared" ref="M259" si="49">+L259*K259</f>
        <v>0</v>
      </c>
      <c r="N259" s="17" t="s">
        <v>16</v>
      </c>
      <c r="O259" s="18"/>
      <c r="P259" s="23">
        <f t="shared" si="42"/>
        <v>0</v>
      </c>
      <c r="Q259" s="89"/>
      <c r="R259" s="43">
        <f t="shared" ref="R259" si="50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2050.0499999999997</v>
      </c>
    </row>
    <row r="261" spans="1:27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7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6560</v>
      </c>
      <c r="Q262" s="87"/>
    </row>
    <row r="263" spans="1:27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7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3143</v>
      </c>
      <c r="O264" s="2">
        <v>750</v>
      </c>
      <c r="P264" s="2">
        <v>95</v>
      </c>
      <c r="Q264" s="87">
        <v>225</v>
      </c>
      <c r="R264" s="2">
        <v>75</v>
      </c>
      <c r="S264" s="2">
        <v>50</v>
      </c>
      <c r="T264" s="2">
        <v>650</v>
      </c>
      <c r="U264" s="2">
        <v>200</v>
      </c>
      <c r="V264" s="2">
        <v>355</v>
      </c>
      <c r="W264" s="2">
        <v>108</v>
      </c>
      <c r="X264" s="2">
        <v>150</v>
      </c>
      <c r="Y264" s="2">
        <v>150</v>
      </c>
      <c r="Z264" s="2">
        <v>65</v>
      </c>
      <c r="AA264" s="2">
        <v>270</v>
      </c>
    </row>
    <row r="265" spans="1:27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7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7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1717</v>
      </c>
      <c r="P267" s="136"/>
      <c r="Q267" s="136"/>
      <c r="R267" s="136"/>
    </row>
    <row r="268" spans="1:27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1700</v>
      </c>
      <c r="P268" s="136"/>
      <c r="Q268" s="136"/>
      <c r="R268" s="136"/>
    </row>
    <row r="269" spans="1:27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1700</v>
      </c>
      <c r="P269" s="138" t="s">
        <v>1416</v>
      </c>
      <c r="Q269" s="139" t="s">
        <v>1417</v>
      </c>
      <c r="R269" s="140" t="s">
        <v>1418</v>
      </c>
    </row>
    <row r="270" spans="1:27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350</v>
      </c>
    </row>
    <row r="271" spans="1:27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7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350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105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7.35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237.65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00.00"/>
        <filter val="120.00"/>
        <filter val="130.00"/>
        <filter val="20.00"/>
        <filter val="240.00"/>
        <filter val="25.00"/>
        <filter val="300.00"/>
        <filter val="35.00"/>
        <filter val="40.00"/>
        <filter val="475.00"/>
        <filter val="50.00"/>
        <filter val="55.00"/>
        <filter val="600.00"/>
        <filter val="65.00"/>
        <filter val="70.00"/>
        <filter val="800.00"/>
        <filter val="95"/>
        <filter val="95.00"/>
        <filter val="ส่วนลดสินค้า SALE"/>
      </filters>
    </filterColumn>
  </autoFilter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42"/>
  <sheetViews>
    <sheetView zoomScale="80" zoomScaleNormal="80" workbookViewId="0">
      <pane xSplit="10" ySplit="4" topLeftCell="L5" activePane="bottomRight" state="frozen"/>
      <selection activeCell="U238" sqref="U238"/>
      <selection pane="topRight" activeCell="U238" sqref="U238"/>
      <selection pane="bottomLeft" activeCell="U238" sqref="U238"/>
      <selection pane="bottomRight" activeCell="P119" sqref="P1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45">
        <f t="shared" si="2"/>
        <v>100</v>
      </c>
      <c r="Q6" s="13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5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45">
        <f t="shared" si="2"/>
        <v>50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10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45">
        <f t="shared" si="2"/>
        <v>100</v>
      </c>
      <c r="Q31" s="13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5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5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+'23'!J47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+'23'!J48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+'23'!J49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+'23'!J50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+'23'!J53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+'23'!J58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+'23'!J59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+'23'!J62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+'23'!J64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+'23'!J65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+'23'!J66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4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+'23'!J74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+'23'!J77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5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+'23'!J80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+'23'!J81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32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+'23'!J88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+'23'!J94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+'23'!J95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+'23'!J96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+'23'!J97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+'23'!J98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+'23'!J99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+'23'!J100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+'23'!J101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+'23'!J102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+'23'!J106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+'23'!J107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+'23'!J108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+'23'!J109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+'23'!J110</f>
        <v>16</v>
      </c>
      <c r="F110" s="70"/>
      <c r="G110" s="46">
        <f t="shared" si="21"/>
        <v>16</v>
      </c>
      <c r="H110" s="77">
        <v>0</v>
      </c>
      <c r="I110" s="75">
        <v>0</v>
      </c>
      <c r="J110" s="46">
        <f t="shared" si="22"/>
        <v>14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24</v>
      </c>
      <c r="P110" s="145">
        <f t="shared" si="12"/>
        <v>216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+'23'!J111</f>
        <v>15</v>
      </c>
      <c r="F111" s="70"/>
      <c r="G111" s="46">
        <f t="shared" si="21"/>
        <v>15</v>
      </c>
      <c r="H111" s="77">
        <v>0</v>
      </c>
      <c r="I111" s="75">
        <v>0</v>
      </c>
      <c r="J111" s="46">
        <f t="shared" si="22"/>
        <v>15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+'23'!J112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+'23'!J113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+'23'!J114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+'23'!J115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+'23'!J116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8"/>
        <v>0</v>
      </c>
      <c r="N116" s="17"/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+'23'!J117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+'23'!J118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+'23'!J119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+'23'!J120</f>
        <v>4</v>
      </c>
      <c r="F120" s="70"/>
      <c r="G120" s="46">
        <f t="shared" si="21"/>
        <v>4</v>
      </c>
      <c r="H120" s="77">
        <v>0</v>
      </c>
      <c r="I120" s="75">
        <v>0</v>
      </c>
      <c r="J120" s="46">
        <f t="shared" si="22"/>
        <v>4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+'23'!J121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+'23'!J122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+'23'!J123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+'23'!J124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+'23'!J125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+'23'!J126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+'23'!J127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+'23'!J128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+'23'!J129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+'23'!J130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+'23'!J131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+'23'!J132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+'23'!J133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6" si="27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+'23'!J134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+'23'!J135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+'23'!J136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+'23'!J137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99" si="28"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+'23'!J138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+'23'!J139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+'23'!J140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+'23'!J141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+'23'!J142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+'23'!J143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+'23'!J144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+'23'!J145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+'23'!J146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+'23'!J147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+'23'!J148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+'23'!J149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+'23'!J150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+'23'!J151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+'23'!J152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+'23'!J153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+'23'!J154</f>
        <v>4</v>
      </c>
      <c r="F154" s="70"/>
      <c r="G154" s="46">
        <f t="shared" si="21"/>
        <v>4</v>
      </c>
      <c r="H154" s="77">
        <v>0</v>
      </c>
      <c r="I154" s="75">
        <v>0</v>
      </c>
      <c r="J154" s="46">
        <f t="shared" si="22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+'23'!J155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+'23'!J156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+'23'!J157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+'23'!J158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+'23'!J159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+'23'!J160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+'23'!J161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+'23'!J162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+'23'!J163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+'23'!J164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+'23'!J165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+'23'!J166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+'23'!J167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+'23'!J168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+'23'!J169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+'23'!J170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+'23'!J171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+'23'!J172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+'23'!J174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+'23'!J175</f>
        <v>11</v>
      </c>
      <c r="F175" s="70"/>
      <c r="G175" s="46">
        <f t="shared" si="29"/>
        <v>11</v>
      </c>
      <c r="H175" s="77">
        <v>0</v>
      </c>
      <c r="I175" s="75">
        <v>0</v>
      </c>
      <c r="J175" s="46">
        <f t="shared" si="30"/>
        <v>10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8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+'23'!J176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+'23'!J177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+'23'!J178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+'23'!J179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+'23'!J180</f>
        <v>1</v>
      </c>
      <c r="F180" s="70"/>
      <c r="G180" s="46">
        <f t="shared" si="29"/>
        <v>1</v>
      </c>
      <c r="H180" s="77">
        <v>0</v>
      </c>
      <c r="I180" s="75">
        <v>0</v>
      </c>
      <c r="J180" s="46">
        <f t="shared" si="30"/>
        <v>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+'23'!J181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+'23'!J182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+'23'!J183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+'23'!J184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+'23'!J185</f>
        <v>15</v>
      </c>
      <c r="F185" s="70"/>
      <c r="G185" s="46">
        <f t="shared" si="29"/>
        <v>15</v>
      </c>
      <c r="H185" s="77">
        <v>0</v>
      </c>
      <c r="I185" s="75">
        <v>0</v>
      </c>
      <c r="J185" s="46">
        <f t="shared" si="30"/>
        <v>15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+'23'!J186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+'23'!J190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+'23'!J191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+'23'!J192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+'23'!J193</f>
        <v>4</v>
      </c>
      <c r="F193" s="70"/>
      <c r="G193" s="46">
        <f t="shared" si="29"/>
        <v>4</v>
      </c>
      <c r="H193" s="77">
        <v>0</v>
      </c>
      <c r="I193" s="75">
        <v>0</v>
      </c>
      <c r="J193" s="46">
        <f t="shared" si="30"/>
        <v>4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+'23'!J194</f>
        <v>12</v>
      </c>
      <c r="F194" s="70"/>
      <c r="G194" s="46">
        <f t="shared" si="29"/>
        <v>12</v>
      </c>
      <c r="H194" s="77">
        <v>0</v>
      </c>
      <c r="I194" s="75">
        <v>0</v>
      </c>
      <c r="J194" s="46">
        <f t="shared" si="30"/>
        <v>10</v>
      </c>
      <c r="K194" s="71">
        <v>2</v>
      </c>
      <c r="L194" s="20">
        <v>0</v>
      </c>
      <c r="M194" s="64">
        <f t="shared" si="33"/>
        <v>0</v>
      </c>
      <c r="N194" s="17" t="s">
        <v>1456</v>
      </c>
      <c r="O194" s="18"/>
      <c r="P194" s="23">
        <f t="shared" si="28"/>
        <v>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+'23'!J195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+'23'!J196</f>
        <v>3</v>
      </c>
      <c r="F196" s="70"/>
      <c r="G196" s="46">
        <f t="shared" si="29"/>
        <v>3</v>
      </c>
      <c r="H196" s="77">
        <v>0</v>
      </c>
      <c r="I196" s="75">
        <v>0</v>
      </c>
      <c r="J196" s="46">
        <f t="shared" si="30"/>
        <v>3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+'23'!J197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+'23'!J198</f>
        <v>7</v>
      </c>
      <c r="F198" s="70"/>
      <c r="G198" s="46">
        <f t="shared" si="29"/>
        <v>7</v>
      </c>
      <c r="H198" s="77">
        <v>0</v>
      </c>
      <c r="I198" s="75">
        <v>0</v>
      </c>
      <c r="J198" s="46">
        <f t="shared" si="30"/>
        <v>6</v>
      </c>
      <c r="K198" s="71">
        <v>1</v>
      </c>
      <c r="L198" s="20">
        <v>150</v>
      </c>
      <c r="M198" s="64">
        <f t="shared" si="33"/>
        <v>150</v>
      </c>
      <c r="N198" s="17" t="s">
        <v>16</v>
      </c>
      <c r="O198" s="18"/>
      <c r="P198" s="145">
        <f t="shared" si="28"/>
        <v>150</v>
      </c>
      <c r="Q198" s="89">
        <v>64.38</v>
      </c>
      <c r="R198" s="43">
        <f t="shared" si="34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+'23'!J199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+'23'!J200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23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+'23'!J201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+'23'!J202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+'23'!J203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+'23'!J204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+'23'!J205</f>
        <v>12</v>
      </c>
      <c r="F205" s="70"/>
      <c r="G205" s="46">
        <f t="shared" si="29"/>
        <v>12</v>
      </c>
      <c r="H205" s="77">
        <v>0</v>
      </c>
      <c r="I205" s="75">
        <v>0</v>
      </c>
      <c r="J205" s="46">
        <f t="shared" si="30"/>
        <v>12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+'23'!J206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+'23'!J208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+'23'!J209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1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+'23'!J210</f>
        <v>0</v>
      </c>
      <c r="F210" s="70">
        <v>1</v>
      </c>
      <c r="G210" s="46">
        <f t="shared" si="29"/>
        <v>1</v>
      </c>
      <c r="H210" s="77">
        <v>0</v>
      </c>
      <c r="I210" s="75">
        <v>0</v>
      </c>
      <c r="J210" s="46">
        <f t="shared" si="30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+'23'!J211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+'23'!J212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+'23'!J213</f>
        <v>0</v>
      </c>
      <c r="F213" s="70">
        <v>1</v>
      </c>
      <c r="G213" s="46">
        <f t="shared" si="29"/>
        <v>1</v>
      </c>
      <c r="H213" s="77">
        <v>0</v>
      </c>
      <c r="I213" s="75">
        <v>0</v>
      </c>
      <c r="J213" s="46">
        <f t="shared" si="30"/>
        <v>0</v>
      </c>
      <c r="K213" s="71">
        <v>1</v>
      </c>
      <c r="L213" s="20">
        <v>40</v>
      </c>
      <c r="M213" s="64">
        <f t="shared" si="33"/>
        <v>40</v>
      </c>
      <c r="N213" s="17" t="s">
        <v>16</v>
      </c>
      <c r="O213" s="18"/>
      <c r="P213" s="145">
        <f t="shared" si="37"/>
        <v>40</v>
      </c>
      <c r="Q213" s="89">
        <v>15</v>
      </c>
      <c r="R213" s="43">
        <f t="shared" si="34"/>
        <v>15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+'23'!J214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+'23'!J215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+'23'!J216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+'23'!J217</f>
        <v>72</v>
      </c>
      <c r="F217" s="70"/>
      <c r="G217" s="46">
        <f t="shared" si="29"/>
        <v>72</v>
      </c>
      <c r="H217" s="77">
        <v>0</v>
      </c>
      <c r="I217" s="75">
        <v>0</v>
      </c>
      <c r="J217" s="46">
        <f t="shared" si="30"/>
        <v>72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+'23'!J218</f>
        <v>6</v>
      </c>
      <c r="F218" s="70"/>
      <c r="G218" s="46">
        <f t="shared" si="29"/>
        <v>6</v>
      </c>
      <c r="H218" s="77">
        <v>0</v>
      </c>
      <c r="I218" s="75">
        <v>0</v>
      </c>
      <c r="J218" s="46">
        <f t="shared" si="30"/>
        <v>4</v>
      </c>
      <c r="K218" s="71">
        <v>2</v>
      </c>
      <c r="L218" s="20">
        <v>20</v>
      </c>
      <c r="M218" s="64">
        <f t="shared" si="33"/>
        <v>40</v>
      </c>
      <c r="N218" s="17" t="s">
        <v>16</v>
      </c>
      <c r="O218" s="18"/>
      <c r="P218" s="145">
        <f t="shared" si="37"/>
        <v>40</v>
      </c>
      <c r="Q218" s="89">
        <v>16.670000000000002</v>
      </c>
      <c r="R218" s="43">
        <f t="shared" si="34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+'23'!J219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+'23'!J220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+'23'!J221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+'23'!J222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+'23'!J223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+'23'!J224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ref="P224:P259" si="39">SUM(M224-O224)</f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+'23'!J225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+'23'!J226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+'23'!J227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+'23'!J228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+'23'!J229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+'23'!J230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+'23'!J231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+'23'!J237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+'23'!J238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+'23'!J242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1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+'23'!J243</f>
        <v>4</v>
      </c>
      <c r="F243" s="70"/>
      <c r="G243" s="46">
        <f t="shared" si="40"/>
        <v>4</v>
      </c>
      <c r="H243" s="77">
        <v>0</v>
      </c>
      <c r="I243" s="75">
        <v>0</v>
      </c>
      <c r="J243" s="46">
        <f t="shared" si="41"/>
        <v>1</v>
      </c>
      <c r="K243" s="71">
        <v>3</v>
      </c>
      <c r="L243" s="20">
        <v>35</v>
      </c>
      <c r="M243" s="64">
        <f t="shared" ref="M243:M246" si="44">+L243*K243</f>
        <v>105</v>
      </c>
      <c r="N243" s="17" t="s">
        <v>16</v>
      </c>
      <c r="O243" s="18"/>
      <c r="P243" s="145">
        <f t="shared" si="39"/>
        <v>105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/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+'23'!J253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+'23'!J254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9"/>
        <v>0</v>
      </c>
      <c r="Q256" s="89"/>
      <c r="R256" s="43"/>
    </row>
    <row r="257" spans="1:22" ht="25.5" x14ac:dyDescent="0.55000000000000004">
      <c r="A257" s="10"/>
      <c r="B257" s="10"/>
      <c r="C257" s="19"/>
      <c r="D257" s="10"/>
      <c r="E257" s="63">
        <f>+'23'!J257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9"/>
        <v>0</v>
      </c>
      <c r="Q257" s="89"/>
      <c r="R257" s="43"/>
    </row>
    <row r="258" spans="1:22" ht="24" customHeight="1" x14ac:dyDescent="0.55000000000000004">
      <c r="A258" s="10"/>
      <c r="B258" s="10"/>
      <c r="C258" s="19"/>
      <c r="D258" s="10"/>
      <c r="E258" s="63">
        <f>+'23'!J258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9"/>
        <v>0</v>
      </c>
      <c r="Q258" s="89"/>
      <c r="R258" s="43">
        <f t="shared" si="34"/>
        <v>0</v>
      </c>
    </row>
    <row r="259" spans="1:22" x14ac:dyDescent="0.5">
      <c r="A259" s="10"/>
      <c r="B259" s="10"/>
      <c r="C259" s="19"/>
      <c r="D259" s="10"/>
      <c r="E259" s="63">
        <f>+'23'!J259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23"/>
      <c r="M259" s="64">
        <f t="shared" ref="M259" si="48">+L259*K259</f>
        <v>0</v>
      </c>
      <c r="N259" s="17" t="s">
        <v>16</v>
      </c>
      <c r="O259" s="18"/>
      <c r="P259" s="23">
        <f t="shared" si="39"/>
        <v>0</v>
      </c>
      <c r="Q259" s="89"/>
      <c r="R259" s="43">
        <f t="shared" ref="R259" si="49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3" t="s">
        <v>213</v>
      </c>
      <c r="R260" s="74">
        <f>SUM(R5:R259)</f>
        <v>583.83000000000004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1440</v>
      </c>
      <c r="Q262" s="87"/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916</v>
      </c>
      <c r="O264" s="2">
        <v>205</v>
      </c>
      <c r="P264" s="2">
        <v>75</v>
      </c>
      <c r="Q264" s="87">
        <v>128</v>
      </c>
      <c r="R264" s="2">
        <v>40</v>
      </c>
      <c r="S264" s="2">
        <v>128</v>
      </c>
      <c r="T264" s="2">
        <v>40</v>
      </c>
      <c r="U264" s="2">
        <v>150</v>
      </c>
      <c r="V264" s="2">
        <v>150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99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425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425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240</v>
      </c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240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72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5.04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162.96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C269" sqref="C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19</v>
      </c>
      <c r="F5" s="70"/>
      <c r="G5" s="46">
        <f t="shared" ref="G5:G26" si="0">E5+F5</f>
        <v>19</v>
      </c>
      <c r="H5" s="77">
        <v>0</v>
      </c>
      <c r="I5" s="75"/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/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40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>
        <v>20</v>
      </c>
      <c r="P6" s="145">
        <f t="shared" si="2"/>
        <v>680</v>
      </c>
      <c r="Q6" s="13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18</v>
      </c>
      <c r="F22" s="70"/>
      <c r="G22" s="46">
        <f t="shared" si="0"/>
        <v>18</v>
      </c>
      <c r="H22" s="77">
        <v>0</v>
      </c>
      <c r="I22" s="75"/>
      <c r="J22" s="46">
        <f t="shared" si="1"/>
        <v>14</v>
      </c>
      <c r="K22" s="71">
        <v>4</v>
      </c>
      <c r="L22" s="20">
        <v>100</v>
      </c>
      <c r="M22" s="64">
        <f t="shared" si="3"/>
        <v>400</v>
      </c>
      <c r="N22" s="17"/>
      <c r="O22" s="18">
        <v>170</v>
      </c>
      <c r="P22" s="145">
        <f t="shared" si="2"/>
        <v>230</v>
      </c>
      <c r="Q22" s="13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7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150</v>
      </c>
      <c r="P24" s="145">
        <f t="shared" si="2"/>
        <v>250</v>
      </c>
      <c r="Q24" s="13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10</v>
      </c>
      <c r="F31" s="70"/>
      <c r="G31" s="46">
        <f t="shared" si="5"/>
        <v>10</v>
      </c>
      <c r="H31" s="77">
        <v>0</v>
      </c>
      <c r="I31" s="75"/>
      <c r="J31" s="46">
        <f t="shared" si="6"/>
        <v>10</v>
      </c>
      <c r="K31" s="71"/>
      <c r="L31" s="15">
        <v>100</v>
      </c>
      <c r="M31" s="64">
        <f t="shared" si="3"/>
        <v>0</v>
      </c>
      <c r="N31" s="17"/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30</v>
      </c>
      <c r="P33" s="145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+'24'!J47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5">
        <f t="shared" si="2"/>
        <v>25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+'24'!J49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+'24'!J50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+'24'!J53</f>
        <v>5</v>
      </c>
      <c r="F53" s="70"/>
      <c r="G53" s="46">
        <f t="shared" si="5"/>
        <v>5</v>
      </c>
      <c r="H53" s="77">
        <v>0</v>
      </c>
      <c r="I53" s="75"/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1455</v>
      </c>
      <c r="O53" s="18">
        <v>50</v>
      </c>
      <c r="P53" s="23">
        <f t="shared" si="2"/>
        <v>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+'24'!J58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+'24'!J62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+'24'!J64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+'24'!J66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80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+'24'!J74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+'24'!J77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+'24'!J80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+'24'!J81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+'24'!J110</f>
        <v>14</v>
      </c>
      <c r="F110" s="70"/>
      <c r="G110" s="46">
        <f t="shared" si="21"/>
        <v>14</v>
      </c>
      <c r="H110" s="77"/>
      <c r="I110" s="75">
        <v>0</v>
      </c>
      <c r="J110" s="46">
        <f t="shared" si="22"/>
        <v>12</v>
      </c>
      <c r="K110" s="71">
        <v>2</v>
      </c>
      <c r="L110" s="22">
        <v>120</v>
      </c>
      <c r="M110" s="64">
        <f t="shared" si="8"/>
        <v>240</v>
      </c>
      <c r="N110" s="17" t="s">
        <v>16</v>
      </c>
      <c r="O110" s="18">
        <v>12</v>
      </c>
      <c r="P110" s="145">
        <f t="shared" si="9"/>
        <v>228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+'24'!J111</f>
        <v>15</v>
      </c>
      <c r="F111" s="70"/>
      <c r="G111" s="46">
        <f t="shared" si="21"/>
        <v>15</v>
      </c>
      <c r="H111" s="77">
        <v>0</v>
      </c>
      <c r="I111" s="75">
        <v>0</v>
      </c>
      <c r="J111" s="46">
        <f t="shared" si="22"/>
        <v>12</v>
      </c>
      <c r="K111" s="71">
        <v>3</v>
      </c>
      <c r="L111" s="20">
        <v>250</v>
      </c>
      <c r="M111" s="64">
        <f t="shared" si="8"/>
        <v>750</v>
      </c>
      <c r="N111" s="17" t="s">
        <v>16</v>
      </c>
      <c r="O111" s="18">
        <v>25</v>
      </c>
      <c r="P111" s="145">
        <f t="shared" si="9"/>
        <v>725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+'24'!J112</f>
        <v>4</v>
      </c>
      <c r="F112" s="70"/>
      <c r="G112" s="46">
        <f t="shared" si="21"/>
        <v>4</v>
      </c>
      <c r="H112" s="77">
        <v>0</v>
      </c>
      <c r="I112" s="75">
        <v>0</v>
      </c>
      <c r="J112" s="46">
        <f t="shared" si="22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9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+'24'!J113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+'24'!J115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+'24'!J116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+'24'!J117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+'24'!J120</f>
        <v>4</v>
      </c>
      <c r="F120" s="70"/>
      <c r="G120" s="46">
        <f t="shared" si="21"/>
        <v>4</v>
      </c>
      <c r="H120" s="77">
        <v>0</v>
      </c>
      <c r="I120" s="75">
        <v>0</v>
      </c>
      <c r="J120" s="46">
        <f t="shared" si="22"/>
        <v>2</v>
      </c>
      <c r="K120" s="71">
        <v>2</v>
      </c>
      <c r="L120" s="22">
        <v>35</v>
      </c>
      <c r="M120" s="64">
        <f t="shared" si="8"/>
        <v>70</v>
      </c>
      <c r="N120" s="17" t="s">
        <v>16</v>
      </c>
      <c r="O120" s="18"/>
      <c r="P120" s="145">
        <f t="shared" si="9"/>
        <v>70</v>
      </c>
      <c r="Q120" s="89">
        <v>30</v>
      </c>
      <c r="R120" s="43">
        <f t="shared" si="10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+'24'!J125</f>
        <v>8</v>
      </c>
      <c r="F125" s="70"/>
      <c r="G125" s="46">
        <f t="shared" si="21"/>
        <v>8</v>
      </c>
      <c r="H125" s="77">
        <v>0</v>
      </c>
      <c r="I125" s="75">
        <v>0</v>
      </c>
      <c r="J125" s="46">
        <f t="shared" si="22"/>
        <v>8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+'24'!J131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+'24'!J132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+'24'!J133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7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+'24'!J154</f>
        <v>4</v>
      </c>
      <c r="F154" s="70"/>
      <c r="G154" s="46">
        <f t="shared" si="21"/>
        <v>4</v>
      </c>
      <c r="H154" s="77">
        <v>0</v>
      </c>
      <c r="I154" s="75">
        <v>0</v>
      </c>
      <c r="J154" s="46">
        <f t="shared" si="22"/>
        <v>4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+'24'!J175</f>
        <v>10</v>
      </c>
      <c r="F175" s="70"/>
      <c r="G175" s="46">
        <f t="shared" si="28"/>
        <v>10</v>
      </c>
      <c r="H175" s="77">
        <v>0</v>
      </c>
      <c r="I175" s="75">
        <v>0</v>
      </c>
      <c r="J175" s="46">
        <f t="shared" si="29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+'24'!J178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+'24'!J180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+'24'!J185</f>
        <v>15</v>
      </c>
      <c r="F185" s="70"/>
      <c r="G185" s="46">
        <f t="shared" si="28"/>
        <v>15</v>
      </c>
      <c r="H185" s="77">
        <v>0</v>
      </c>
      <c r="I185" s="75">
        <v>0</v>
      </c>
      <c r="J185" s="46">
        <f t="shared" si="29"/>
        <v>15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+'24'!J193</f>
        <v>4</v>
      </c>
      <c r="F193" s="70"/>
      <c r="G193" s="46">
        <f t="shared" si="28"/>
        <v>4</v>
      </c>
      <c r="H193" s="77">
        <v>0</v>
      </c>
      <c r="I193" s="75">
        <v>0</v>
      </c>
      <c r="J193" s="46">
        <f t="shared" si="29"/>
        <v>4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+'24'!J194</f>
        <v>10</v>
      </c>
      <c r="F194" s="70"/>
      <c r="G194" s="46">
        <f t="shared" si="28"/>
        <v>10</v>
      </c>
      <c r="H194" s="77">
        <v>0</v>
      </c>
      <c r="I194" s="75">
        <v>0</v>
      </c>
      <c r="J194" s="46">
        <f t="shared" si="29"/>
        <v>9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>
        <v>20</v>
      </c>
      <c r="P194" s="145">
        <f t="shared" si="27"/>
        <v>100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+'24'!J195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+'24'!J196</f>
        <v>3</v>
      </c>
      <c r="F196" s="70"/>
      <c r="G196" s="46">
        <f t="shared" si="28"/>
        <v>3</v>
      </c>
      <c r="H196" s="77">
        <v>0</v>
      </c>
      <c r="I196" s="75">
        <v>0</v>
      </c>
      <c r="J196" s="46">
        <f t="shared" si="29"/>
        <v>2</v>
      </c>
      <c r="K196" s="71">
        <v>1</v>
      </c>
      <c r="L196" s="20">
        <v>120</v>
      </c>
      <c r="M196" s="64">
        <f t="shared" si="32"/>
        <v>120</v>
      </c>
      <c r="N196" s="17" t="s">
        <v>16</v>
      </c>
      <c r="O196" s="18">
        <v>20</v>
      </c>
      <c r="P196" s="145">
        <f t="shared" si="27"/>
        <v>100</v>
      </c>
      <c r="Q196" s="89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8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+'24'!J198</f>
        <v>6</v>
      </c>
      <c r="F198" s="70"/>
      <c r="G198" s="46">
        <f t="shared" si="28"/>
        <v>6</v>
      </c>
      <c r="H198" s="77">
        <v>0</v>
      </c>
      <c r="I198" s="75">
        <v>0</v>
      </c>
      <c r="J198" s="46">
        <f t="shared" si="29"/>
        <v>6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+'24'!J205</f>
        <v>12</v>
      </c>
      <c r="F205" s="70"/>
      <c r="G205" s="46">
        <f t="shared" si="28"/>
        <v>12</v>
      </c>
      <c r="H205" s="77">
        <v>0</v>
      </c>
      <c r="I205" s="75">
        <v>0</v>
      </c>
      <c r="J205" s="46">
        <f t="shared" si="29"/>
        <v>11</v>
      </c>
      <c r="K205" s="71">
        <v>1</v>
      </c>
      <c r="L205" s="20">
        <v>55</v>
      </c>
      <c r="M205" s="64">
        <f t="shared" si="32"/>
        <v>55</v>
      </c>
      <c r="N205" s="17" t="s">
        <v>16</v>
      </c>
      <c r="O205" s="18"/>
      <c r="P205" s="145">
        <f t="shared" si="36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+'24'!J208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+'24'!J209</f>
        <v>1</v>
      </c>
      <c r="F209" s="70"/>
      <c r="G209" s="46">
        <f t="shared" si="28"/>
        <v>1</v>
      </c>
      <c r="H209" s="77">
        <v>0</v>
      </c>
      <c r="I209" s="75">
        <v>0</v>
      </c>
      <c r="J209" s="46">
        <f t="shared" si="29"/>
        <v>1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59" si="38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+'24'!J215</f>
        <v>32</v>
      </c>
      <c r="F215" s="70"/>
      <c r="G215" s="46">
        <f t="shared" si="28"/>
        <v>32</v>
      </c>
      <c r="H215" s="77">
        <v>0</v>
      </c>
      <c r="I215" s="75">
        <v>0</v>
      </c>
      <c r="J215" s="46">
        <f t="shared" si="29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+'24'!J216</f>
        <v>170</v>
      </c>
      <c r="F216" s="70"/>
      <c r="G216" s="46">
        <f t="shared" si="28"/>
        <v>170</v>
      </c>
      <c r="H216" s="77">
        <v>0</v>
      </c>
      <c r="I216" s="75">
        <v>0</v>
      </c>
      <c r="J216" s="46">
        <f t="shared" si="29"/>
        <v>170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+'24'!J217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+'24'!J218</f>
        <v>4</v>
      </c>
      <c r="F218" s="70"/>
      <c r="G218" s="46">
        <f t="shared" si="28"/>
        <v>4</v>
      </c>
      <c r="H218" s="77">
        <v>0</v>
      </c>
      <c r="I218" s="75">
        <v>0</v>
      </c>
      <c r="J218" s="46">
        <f t="shared" si="29"/>
        <v>4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+'24'!J224</f>
        <v>275</v>
      </c>
      <c r="F224" s="70"/>
      <c r="G224" s="46">
        <f t="shared" si="28"/>
        <v>275</v>
      </c>
      <c r="H224" s="77">
        <v>0</v>
      </c>
      <c r="I224" s="75">
        <v>0</v>
      </c>
      <c r="J224" s="46">
        <f t="shared" si="29"/>
        <v>275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+'24'!J231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+'24'!J232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+'24'!J233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+'24'!J234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+'24'!J235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+'24'!J236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+'24'!J237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+'24'!J238</f>
        <v>3</v>
      </c>
      <c r="F238" s="70"/>
      <c r="G238" s="46">
        <f t="shared" si="39"/>
        <v>3</v>
      </c>
      <c r="H238" s="77">
        <v>0</v>
      </c>
      <c r="I238" s="75">
        <v>0</v>
      </c>
      <c r="J238" s="46">
        <f t="shared" si="40"/>
        <v>3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+'24'!J239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+'24'!J240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+'24'!J241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+'24'!J242</f>
        <v>1</v>
      </c>
      <c r="F242" s="70"/>
      <c r="G242" s="46">
        <f t="shared" si="39"/>
        <v>1</v>
      </c>
      <c r="H242" s="77">
        <v>0</v>
      </c>
      <c r="I242" s="75">
        <v>0</v>
      </c>
      <c r="J242" s="46">
        <f t="shared" si="40"/>
        <v>0</v>
      </c>
      <c r="K242" s="71">
        <v>1</v>
      </c>
      <c r="L242" s="20">
        <v>35</v>
      </c>
      <c r="M242" s="64">
        <f t="shared" si="41"/>
        <v>35</v>
      </c>
      <c r="N242" s="17" t="s">
        <v>16</v>
      </c>
      <c r="O242" s="18"/>
      <c r="P242" s="145">
        <f t="shared" si="38"/>
        <v>35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+'24'!J243</f>
        <v>1</v>
      </c>
      <c r="F243" s="70"/>
      <c r="G243" s="46">
        <f t="shared" si="39"/>
        <v>1</v>
      </c>
      <c r="H243" s="77">
        <v>0</v>
      </c>
      <c r="I243" s="75">
        <v>0</v>
      </c>
      <c r="J243" s="46">
        <f t="shared" si="40"/>
        <v>1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+'24'!J244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+'24'!J245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+'24'!J246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+'24'!J247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+'24'!J248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+'24'!J249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+'24'!J250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+'24'!J251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+'24'!J252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+'24'!J253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+'24'!J254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3"/>
        <v>0</v>
      </c>
    </row>
    <row r="257" spans="1:21" ht="25.5" x14ac:dyDescent="0.55000000000000004">
      <c r="A257" s="10"/>
      <c r="B257" s="10"/>
      <c r="C257" s="19"/>
      <c r="D257" s="10"/>
      <c r="E257" s="63">
        <f>+'24'!J257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3"/>
        <v>0</v>
      </c>
    </row>
    <row r="258" spans="1:21" ht="24" customHeight="1" x14ac:dyDescent="0.55000000000000004">
      <c r="A258" s="10"/>
      <c r="B258" s="10"/>
      <c r="C258" s="19"/>
      <c r="D258" s="10"/>
      <c r="E258" s="63">
        <f>+'24'!J258</f>
        <v>0</v>
      </c>
      <c r="F258" s="70"/>
      <c r="G258" s="46">
        <f t="shared" si="39"/>
        <v>0</v>
      </c>
      <c r="H258" s="77">
        <v>0</v>
      </c>
      <c r="I258" s="75"/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3"/>
        <v>0</v>
      </c>
    </row>
    <row r="259" spans="1:21" x14ac:dyDescent="0.5">
      <c r="A259" s="10"/>
      <c r="B259" s="10"/>
      <c r="C259" s="19"/>
      <c r="D259" s="10"/>
      <c r="E259" s="63">
        <f>+'24'!J259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942.18</v>
      </c>
    </row>
    <row r="261" spans="1:21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1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3370</v>
      </c>
      <c r="Q262" s="87"/>
    </row>
    <row r="263" spans="1:21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1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1483</v>
      </c>
      <c r="O264" s="2">
        <v>100</v>
      </c>
      <c r="P264" s="2">
        <v>333</v>
      </c>
      <c r="Q264" s="87">
        <v>160</v>
      </c>
      <c r="R264" s="2">
        <v>70</v>
      </c>
      <c r="S264" s="2">
        <v>300</v>
      </c>
      <c r="T264" s="2">
        <v>300</v>
      </c>
      <c r="U264" s="2">
        <v>220</v>
      </c>
    </row>
    <row r="265" spans="1:21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1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>
        <v>6</v>
      </c>
      <c r="O266" s="2" t="s">
        <v>1470</v>
      </c>
      <c r="P266" s="136"/>
      <c r="Q266" s="136"/>
      <c r="R266" s="136"/>
    </row>
    <row r="267" spans="1:21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547</v>
      </c>
      <c r="P267" s="136"/>
      <c r="Q267" s="136"/>
      <c r="R267" s="136"/>
    </row>
    <row r="268" spans="1:21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1334</v>
      </c>
      <c r="P268" s="136"/>
      <c r="Q268" s="136"/>
      <c r="R268" s="136"/>
    </row>
    <row r="269" spans="1:21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1334</v>
      </c>
      <c r="P269" s="138" t="s">
        <v>1416</v>
      </c>
      <c r="Q269" s="139" t="s">
        <v>1417</v>
      </c>
      <c r="R269" s="140" t="s">
        <v>1418</v>
      </c>
    </row>
    <row r="270" spans="1:21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21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1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L9" sqref="L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40</v>
      </c>
      <c r="F6" s="70">
        <v>10</v>
      </c>
      <c r="G6" s="46">
        <f t="shared" si="0"/>
        <v>50</v>
      </c>
      <c r="H6" s="77">
        <v>0</v>
      </c>
      <c r="I6" s="75">
        <v>0</v>
      </c>
      <c r="J6" s="46">
        <f t="shared" si="1"/>
        <v>46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45">
        <f t="shared" si="2"/>
        <v>400</v>
      </c>
      <c r="Q6" s="13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5">
        <f t="shared" si="2"/>
        <v>50</v>
      </c>
      <c r="Q18" s="13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14</v>
      </c>
      <c r="F22" s="70"/>
      <c r="G22" s="46">
        <f t="shared" si="0"/>
        <v>14</v>
      </c>
      <c r="H22" s="77">
        <v>0</v>
      </c>
      <c r="I22" s="75">
        <v>1</v>
      </c>
      <c r="J22" s="46">
        <f t="shared" si="1"/>
        <v>12</v>
      </c>
      <c r="K22" s="71">
        <v>1</v>
      </c>
      <c r="L22" s="20">
        <v>100</v>
      </c>
      <c r="M22" s="64">
        <f t="shared" si="3"/>
        <v>100</v>
      </c>
      <c r="N22" s="17" t="s">
        <v>1456</v>
      </c>
      <c r="O22" s="18"/>
      <c r="P22" s="145">
        <f t="shared" si="2"/>
        <v>100</v>
      </c>
      <c r="Q22" s="13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2</v>
      </c>
      <c r="F32" s="70"/>
      <c r="G32" s="46">
        <f t="shared" si="5"/>
        <v>2</v>
      </c>
      <c r="H32" s="77">
        <v>0</v>
      </c>
      <c r="I32" s="75"/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5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45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+'25'!J47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+'25'!J48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45">
        <f t="shared" si="2"/>
        <v>100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+'25'!J49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5">
        <f t="shared" si="2"/>
        <v>25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+'25'!J50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6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5">
        <f t="shared" si="2"/>
        <v>50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+'25'!J53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+'25'!J58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+'25'!J62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+'25'!J64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+'25'!J65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+'25'!J66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+'25'!J74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+'25'!J77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+'25'!J81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+'25'!J110</f>
        <v>12</v>
      </c>
      <c r="F110" s="70"/>
      <c r="G110" s="46">
        <f t="shared" si="20"/>
        <v>12</v>
      </c>
      <c r="H110" s="77">
        <v>0</v>
      </c>
      <c r="I110" s="75">
        <v>0</v>
      </c>
      <c r="J110" s="46">
        <f t="shared" si="21"/>
        <v>12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+'25'!J111</f>
        <v>12</v>
      </c>
      <c r="F111" s="70"/>
      <c r="G111" s="46">
        <f t="shared" si="20"/>
        <v>12</v>
      </c>
      <c r="H111" s="77">
        <v>2</v>
      </c>
      <c r="I111" s="75">
        <v>0</v>
      </c>
      <c r="J111" s="46">
        <f t="shared" si="21"/>
        <v>10</v>
      </c>
      <c r="K111" s="71"/>
      <c r="L111" s="20">
        <v>250</v>
      </c>
      <c r="M111" s="64">
        <f t="shared" si="8"/>
        <v>0</v>
      </c>
      <c r="N111" s="17" t="s">
        <v>1453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+'25'!J112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7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+'25'!J113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+'25'!J115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45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+'25'!J116</f>
        <v>5</v>
      </c>
      <c r="F116" s="70"/>
      <c r="G116" s="46">
        <f t="shared" si="20"/>
        <v>5</v>
      </c>
      <c r="H116" s="77">
        <v>0</v>
      </c>
      <c r="I116" s="75">
        <v>0</v>
      </c>
      <c r="J116" s="46">
        <f t="shared" si="21"/>
        <v>5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+'25'!J117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+'25'!J120</f>
        <v>2</v>
      </c>
      <c r="F120" s="70"/>
      <c r="G120" s="46">
        <f t="shared" si="20"/>
        <v>2</v>
      </c>
      <c r="H120" s="77">
        <v>0</v>
      </c>
      <c r="I120" s="75">
        <v>0</v>
      </c>
      <c r="J120" s="46">
        <f t="shared" si="21"/>
        <v>2</v>
      </c>
      <c r="K120" s="71"/>
      <c r="L120" s="22">
        <v>35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+'25'!J125</f>
        <v>8</v>
      </c>
      <c r="F125" s="70"/>
      <c r="G125" s="46">
        <f t="shared" si="20"/>
        <v>8</v>
      </c>
      <c r="H125" s="77">
        <v>0</v>
      </c>
      <c r="I125" s="75">
        <v>0</v>
      </c>
      <c r="J125" s="46">
        <f t="shared" si="21"/>
        <v>7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45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+'25'!J131</f>
        <v>2</v>
      </c>
      <c r="F131" s="70"/>
      <c r="G131" s="46">
        <f t="shared" si="20"/>
        <v>2</v>
      </c>
      <c r="H131" s="77">
        <v>0</v>
      </c>
      <c r="I131" s="75">
        <v>0</v>
      </c>
      <c r="J131" s="46">
        <f t="shared" si="21"/>
        <v>1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+'25'!J132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0</v>
      </c>
      <c r="K132" s="71">
        <v>3</v>
      </c>
      <c r="L132" s="22">
        <v>60</v>
      </c>
      <c r="M132" s="64">
        <f t="shared" si="8"/>
        <v>180</v>
      </c>
      <c r="N132" s="17" t="s">
        <v>16</v>
      </c>
      <c r="O132" s="18"/>
      <c r="P132" s="145">
        <f t="shared" si="7"/>
        <v>180</v>
      </c>
      <c r="Q132" s="89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+'25'!J133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50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+'25'!J154</f>
        <v>4</v>
      </c>
      <c r="F154" s="70"/>
      <c r="G154" s="46">
        <f t="shared" si="20"/>
        <v>4</v>
      </c>
      <c r="H154" s="77">
        <v>0</v>
      </c>
      <c r="I154" s="75">
        <v>0</v>
      </c>
      <c r="J154" s="46">
        <f t="shared" si="21"/>
        <v>2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/>
      <c r="P154" s="145">
        <f t="shared" si="26"/>
        <v>50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+'25'!J175</f>
        <v>9</v>
      </c>
      <c r="F175" s="70"/>
      <c r="G175" s="46">
        <f t="shared" si="27"/>
        <v>9</v>
      </c>
      <c r="H175" s="77">
        <v>0</v>
      </c>
      <c r="I175" s="75">
        <v>0</v>
      </c>
      <c r="J175" s="46">
        <f t="shared" si="28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+'25'!J178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+'25'!J180</f>
        <v>1</v>
      </c>
      <c r="F180" s="70"/>
      <c r="G180" s="46">
        <f t="shared" si="27"/>
        <v>1</v>
      </c>
      <c r="H180" s="77">
        <v>0</v>
      </c>
      <c r="I180" s="75">
        <v>0</v>
      </c>
      <c r="J180" s="46">
        <f t="shared" si="28"/>
        <v>1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+'25'!J185</f>
        <v>15</v>
      </c>
      <c r="F185" s="70"/>
      <c r="G185" s="46">
        <f t="shared" si="27"/>
        <v>15</v>
      </c>
      <c r="H185" s="77">
        <v>0</v>
      </c>
      <c r="I185" s="75">
        <v>0</v>
      </c>
      <c r="J185" s="46">
        <f t="shared" si="28"/>
        <v>15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45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+'25'!J193</f>
        <v>4</v>
      </c>
      <c r="F193" s="70"/>
      <c r="G193" s="46">
        <f t="shared" si="27"/>
        <v>4</v>
      </c>
      <c r="H193" s="77">
        <v>0</v>
      </c>
      <c r="I193" s="75">
        <v>0</v>
      </c>
      <c r="J193" s="46">
        <f t="shared" si="28"/>
        <v>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+'25'!J194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8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45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+'25'!J195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+'25'!J196</f>
        <v>2</v>
      </c>
      <c r="F196" s="70"/>
      <c r="G196" s="46">
        <f t="shared" si="27"/>
        <v>2</v>
      </c>
      <c r="H196" s="77">
        <v>0</v>
      </c>
      <c r="I196" s="75">
        <v>0</v>
      </c>
      <c r="J196" s="46">
        <f t="shared" si="28"/>
        <v>2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ref="P197:P258" si="35"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+'25'!J198</f>
        <v>6</v>
      </c>
      <c r="F198" s="70"/>
      <c r="G198" s="46">
        <f t="shared" si="27"/>
        <v>6</v>
      </c>
      <c r="H198" s="77">
        <v>0</v>
      </c>
      <c r="I198" s="75">
        <v>0</v>
      </c>
      <c r="J198" s="46">
        <f t="shared" si="28"/>
        <v>5</v>
      </c>
      <c r="K198" s="71">
        <v>1</v>
      </c>
      <c r="L198" s="20">
        <v>150</v>
      </c>
      <c r="M198" s="64">
        <f t="shared" si="31"/>
        <v>150</v>
      </c>
      <c r="N198" s="17" t="s">
        <v>16</v>
      </c>
      <c r="O198" s="18"/>
      <c r="P198" s="145">
        <f t="shared" si="35"/>
        <v>150</v>
      </c>
      <c r="Q198" s="89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+'25'!J205</f>
        <v>11</v>
      </c>
      <c r="F205" s="70"/>
      <c r="G205" s="46">
        <f t="shared" si="27"/>
        <v>11</v>
      </c>
      <c r="H205" s="77">
        <v>0</v>
      </c>
      <c r="I205" s="75">
        <v>0</v>
      </c>
      <c r="J205" s="46">
        <f t="shared" si="28"/>
        <v>11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+'25'!J208</f>
        <v>2</v>
      </c>
      <c r="F208" s="70"/>
      <c r="G208" s="46">
        <f t="shared" si="27"/>
        <v>2</v>
      </c>
      <c r="H208" s="77">
        <v>0</v>
      </c>
      <c r="I208" s="75">
        <v>0</v>
      </c>
      <c r="J208" s="46">
        <f t="shared" si="28"/>
        <v>2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+'25'!J209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1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40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40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+'25'!J215</f>
        <v>32</v>
      </c>
      <c r="F215" s="70"/>
      <c r="G215" s="46">
        <f t="shared" si="27"/>
        <v>32</v>
      </c>
      <c r="H215" s="77">
        <v>0</v>
      </c>
      <c r="I215" s="75">
        <v>0</v>
      </c>
      <c r="J215" s="46">
        <f t="shared" si="28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+'25'!J216</f>
        <v>170</v>
      </c>
      <c r="F216" s="70"/>
      <c r="G216" s="46">
        <f t="shared" si="27"/>
        <v>170</v>
      </c>
      <c r="H216" s="77">
        <v>0</v>
      </c>
      <c r="I216" s="75">
        <v>0</v>
      </c>
      <c r="J216" s="46">
        <f t="shared" si="28"/>
        <v>170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+'25'!J217</f>
        <v>72</v>
      </c>
      <c r="F217" s="70"/>
      <c r="G217" s="46">
        <f t="shared" si="27"/>
        <v>72</v>
      </c>
      <c r="H217" s="77">
        <v>0</v>
      </c>
      <c r="I217" s="75">
        <v>0</v>
      </c>
      <c r="J217" s="46">
        <f t="shared" si="28"/>
        <v>72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+'25'!J218</f>
        <v>4</v>
      </c>
      <c r="F218" s="70"/>
      <c r="G218" s="46">
        <f t="shared" si="27"/>
        <v>4</v>
      </c>
      <c r="H218" s="77">
        <v>0</v>
      </c>
      <c r="I218" s="75">
        <v>0</v>
      </c>
      <c r="J218" s="46">
        <f t="shared" si="28"/>
        <v>4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+'25'!J224</f>
        <v>275</v>
      </c>
      <c r="F224" s="70"/>
      <c r="G224" s="46">
        <f t="shared" si="27"/>
        <v>275</v>
      </c>
      <c r="H224" s="77">
        <v>0</v>
      </c>
      <c r="I224" s="75">
        <v>0</v>
      </c>
      <c r="J224" s="46">
        <f t="shared" si="28"/>
        <v>275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+'25'!J231</f>
        <v>0</v>
      </c>
      <c r="F231" s="70"/>
      <c r="G231" s="46">
        <f t="shared" ref="G231:G259" si="37">E231+F231</f>
        <v>0</v>
      </c>
      <c r="H231" s="77">
        <v>0</v>
      </c>
      <c r="I231" s="75">
        <v>0</v>
      </c>
      <c r="J231" s="46">
        <f t="shared" ref="J231:J258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39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55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40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49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39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+'25'!J237</f>
        <v>3</v>
      </c>
      <c r="F237" s="70"/>
      <c r="G237" s="46">
        <f t="shared" si="37"/>
        <v>3</v>
      </c>
      <c r="H237" s="77">
        <v>0</v>
      </c>
      <c r="I237" s="75">
        <v>0</v>
      </c>
      <c r="J237" s="46">
        <f t="shared" si="38"/>
        <v>3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+'25'!J238</f>
        <v>3</v>
      </c>
      <c r="F238" s="70"/>
      <c r="G238" s="46">
        <f t="shared" si="37"/>
        <v>3</v>
      </c>
      <c r="H238" s="77">
        <v>0</v>
      </c>
      <c r="I238" s="75">
        <v>0</v>
      </c>
      <c r="J238" s="46">
        <f t="shared" si="38"/>
        <v>3</v>
      </c>
      <c r="K238" s="71"/>
      <c r="L238" s="20">
        <v>50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80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+'25'!J241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+'25'!J242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35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+'25'!J243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22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35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25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+'25'!J247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15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20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35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>
        <v>29</v>
      </c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+'25'!J252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>
        <v>35</v>
      </c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+'25'!J253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>
        <v>15</v>
      </c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+'25'!J254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>
        <v>16</v>
      </c>
      <c r="M254" s="64">
        <f t="shared" si="31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8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si="38"/>
        <v>0</v>
      </c>
      <c r="K256" s="71"/>
      <c r="L256" s="20"/>
      <c r="M256" s="64">
        <f t="shared" si="31"/>
        <v>0</v>
      </c>
      <c r="N256" s="17" t="s">
        <v>16</v>
      </c>
      <c r="O256" s="18"/>
      <c r="P256" s="23">
        <f t="shared" si="35"/>
        <v>0</v>
      </c>
      <c r="Q256" s="89"/>
      <c r="R256" s="43">
        <f t="shared" si="32"/>
        <v>0</v>
      </c>
    </row>
    <row r="257" spans="1:18" ht="25.5" x14ac:dyDescent="0.55000000000000004">
      <c r="A257" s="10"/>
      <c r="B257" s="10"/>
      <c r="C257" s="19"/>
      <c r="D257" s="10"/>
      <c r="E257" s="63">
        <f>+'25'!J257</f>
        <v>0</v>
      </c>
      <c r="F257" s="70"/>
      <c r="G257" s="46">
        <f t="shared" si="37"/>
        <v>0</v>
      </c>
      <c r="H257" s="77">
        <v>0</v>
      </c>
      <c r="I257" s="75">
        <v>0</v>
      </c>
      <c r="J257" s="46">
        <f t="shared" si="38"/>
        <v>0</v>
      </c>
      <c r="K257" s="71"/>
      <c r="L257" s="20"/>
      <c r="M257" s="64">
        <f t="shared" si="31"/>
        <v>0</v>
      </c>
      <c r="N257" s="17" t="s">
        <v>16</v>
      </c>
      <c r="O257" s="18"/>
      <c r="P257" s="23">
        <f t="shared" si="35"/>
        <v>0</v>
      </c>
      <c r="Q257" s="89"/>
      <c r="R257" s="43">
        <f t="shared" si="32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+'25'!J258</f>
        <v>0</v>
      </c>
      <c r="F258" s="70"/>
      <c r="G258" s="46">
        <f t="shared" si="37"/>
        <v>0</v>
      </c>
      <c r="H258" s="77">
        <v>0</v>
      </c>
      <c r="I258" s="75">
        <v>0</v>
      </c>
      <c r="J258" s="46">
        <f t="shared" si="38"/>
        <v>0</v>
      </c>
      <c r="K258" s="71"/>
      <c r="L258" s="20"/>
      <c r="M258" s="64">
        <f t="shared" si="31"/>
        <v>0</v>
      </c>
      <c r="N258" s="17" t="s">
        <v>16</v>
      </c>
      <c r="O258" s="18"/>
      <c r="P258" s="23">
        <f t="shared" si="35"/>
        <v>0</v>
      </c>
      <c r="Q258" s="89"/>
      <c r="R258" s="43">
        <f t="shared" si="32"/>
        <v>0</v>
      </c>
    </row>
    <row r="259" spans="1:18" x14ac:dyDescent="0.5">
      <c r="A259" s="10"/>
      <c r="B259" s="10"/>
      <c r="C259" s="19"/>
      <c r="D259" s="10"/>
      <c r="E259" s="63">
        <f>+'25'!J259</f>
        <v>0</v>
      </c>
      <c r="F259" s="70"/>
      <c r="G259" s="46">
        <f t="shared" si="37"/>
        <v>0</v>
      </c>
      <c r="H259" s="77">
        <v>0</v>
      </c>
      <c r="I259" s="75">
        <v>0</v>
      </c>
      <c r="J259" s="46">
        <f t="shared" ref="J259" si="43">+G259-H259-K259-I259</f>
        <v>0</v>
      </c>
      <c r="K259" s="71"/>
      <c r="L259" s="142"/>
      <c r="M259" s="64">
        <f t="shared" ref="M259" si="44">+L259*K259</f>
        <v>0</v>
      </c>
      <c r="N259" s="17" t="s">
        <v>16</v>
      </c>
      <c r="O259" s="18"/>
      <c r="P259" s="23">
        <f t="shared" ref="P259" si="45">SUM(M259-O259)</f>
        <v>0</v>
      </c>
      <c r="Q259" s="89"/>
      <c r="R259" s="43">
        <f t="shared" ref="R259" si="46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828.31000000000006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2010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560</v>
      </c>
      <c r="O264" s="2">
        <v>160</v>
      </c>
      <c r="P264" s="2">
        <v>50</v>
      </c>
      <c r="Q264" s="87">
        <v>300</v>
      </c>
      <c r="R264" s="2">
        <v>50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25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1425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1425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100</v>
      </c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100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30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2.1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67.900000000000006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14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45">
        <f t="shared" ref="P5:P68" si="2">SUM(M5-O5)</f>
        <v>200</v>
      </c>
      <c r="Q5" s="13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33</v>
      </c>
      <c r="K6" s="71">
        <v>13</v>
      </c>
      <c r="L6" s="15">
        <v>100</v>
      </c>
      <c r="M6" s="64">
        <f t="shared" ref="M6:M80" si="3">+L6*K6</f>
        <v>1300</v>
      </c>
      <c r="N6" s="17" t="s">
        <v>16</v>
      </c>
      <c r="O6" s="18">
        <v>60</v>
      </c>
      <c r="P6" s="145">
        <f t="shared" si="2"/>
        <v>1240</v>
      </c>
      <c r="Q6" s="131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12</v>
      </c>
      <c r="F22" s="70">
        <v>10</v>
      </c>
      <c r="G22" s="46">
        <f t="shared" si="0"/>
        <v>22</v>
      </c>
      <c r="H22" s="77">
        <v>1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1453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5">
        <f t="shared" si="2"/>
        <v>100</v>
      </c>
      <c r="Q24" s="13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20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1</v>
      </c>
      <c r="F41" s="70">
        <v>3</v>
      </c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+'26'!J47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7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5">
        <f t="shared" si="2"/>
        <v>50</v>
      </c>
      <c r="Q47" s="13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+'26'!J50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+'26'!J53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+'26'!J55</f>
        <v>0</v>
      </c>
      <c r="F55" s="70">
        <v>2</v>
      </c>
      <c r="G55" s="46">
        <f t="shared" si="5"/>
        <v>2</v>
      </c>
      <c r="H55" s="77">
        <v>0</v>
      </c>
      <c r="I55" s="75">
        <v>0</v>
      </c>
      <c r="J55" s="46">
        <f t="shared" si="6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+'26'!J56</f>
        <v>0</v>
      </c>
      <c r="F56" s="70">
        <v>2</v>
      </c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+'26'!J57</f>
        <v>0</v>
      </c>
      <c r="F57" s="70">
        <v>2</v>
      </c>
      <c r="G57" s="46">
        <f t="shared" si="5"/>
        <v>2</v>
      </c>
      <c r="H57" s="77">
        <v>0</v>
      </c>
      <c r="I57" s="75">
        <v>0</v>
      </c>
      <c r="J57" s="46">
        <f t="shared" si="6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+'26'!J58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+'26'!J59</f>
        <v>2</v>
      </c>
      <c r="F59" s="70">
        <v>2</v>
      </c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+'26'!J62</f>
        <v>1</v>
      </c>
      <c r="F62" s="70">
        <v>3</v>
      </c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+'26'!J65</f>
        <v>2</v>
      </c>
      <c r="F65" s="70">
        <v>3</v>
      </c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+'26'!J66</f>
        <v>0</v>
      </c>
      <c r="F66" s="70">
        <v>3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50</v>
      </c>
      <c r="P74" s="145">
        <f t="shared" si="8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+'26'!J77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+'26'!J80</f>
        <v>4</v>
      </c>
      <c r="F80" s="70">
        <v>3</v>
      </c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+'26'!J81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1</v>
      </c>
      <c r="K81" s="71">
        <v>2</v>
      </c>
      <c r="L81" s="20">
        <v>55</v>
      </c>
      <c r="M81" s="64">
        <f t="shared" ref="M81:M172" si="9">+L81*K81</f>
        <v>110</v>
      </c>
      <c r="N81" s="17" t="s">
        <v>16</v>
      </c>
      <c r="O81" s="18">
        <v>55</v>
      </c>
      <c r="P81" s="145">
        <f t="shared" si="8"/>
        <v>55</v>
      </c>
      <c r="Q81" s="89">
        <v>11.58</v>
      </c>
      <c r="R81" s="43">
        <f t="shared" ref="R81:R172" si="10">+K81*Q81</f>
        <v>23.16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+'26'!J110</f>
        <v>12</v>
      </c>
      <c r="F110" s="70"/>
      <c r="G110" s="46">
        <f t="shared" si="21"/>
        <v>12</v>
      </c>
      <c r="H110" s="77">
        <v>0</v>
      </c>
      <c r="I110" s="75">
        <v>0</v>
      </c>
      <c r="J110" s="46">
        <f t="shared" si="22"/>
        <v>10</v>
      </c>
      <c r="K110" s="71">
        <v>2</v>
      </c>
      <c r="L110" s="22">
        <v>120</v>
      </c>
      <c r="M110" s="64">
        <f t="shared" si="9"/>
        <v>240</v>
      </c>
      <c r="N110" s="17" t="s">
        <v>16</v>
      </c>
      <c r="O110" s="18"/>
      <c r="P110" s="145">
        <f t="shared" si="8"/>
        <v>240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+'26'!J111</f>
        <v>10</v>
      </c>
      <c r="F111" s="70"/>
      <c r="G111" s="46">
        <f t="shared" si="21"/>
        <v>10</v>
      </c>
      <c r="H111" s="77">
        <v>0</v>
      </c>
      <c r="I111" s="75">
        <v>0</v>
      </c>
      <c r="J111" s="46">
        <f t="shared" si="22"/>
        <v>10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+'26'!J112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+'26'!J113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+'26'!J115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+'26'!J116</f>
        <v>5</v>
      </c>
      <c r="F116" s="70"/>
      <c r="G116" s="46">
        <f t="shared" si="21"/>
        <v>5</v>
      </c>
      <c r="H116" s="77">
        <v>0</v>
      </c>
      <c r="I116" s="75">
        <v>0</v>
      </c>
      <c r="J116" s="46">
        <f t="shared" si="22"/>
        <v>5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+'26'!J117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+'26'!J120</f>
        <v>2</v>
      </c>
      <c r="F120" s="70"/>
      <c r="G120" s="46">
        <f t="shared" si="21"/>
        <v>2</v>
      </c>
      <c r="H120" s="77">
        <v>0</v>
      </c>
      <c r="I120" s="75">
        <v>0</v>
      </c>
      <c r="J120" s="46">
        <f t="shared" si="22"/>
        <v>0</v>
      </c>
      <c r="K120" s="71">
        <v>2</v>
      </c>
      <c r="L120" s="22">
        <v>35</v>
      </c>
      <c r="M120" s="64">
        <f t="shared" si="9"/>
        <v>70</v>
      </c>
      <c r="N120" s="17" t="s">
        <v>16</v>
      </c>
      <c r="O120" s="18">
        <v>35</v>
      </c>
      <c r="P120" s="145">
        <f t="shared" si="8"/>
        <v>35</v>
      </c>
      <c r="Q120" s="89">
        <v>30</v>
      </c>
      <c r="R120" s="43">
        <f t="shared" si="10"/>
        <v>60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+'26'!J125</f>
        <v>7</v>
      </c>
      <c r="F125" s="70"/>
      <c r="G125" s="46">
        <f t="shared" si="21"/>
        <v>7</v>
      </c>
      <c r="H125" s="77">
        <v>0</v>
      </c>
      <c r="I125" s="75">
        <v>0</v>
      </c>
      <c r="J125" s="46">
        <f t="shared" si="22"/>
        <v>7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+'26'!J131</f>
        <v>1</v>
      </c>
      <c r="F131" s="70">
        <v>5</v>
      </c>
      <c r="G131" s="46">
        <f t="shared" si="21"/>
        <v>6</v>
      </c>
      <c r="H131" s="77">
        <v>0</v>
      </c>
      <c r="I131" s="75">
        <v>0</v>
      </c>
      <c r="J131" s="46">
        <f t="shared" si="22"/>
        <v>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+'26'!J132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+'26'!J133</f>
        <v>4</v>
      </c>
      <c r="F133" s="70"/>
      <c r="G133" s="46">
        <f t="shared" si="21"/>
        <v>4</v>
      </c>
      <c r="H133" s="77">
        <v>0</v>
      </c>
      <c r="I133" s="75">
        <v>0</v>
      </c>
      <c r="J133" s="46">
        <f t="shared" si="22"/>
        <v>3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25</v>
      </c>
      <c r="P133" s="145">
        <f t="shared" ref="P133:P145" si="27">SUM(M133-O133)</f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ref="P146:P199" si="28">SUM(M146-O146)</f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+'26'!J154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+'26'!J175</f>
        <v>9</v>
      </c>
      <c r="F175" s="70"/>
      <c r="G175" s="46">
        <f t="shared" si="29"/>
        <v>9</v>
      </c>
      <c r="H175" s="77">
        <v>0</v>
      </c>
      <c r="I175" s="75">
        <v>0</v>
      </c>
      <c r="J175" s="46">
        <f t="shared" si="30"/>
        <v>8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8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+'26'!J180</f>
        <v>1</v>
      </c>
      <c r="F180" s="70"/>
      <c r="G180" s="46">
        <f t="shared" si="29"/>
        <v>1</v>
      </c>
      <c r="H180" s="77">
        <v>0</v>
      </c>
      <c r="I180" s="75">
        <v>0</v>
      </c>
      <c r="J180" s="46">
        <f t="shared" si="30"/>
        <v>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+'26'!J185</f>
        <v>15</v>
      </c>
      <c r="F185" s="70"/>
      <c r="G185" s="46">
        <f t="shared" si="29"/>
        <v>15</v>
      </c>
      <c r="H185" s="77">
        <v>0</v>
      </c>
      <c r="I185" s="75">
        <v>0</v>
      </c>
      <c r="J185" s="46">
        <f t="shared" si="30"/>
        <v>14</v>
      </c>
      <c r="K185" s="71">
        <v>1</v>
      </c>
      <c r="L185" s="20">
        <v>80</v>
      </c>
      <c r="M185" s="64">
        <f t="shared" si="33"/>
        <v>80</v>
      </c>
      <c r="N185" s="17" t="s">
        <v>16</v>
      </c>
      <c r="O185" s="18"/>
      <c r="P185" s="145">
        <f t="shared" si="28"/>
        <v>80</v>
      </c>
      <c r="Q185" s="89">
        <v>63</v>
      </c>
      <c r="R185" s="43">
        <f t="shared" si="34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+'26'!J193</f>
        <v>4</v>
      </c>
      <c r="F193" s="70">
        <v>5</v>
      </c>
      <c r="G193" s="46">
        <f t="shared" si="29"/>
        <v>9</v>
      </c>
      <c r="H193" s="77">
        <v>0</v>
      </c>
      <c r="I193" s="75">
        <v>0</v>
      </c>
      <c r="J193" s="46">
        <f t="shared" si="30"/>
        <v>9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+'26'!J194</f>
        <v>8</v>
      </c>
      <c r="F194" s="70"/>
      <c r="G194" s="46">
        <f t="shared" si="29"/>
        <v>8</v>
      </c>
      <c r="H194" s="77">
        <v>0</v>
      </c>
      <c r="I194" s="75">
        <v>0</v>
      </c>
      <c r="J194" s="46">
        <f t="shared" si="30"/>
        <v>8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+'26'!J195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+'26'!J196</f>
        <v>2</v>
      </c>
      <c r="F196" s="70"/>
      <c r="G196" s="46">
        <f t="shared" si="29"/>
        <v>2</v>
      </c>
      <c r="H196" s="77">
        <v>0</v>
      </c>
      <c r="I196" s="75">
        <v>0</v>
      </c>
      <c r="J196" s="46">
        <f t="shared" si="30"/>
        <v>2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+'26'!J198</f>
        <v>5</v>
      </c>
      <c r="F198" s="70"/>
      <c r="G198" s="46">
        <f t="shared" si="29"/>
        <v>5</v>
      </c>
      <c r="H198" s="77">
        <v>0</v>
      </c>
      <c r="I198" s="75">
        <v>0</v>
      </c>
      <c r="J198" s="46">
        <f t="shared" si="30"/>
        <v>5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ref="P200:P202" si="37">SUM(M200-O200)</f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ref="P203:P259" si="38">SUM(M203-O203)</f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+'26'!J205</f>
        <v>11</v>
      </c>
      <c r="F205" s="70"/>
      <c r="G205" s="46">
        <f t="shared" si="29"/>
        <v>11</v>
      </c>
      <c r="H205" s="77">
        <v>0</v>
      </c>
      <c r="I205" s="75">
        <v>0</v>
      </c>
      <c r="J205" s="46">
        <f t="shared" si="30"/>
        <v>11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+'26'!J208</f>
        <v>2</v>
      </c>
      <c r="F208" s="70"/>
      <c r="G208" s="46">
        <f t="shared" si="29"/>
        <v>2</v>
      </c>
      <c r="H208" s="77">
        <v>0</v>
      </c>
      <c r="I208" s="75">
        <v>0</v>
      </c>
      <c r="J208" s="46">
        <f t="shared" si="30"/>
        <v>2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+'26'!J209</f>
        <v>1</v>
      </c>
      <c r="F209" s="70"/>
      <c r="G209" s="46">
        <f t="shared" si="29"/>
        <v>1</v>
      </c>
      <c r="H209" s="77">
        <v>0</v>
      </c>
      <c r="I209" s="75">
        <v>0</v>
      </c>
      <c r="J209" s="46">
        <f t="shared" si="30"/>
        <v>0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45">
        <f t="shared" si="38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40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40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+'26'!J215</f>
        <v>32</v>
      </c>
      <c r="F215" s="70"/>
      <c r="G215" s="46">
        <f t="shared" si="29"/>
        <v>32</v>
      </c>
      <c r="H215" s="77">
        <v>0</v>
      </c>
      <c r="I215" s="75">
        <v>0</v>
      </c>
      <c r="J215" s="46">
        <f t="shared" si="30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+'26'!J216</f>
        <v>170</v>
      </c>
      <c r="F216" s="70"/>
      <c r="G216" s="46">
        <f t="shared" si="29"/>
        <v>170</v>
      </c>
      <c r="H216" s="77">
        <v>0</v>
      </c>
      <c r="I216" s="75">
        <v>0</v>
      </c>
      <c r="J216" s="46">
        <f t="shared" si="30"/>
        <v>170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+'26'!J217</f>
        <v>72</v>
      </c>
      <c r="F217" s="70"/>
      <c r="G217" s="46">
        <f t="shared" si="29"/>
        <v>72</v>
      </c>
      <c r="H217" s="77">
        <v>0</v>
      </c>
      <c r="I217" s="75">
        <v>0</v>
      </c>
      <c r="J217" s="46">
        <f t="shared" si="30"/>
        <v>72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+'26'!J218</f>
        <v>4</v>
      </c>
      <c r="F218" s="70"/>
      <c r="G218" s="46">
        <f t="shared" si="29"/>
        <v>4</v>
      </c>
      <c r="H218" s="77">
        <v>0</v>
      </c>
      <c r="I218" s="75">
        <v>0</v>
      </c>
      <c r="J218" s="46">
        <f t="shared" si="30"/>
        <v>2</v>
      </c>
      <c r="K218" s="71">
        <v>2</v>
      </c>
      <c r="L218" s="20">
        <v>20</v>
      </c>
      <c r="M218" s="64">
        <f t="shared" si="33"/>
        <v>40</v>
      </c>
      <c r="N218" s="17" t="s">
        <v>16</v>
      </c>
      <c r="O218" s="18"/>
      <c r="P218" s="145">
        <f t="shared" si="38"/>
        <v>40</v>
      </c>
      <c r="Q218" s="89">
        <v>16.670000000000002</v>
      </c>
      <c r="R218" s="43">
        <f t="shared" si="34"/>
        <v>33.340000000000003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+'26'!J224</f>
        <v>275</v>
      </c>
      <c r="F224" s="70"/>
      <c r="G224" s="46">
        <f t="shared" si="29"/>
        <v>275</v>
      </c>
      <c r="H224" s="77">
        <v>0</v>
      </c>
      <c r="I224" s="75">
        <v>0</v>
      </c>
      <c r="J224" s="46">
        <f t="shared" si="30"/>
        <v>275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+'26'!J231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8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+'26'!J237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+'26'!J238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3</v>
      </c>
      <c r="K238" s="71"/>
      <c r="L238" s="20">
        <v>50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+'26'!J242</f>
        <v>0</v>
      </c>
      <c r="F242" s="70">
        <v>3</v>
      </c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+'26'!J243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0</v>
      </c>
      <c r="K243" s="71">
        <v>1</v>
      </c>
      <c r="L243" s="20">
        <v>35</v>
      </c>
      <c r="M243" s="64">
        <f t="shared" ref="M243:M246" si="44">+L243*K243</f>
        <v>35</v>
      </c>
      <c r="N243" s="17" t="s">
        <v>16</v>
      </c>
      <c r="O243" s="18">
        <v>15</v>
      </c>
      <c r="P243" s="145">
        <f t="shared" si="38"/>
        <v>20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+'26'!J252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+'26'!J253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+'26'!J254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3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8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3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4"/>
        <v>0</v>
      </c>
    </row>
    <row r="257" spans="1:18" ht="25.5" x14ac:dyDescent="0.55000000000000004">
      <c r="A257" s="10"/>
      <c r="B257" s="10"/>
      <c r="C257" s="19"/>
      <c r="D257" s="10"/>
      <c r="E257" s="63">
        <f>+'26'!J257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3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4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+'26'!J258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3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4"/>
        <v>0</v>
      </c>
    </row>
    <row r="259" spans="1:18" x14ac:dyDescent="0.5">
      <c r="A259" s="10"/>
      <c r="B259" s="10"/>
      <c r="C259" s="19"/>
      <c r="D259" s="10"/>
      <c r="E259" s="63">
        <f>+'26'!J259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ref="J259" si="47">+G259-H259-K259-I259</f>
        <v>0</v>
      </c>
      <c r="K259" s="71"/>
      <c r="L259" s="142"/>
      <c r="M259" s="64">
        <f t="shared" ref="M259" si="48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9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991.4899999999999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2645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580</v>
      </c>
      <c r="O264" s="2">
        <v>120</v>
      </c>
      <c r="P264" s="2">
        <v>120</v>
      </c>
      <c r="Q264" s="87">
        <v>140</v>
      </c>
      <c r="R264" s="2">
        <v>200</v>
      </c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290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1775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1775</v>
      </c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2"/>
  <sheetViews>
    <sheetView zoomScale="80" zoomScaleNormal="80" workbookViewId="0">
      <pane xSplit="10" ySplit="4" topLeftCell="K263" activePane="bottomRight" state="frozen"/>
      <selection activeCell="U238" sqref="U238"/>
      <selection pane="topRight" activeCell="U238" sqref="U238"/>
      <selection pane="bottomLeft" activeCell="U238" sqref="U238"/>
      <selection pane="bottomRight" activeCell="T275" sqref="T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33</v>
      </c>
      <c r="F6" s="70">
        <v>20</v>
      </c>
      <c r="G6" s="46">
        <f t="shared" si="0"/>
        <v>53</v>
      </c>
      <c r="H6" s="77">
        <v>1</v>
      </c>
      <c r="I6" s="75">
        <v>0</v>
      </c>
      <c r="J6" s="46">
        <f t="shared" si="1"/>
        <v>30</v>
      </c>
      <c r="K6" s="71">
        <v>22</v>
      </c>
      <c r="L6" s="15">
        <v>100</v>
      </c>
      <c r="M6" s="64">
        <f t="shared" ref="M6:M80" si="3">+L6*K6</f>
        <v>2200</v>
      </c>
      <c r="N6" s="17" t="s">
        <v>1453</v>
      </c>
      <c r="O6" s="18">
        <v>440</v>
      </c>
      <c r="P6" s="145">
        <f t="shared" si="2"/>
        <v>1760</v>
      </c>
      <c r="Q6" s="131">
        <v>36.43</v>
      </c>
      <c r="R6" s="43">
        <f t="shared" ref="R6:R80" si="4">+K6*Q6</f>
        <v>801.46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3"/>
        <v>50</v>
      </c>
      <c r="N11" s="17" t="s">
        <v>1455</v>
      </c>
      <c r="O11" s="18">
        <v>50</v>
      </c>
      <c r="P11" s="23">
        <f t="shared" si="2"/>
        <v>0</v>
      </c>
      <c r="Q11" s="13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21</v>
      </c>
      <c r="F22" s="70">
        <v>10</v>
      </c>
      <c r="G22" s="46">
        <f t="shared" si="0"/>
        <v>31</v>
      </c>
      <c r="H22" s="77">
        <v>0</v>
      </c>
      <c r="I22" s="75">
        <v>0</v>
      </c>
      <c r="J22" s="46">
        <f t="shared" si="1"/>
        <v>28</v>
      </c>
      <c r="K22" s="71">
        <v>3</v>
      </c>
      <c r="L22" s="20">
        <v>0</v>
      </c>
      <c r="M22" s="64">
        <f t="shared" si="3"/>
        <v>0</v>
      </c>
      <c r="N22" s="17" t="s">
        <v>1451</v>
      </c>
      <c r="O22" s="18"/>
      <c r="P22" s="23">
        <f t="shared" si="2"/>
        <v>0</v>
      </c>
      <c r="Q22" s="13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20</v>
      </c>
      <c r="F31" s="70">
        <v>10</v>
      </c>
      <c r="G31" s="46">
        <f t="shared" si="5"/>
        <v>30</v>
      </c>
      <c r="H31" s="77">
        <v>0</v>
      </c>
      <c r="I31" s="75">
        <v>0</v>
      </c>
      <c r="J31" s="46">
        <f t="shared" si="6"/>
        <v>30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1</v>
      </c>
      <c r="K33" s="71">
        <v>2</v>
      </c>
      <c r="L33" s="15">
        <v>0</v>
      </c>
      <c r="M33" s="64">
        <f t="shared" si="3"/>
        <v>0</v>
      </c>
      <c r="N33" s="17" t="s">
        <v>1451</v>
      </c>
      <c r="O33" s="18"/>
      <c r="P33" s="23">
        <f t="shared" si="2"/>
        <v>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45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2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/>
      <c r="P41" s="145">
        <f t="shared" si="2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+'27'!J47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0</v>
      </c>
      <c r="M48" s="64">
        <f>+L48*K48</f>
        <v>0</v>
      </c>
      <c r="N48" s="17" t="s">
        <v>1451</v>
      </c>
      <c r="O48" s="18"/>
      <c r="P48" s="23">
        <f t="shared" si="2"/>
        <v>0</v>
      </c>
      <c r="Q48" s="13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5">
        <f t="shared" si="2"/>
        <v>50</v>
      </c>
      <c r="Q49" s="13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+'27'!J50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0</v>
      </c>
      <c r="M50" s="64">
        <f t="shared" si="3"/>
        <v>0</v>
      </c>
      <c r="N50" s="17" t="s">
        <v>1451</v>
      </c>
      <c r="O50" s="18"/>
      <c r="P50" s="23">
        <f t="shared" si="2"/>
        <v>0</v>
      </c>
      <c r="Q50" s="13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5">
        <f t="shared" si="2"/>
        <v>50</v>
      </c>
      <c r="Q53" s="13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+'27'!J55</f>
        <v>2</v>
      </c>
      <c r="F55" s="70"/>
      <c r="G55" s="46">
        <f t="shared" si="5"/>
        <v>2</v>
      </c>
      <c r="H55" s="77">
        <v>0</v>
      </c>
      <c r="I55" s="75">
        <v>0</v>
      </c>
      <c r="J55" s="46">
        <f t="shared" si="6"/>
        <v>0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35</v>
      </c>
      <c r="P55" s="145">
        <f t="shared" si="2"/>
        <v>205</v>
      </c>
      <c r="Q55" s="13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5">
        <f t="shared" si="2"/>
        <v>85</v>
      </c>
      <c r="Q56" s="13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+'27'!J57</f>
        <v>2</v>
      </c>
      <c r="F57" s="70"/>
      <c r="G57" s="46">
        <f t="shared" si="5"/>
        <v>2</v>
      </c>
      <c r="H57" s="77">
        <v>0</v>
      </c>
      <c r="I57" s="75">
        <v>0</v>
      </c>
      <c r="J57" s="46">
        <f t="shared" si="6"/>
        <v>0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45">
        <f t="shared" si="2"/>
        <v>170</v>
      </c>
      <c r="Q57" s="13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+'27'!J58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+'27'!J59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+'27'!J62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+'27'!J64</f>
        <v>0</v>
      </c>
      <c r="F64" s="70">
        <v>3</v>
      </c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+'27'!J65</f>
        <v>4</v>
      </c>
      <c r="F65" s="70">
        <v>3</v>
      </c>
      <c r="G65" s="46">
        <f t="shared" si="5"/>
        <v>7</v>
      </c>
      <c r="H65" s="77">
        <v>0</v>
      </c>
      <c r="I65" s="75">
        <v>0</v>
      </c>
      <c r="J65" s="46">
        <f t="shared" si="6"/>
        <v>5</v>
      </c>
      <c r="K65" s="71">
        <v>2</v>
      </c>
      <c r="L65" s="15">
        <v>0</v>
      </c>
      <c r="M65" s="64">
        <f t="shared" si="3"/>
        <v>0</v>
      </c>
      <c r="N65" s="17" t="s">
        <v>1451</v>
      </c>
      <c r="O65" s="18"/>
      <c r="P65" s="23">
        <f t="shared" si="2"/>
        <v>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+'27'!J66</f>
        <v>3</v>
      </c>
      <c r="F66" s="70">
        <v>3</v>
      </c>
      <c r="G66" s="46">
        <f t="shared" si="5"/>
        <v>6</v>
      </c>
      <c r="H66" s="77">
        <v>0</v>
      </c>
      <c r="I66" s="75">
        <v>0</v>
      </c>
      <c r="J66" s="46">
        <f t="shared" si="6"/>
        <v>5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+'27'!J74</f>
        <v>3</v>
      </c>
      <c r="F74" s="70">
        <v>3</v>
      </c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45">
        <f t="shared" si="9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+'27'!J77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+'27'!J80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7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+'27'!J94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+'27'!J95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+'27'!J96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+'27'!J97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+'27'!J98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+'27'!J99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+'27'!J100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+'27'!J101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+'27'!J102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+'27'!J106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+'27'!J107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+'27'!J108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+'27'!J109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+'27'!J110</f>
        <v>10</v>
      </c>
      <c r="F110" s="70">
        <v>8</v>
      </c>
      <c r="G110" s="46">
        <f t="shared" si="22"/>
        <v>18</v>
      </c>
      <c r="H110" s="77">
        <v>0</v>
      </c>
      <c r="I110" s="75">
        <v>0</v>
      </c>
      <c r="J110" s="46">
        <f t="shared" si="23"/>
        <v>18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+'27'!J111</f>
        <v>10</v>
      </c>
      <c r="F111" s="70"/>
      <c r="G111" s="46">
        <f t="shared" si="22"/>
        <v>10</v>
      </c>
      <c r="H111" s="77">
        <v>0</v>
      </c>
      <c r="I111" s="75">
        <v>0</v>
      </c>
      <c r="J111" s="46">
        <f t="shared" si="23"/>
        <v>10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+'27'!J112</f>
        <v>2</v>
      </c>
      <c r="F112" s="70"/>
      <c r="G112" s="46">
        <f t="shared" si="22"/>
        <v>2</v>
      </c>
      <c r="H112" s="77">
        <v>0</v>
      </c>
      <c r="I112" s="75">
        <v>0</v>
      </c>
      <c r="J112" s="46">
        <f t="shared" si="23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+'27'!J113</f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9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3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+'27'!J114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+'27'!J115</f>
        <v>5</v>
      </c>
      <c r="F115" s="70"/>
      <c r="G115" s="46">
        <f t="shared" si="22"/>
        <v>5</v>
      </c>
      <c r="H115" s="77">
        <v>0</v>
      </c>
      <c r="I115" s="75">
        <v>0</v>
      </c>
      <c r="J115" s="46">
        <f t="shared" si="23"/>
        <v>5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+'27'!J116</f>
        <v>5</v>
      </c>
      <c r="F116" s="70"/>
      <c r="G116" s="46">
        <f t="shared" si="22"/>
        <v>5</v>
      </c>
      <c r="H116" s="77">
        <v>0</v>
      </c>
      <c r="I116" s="75">
        <v>0</v>
      </c>
      <c r="J116" s="46">
        <f t="shared" si="23"/>
        <v>4</v>
      </c>
      <c r="K116" s="71">
        <v>1</v>
      </c>
      <c r="L116" s="22">
        <v>100</v>
      </c>
      <c r="M116" s="64">
        <f t="shared" si="10"/>
        <v>100</v>
      </c>
      <c r="N116" s="17" t="s">
        <v>16</v>
      </c>
      <c r="O116" s="18"/>
      <c r="P116" s="145">
        <f t="shared" si="9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+'27'!J117</f>
        <v>1</v>
      </c>
      <c r="F117" s="70"/>
      <c r="G117" s="46">
        <f t="shared" si="22"/>
        <v>1</v>
      </c>
      <c r="H117" s="77">
        <v>0</v>
      </c>
      <c r="I117" s="75">
        <v>0</v>
      </c>
      <c r="J117" s="46">
        <f t="shared" si="23"/>
        <v>1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+'27'!J118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+'27'!J119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+'27'!J120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+'27'!J121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+'27'!J122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+'27'!J123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+'27'!J124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+'27'!J125</f>
        <v>7</v>
      </c>
      <c r="F125" s="70"/>
      <c r="G125" s="46">
        <f t="shared" si="22"/>
        <v>7</v>
      </c>
      <c r="H125" s="77">
        <v>0</v>
      </c>
      <c r="I125" s="75">
        <v>0</v>
      </c>
      <c r="J125" s="46">
        <f t="shared" si="23"/>
        <v>7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+'27'!J126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+'27'!J127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+'27'!J128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+'27'!J129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+'27'!J130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+'27'!J131</f>
        <v>6</v>
      </c>
      <c r="F131" s="70"/>
      <c r="G131" s="46">
        <f t="shared" si="22"/>
        <v>6</v>
      </c>
      <c r="H131" s="77">
        <v>0</v>
      </c>
      <c r="I131" s="75">
        <v>0</v>
      </c>
      <c r="J131" s="46">
        <f t="shared" si="23"/>
        <v>5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/>
      <c r="P131" s="145">
        <f t="shared" si="9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+'27'!J132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+'27'!J133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2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5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+'27'!J134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+'27'!J135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+'27'!J136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:P144" si="28">SUM(M136-O136)</f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+'27'!J137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+'27'!J138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+'27'!J139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+'27'!J140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+'27'!J141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+'27'!J142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+'27'!J143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+'27'!J144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+'27'!J145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ref="P145:P198" si="29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+'27'!J146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+'27'!J147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+'27'!J148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+'27'!J149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+'27'!J150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+'27'!J151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+'27'!J152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+'27'!J153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+'27'!J154</f>
        <v>2</v>
      </c>
      <c r="F154" s="70"/>
      <c r="G154" s="46">
        <f t="shared" si="22"/>
        <v>2</v>
      </c>
      <c r="H154" s="77">
        <v>0</v>
      </c>
      <c r="I154" s="75">
        <v>0</v>
      </c>
      <c r="J154" s="46">
        <f t="shared" si="23"/>
        <v>2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+'27'!J155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+'27'!J156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+'27'!J157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+'27'!J158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+'27'!J159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+'27'!J160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+'27'!J161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20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3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+'27'!J175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+'27'!J180</f>
        <v>1</v>
      </c>
      <c r="F180" s="70"/>
      <c r="G180" s="46">
        <f t="shared" si="30"/>
        <v>1</v>
      </c>
      <c r="H180" s="77">
        <v>0</v>
      </c>
      <c r="I180" s="75">
        <v>0</v>
      </c>
      <c r="J180" s="46">
        <f t="shared" si="31"/>
        <v>1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+'27'!J185</f>
        <v>14</v>
      </c>
      <c r="F185" s="70"/>
      <c r="G185" s="46">
        <f t="shared" si="30"/>
        <v>14</v>
      </c>
      <c r="H185" s="77">
        <v>0</v>
      </c>
      <c r="I185" s="75">
        <v>0</v>
      </c>
      <c r="J185" s="46">
        <f t="shared" si="31"/>
        <v>14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+'27'!J193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+'27'!J194</f>
        <v>8</v>
      </c>
      <c r="F194" s="70"/>
      <c r="G194" s="46">
        <f t="shared" si="30"/>
        <v>8</v>
      </c>
      <c r="H194" s="77">
        <v>0</v>
      </c>
      <c r="I194" s="75">
        <v>0</v>
      </c>
      <c r="J194" s="46">
        <f t="shared" si="31"/>
        <v>8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+'27'!J196</f>
        <v>2</v>
      </c>
      <c r="F196" s="70"/>
      <c r="G196" s="46">
        <f t="shared" si="30"/>
        <v>2</v>
      </c>
      <c r="H196" s="77">
        <v>0</v>
      </c>
      <c r="I196" s="75">
        <v>0</v>
      </c>
      <c r="J196" s="46">
        <f t="shared" si="31"/>
        <v>1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45">
        <f t="shared" si="29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+'27'!J198</f>
        <v>5</v>
      </c>
      <c r="F198" s="70"/>
      <c r="G198" s="46">
        <f t="shared" si="30"/>
        <v>5</v>
      </c>
      <c r="H198" s="77">
        <v>0</v>
      </c>
      <c r="I198" s="75">
        <v>0</v>
      </c>
      <c r="J198" s="46">
        <f t="shared" si="31"/>
        <v>0</v>
      </c>
      <c r="K198" s="71">
        <v>5</v>
      </c>
      <c r="L198" s="20">
        <v>150</v>
      </c>
      <c r="M198" s="64">
        <f t="shared" si="34"/>
        <v>750</v>
      </c>
      <c r="N198" s="17" t="s">
        <v>16</v>
      </c>
      <c r="O198" s="18">
        <v>75</v>
      </c>
      <c r="P198" s="145">
        <f t="shared" si="29"/>
        <v>675</v>
      </c>
      <c r="Q198" s="89">
        <v>64.38</v>
      </c>
      <c r="R198" s="43">
        <f t="shared" si="35"/>
        <v>321.89999999999998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ref="P199:P259" si="38">SUM(M199-O199)</f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+'27'!J205</f>
        <v>11</v>
      </c>
      <c r="F205" s="70"/>
      <c r="G205" s="46">
        <f t="shared" si="30"/>
        <v>11</v>
      </c>
      <c r="H205" s="77">
        <v>0</v>
      </c>
      <c r="I205" s="75">
        <v>0</v>
      </c>
      <c r="J205" s="46">
        <f t="shared" si="31"/>
        <v>11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+'27'!J208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40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+'27'!J215</f>
        <v>32</v>
      </c>
      <c r="F215" s="70"/>
      <c r="G215" s="46">
        <f t="shared" si="30"/>
        <v>32</v>
      </c>
      <c r="H215" s="77">
        <v>0</v>
      </c>
      <c r="I215" s="75">
        <v>0</v>
      </c>
      <c r="J215" s="46">
        <f t="shared" si="31"/>
        <v>32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+'27'!J216</f>
        <v>170</v>
      </c>
      <c r="F216" s="70"/>
      <c r="G216" s="46">
        <f t="shared" si="30"/>
        <v>170</v>
      </c>
      <c r="H216" s="77">
        <v>0</v>
      </c>
      <c r="I216" s="75">
        <v>0</v>
      </c>
      <c r="J216" s="46">
        <f t="shared" si="31"/>
        <v>164</v>
      </c>
      <c r="K216" s="71">
        <v>6</v>
      </c>
      <c r="L216" s="20">
        <v>0</v>
      </c>
      <c r="M216" s="64">
        <f t="shared" si="34"/>
        <v>0</v>
      </c>
      <c r="N216" s="17" t="s">
        <v>1471</v>
      </c>
      <c r="O216" s="18"/>
      <c r="P216" s="23">
        <f t="shared" si="38"/>
        <v>0</v>
      </c>
      <c r="Q216" s="89">
        <v>9</v>
      </c>
      <c r="R216" s="43">
        <f t="shared" si="35"/>
        <v>54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+'27'!J217</f>
        <v>72</v>
      </c>
      <c r="F217" s="70"/>
      <c r="G217" s="46">
        <f t="shared" si="30"/>
        <v>72</v>
      </c>
      <c r="H217" s="77">
        <v>0</v>
      </c>
      <c r="I217" s="75">
        <v>0</v>
      </c>
      <c r="J217" s="46">
        <f t="shared" si="31"/>
        <v>72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+'27'!J218</f>
        <v>2</v>
      </c>
      <c r="F218" s="70"/>
      <c r="G218" s="46">
        <f t="shared" si="30"/>
        <v>2</v>
      </c>
      <c r="H218" s="77">
        <v>0</v>
      </c>
      <c r="I218" s="75">
        <v>0</v>
      </c>
      <c r="J218" s="46">
        <f t="shared" si="31"/>
        <v>2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+'27'!J224</f>
        <v>275</v>
      </c>
      <c r="F224" s="70"/>
      <c r="G224" s="46">
        <f t="shared" si="30"/>
        <v>275</v>
      </c>
      <c r="H224" s="77">
        <v>0</v>
      </c>
      <c r="I224" s="75">
        <v>0</v>
      </c>
      <c r="J224" s="46">
        <f t="shared" si="31"/>
        <v>269</v>
      </c>
      <c r="K224" s="71">
        <v>6</v>
      </c>
      <c r="L224" s="20">
        <v>0</v>
      </c>
      <c r="M224" s="64">
        <f t="shared" si="34"/>
        <v>0</v>
      </c>
      <c r="N224" s="17" t="s">
        <v>1471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+'27'!J227</f>
        <v>0</v>
      </c>
      <c r="F227" s="70">
        <v>6</v>
      </c>
      <c r="G227" s="46">
        <f t="shared" si="30"/>
        <v>6</v>
      </c>
      <c r="H227" s="77">
        <v>0</v>
      </c>
      <c r="I227" s="75">
        <v>0</v>
      </c>
      <c r="J227" s="46">
        <f t="shared" si="31"/>
        <v>0</v>
      </c>
      <c r="K227" s="71">
        <v>6</v>
      </c>
      <c r="L227" s="20">
        <v>25</v>
      </c>
      <c r="M227" s="64">
        <f t="shared" si="34"/>
        <v>150</v>
      </c>
      <c r="N227" s="17" t="s">
        <v>16</v>
      </c>
      <c r="O227" s="18"/>
      <c r="P227" s="145">
        <f t="shared" si="38"/>
        <v>150</v>
      </c>
      <c r="Q227" s="89">
        <v>20.36</v>
      </c>
      <c r="R227" s="43">
        <f t="shared" si="35"/>
        <v>122.16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+'27'!J231</f>
        <v>0</v>
      </c>
      <c r="F231" s="70"/>
      <c r="G231" s="46">
        <f t="shared" ref="G231:G258" si="40">E231+F231</f>
        <v>0</v>
      </c>
      <c r="H231" s="77">
        <v>0</v>
      </c>
      <c r="I231" s="75">
        <v>0</v>
      </c>
      <c r="J231" s="46">
        <f t="shared" ref="J231:J259" si="41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39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55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40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49</v>
      </c>
      <c r="M235" s="64">
        <f t="shared" ref="M235:M247" si="42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39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+'27'!J237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3</v>
      </c>
      <c r="K237" s="71"/>
      <c r="L237" s="20">
        <v>50</v>
      </c>
      <c r="M237" s="64">
        <f t="shared" si="42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+'27'!J238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2</v>
      </c>
      <c r="K238" s="71">
        <v>1</v>
      </c>
      <c r="L238" s="20">
        <v>50</v>
      </c>
      <c r="M238" s="64">
        <f t="shared" si="42"/>
        <v>50</v>
      </c>
      <c r="N238" s="17" t="s">
        <v>16</v>
      </c>
      <c r="O238" s="18"/>
      <c r="P238" s="145">
        <f t="shared" si="38"/>
        <v>50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80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+'27'!J242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2</v>
      </c>
      <c r="K242" s="71">
        <v>1</v>
      </c>
      <c r="L242" s="20">
        <v>35</v>
      </c>
      <c r="M242" s="64">
        <f t="shared" si="42"/>
        <v>35</v>
      </c>
      <c r="N242" s="17" t="s">
        <v>16</v>
      </c>
      <c r="O242" s="18">
        <v>7</v>
      </c>
      <c r="P242" s="145">
        <f t="shared" si="38"/>
        <v>28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22</v>
      </c>
      <c r="M244" s="64">
        <f t="shared" si="44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35</v>
      </c>
      <c r="M245" s="64">
        <f t="shared" si="44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25</v>
      </c>
      <c r="M246" s="64">
        <f t="shared" si="44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15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20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35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29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5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+'27'!J252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35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5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+'27'!J253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>
        <v>15</v>
      </c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5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+'27'!J254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>
        <v>16</v>
      </c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si="40"/>
        <v>0</v>
      </c>
      <c r="H255" s="77">
        <v>0</v>
      </c>
      <c r="I255" s="75">
        <v>0</v>
      </c>
      <c r="J255" s="46">
        <f t="shared" si="41"/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si="40"/>
        <v>0</v>
      </c>
      <c r="H256" s="77">
        <v>0</v>
      </c>
      <c r="I256" s="75">
        <v>0</v>
      </c>
      <c r="J256" s="46">
        <f t="shared" si="41"/>
        <v>0</v>
      </c>
      <c r="K256" s="71"/>
      <c r="L256" s="20"/>
      <c r="M256" s="64">
        <f t="shared" si="34"/>
        <v>0</v>
      </c>
      <c r="N256" s="17" t="s">
        <v>16</v>
      </c>
      <c r="O256" s="18"/>
      <c r="P256" s="23">
        <f t="shared" si="38"/>
        <v>0</v>
      </c>
      <c r="Q256" s="89"/>
      <c r="R256" s="43">
        <f t="shared" si="35"/>
        <v>0</v>
      </c>
    </row>
    <row r="257" spans="1:19" ht="25.5" x14ac:dyDescent="0.55000000000000004">
      <c r="A257" s="10"/>
      <c r="B257" s="10"/>
      <c r="C257" s="19"/>
      <c r="D257" s="10"/>
      <c r="E257" s="63">
        <f>+'27'!J257</f>
        <v>0</v>
      </c>
      <c r="F257" s="70"/>
      <c r="G257" s="46">
        <f t="shared" si="40"/>
        <v>0</v>
      </c>
      <c r="H257" s="77">
        <v>0</v>
      </c>
      <c r="I257" s="75">
        <v>0</v>
      </c>
      <c r="J257" s="46">
        <f t="shared" si="41"/>
        <v>0</v>
      </c>
      <c r="K257" s="71"/>
      <c r="L257" s="20"/>
      <c r="M257" s="64">
        <f t="shared" si="34"/>
        <v>0</v>
      </c>
      <c r="N257" s="17" t="s">
        <v>16</v>
      </c>
      <c r="O257" s="18"/>
      <c r="P257" s="23">
        <f t="shared" si="38"/>
        <v>0</v>
      </c>
      <c r="Q257" s="89"/>
      <c r="R257" s="43">
        <f t="shared" si="35"/>
        <v>0</v>
      </c>
    </row>
    <row r="258" spans="1:19" ht="24" customHeight="1" x14ac:dyDescent="0.55000000000000004">
      <c r="A258" s="10"/>
      <c r="B258" s="10"/>
      <c r="C258" s="19"/>
      <c r="D258" s="10"/>
      <c r="E258" s="63">
        <f>+'27'!J258</f>
        <v>0</v>
      </c>
      <c r="F258" s="70"/>
      <c r="G258" s="46">
        <f t="shared" si="40"/>
        <v>0</v>
      </c>
      <c r="H258" s="77">
        <v>0</v>
      </c>
      <c r="I258" s="75">
        <v>0</v>
      </c>
      <c r="J258" s="46">
        <f t="shared" si="41"/>
        <v>0</v>
      </c>
      <c r="K258" s="71"/>
      <c r="L258" s="20"/>
      <c r="M258" s="64">
        <f t="shared" si="34"/>
        <v>0</v>
      </c>
      <c r="N258" s="17" t="s">
        <v>16</v>
      </c>
      <c r="O258" s="18"/>
      <c r="P258" s="23">
        <f t="shared" si="38"/>
        <v>0</v>
      </c>
      <c r="Q258" s="89"/>
      <c r="R258" s="43">
        <f t="shared" si="35"/>
        <v>0</v>
      </c>
    </row>
    <row r="259" spans="1:19" x14ac:dyDescent="0.5">
      <c r="A259" s="10"/>
      <c r="B259" s="10"/>
      <c r="C259" s="19"/>
      <c r="D259" s="10"/>
      <c r="E259" s="63">
        <f>+'27'!J259</f>
        <v>0</v>
      </c>
      <c r="F259" s="70"/>
      <c r="G259" s="46">
        <f t="shared" ref="G259" si="46">E259+F259</f>
        <v>0</v>
      </c>
      <c r="H259" s="77">
        <v>0</v>
      </c>
      <c r="I259" s="75">
        <v>0</v>
      </c>
      <c r="J259" s="46">
        <f t="shared" si="41"/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8"/>
        <v>0</v>
      </c>
      <c r="Q259" s="89"/>
      <c r="R259" s="43">
        <f t="shared" ref="R259" si="4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2006.0699999999995</v>
      </c>
    </row>
    <row r="261" spans="1:19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9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4605</v>
      </c>
      <c r="Q262" s="87"/>
    </row>
    <row r="263" spans="1:19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9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2628</v>
      </c>
      <c r="O264" s="2">
        <v>100</v>
      </c>
      <c r="P264" s="2">
        <v>160</v>
      </c>
      <c r="Q264" s="87">
        <v>2090</v>
      </c>
      <c r="R264" s="2">
        <v>28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9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9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712</v>
      </c>
      <c r="P267" s="136"/>
      <c r="Q267" s="136"/>
      <c r="R267" s="136"/>
    </row>
    <row r="268" spans="1:19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1265</v>
      </c>
      <c r="P268" s="136"/>
      <c r="Q268" s="136"/>
      <c r="R268" s="136"/>
    </row>
    <row r="269" spans="1:19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1265</v>
      </c>
      <c r="P269" s="138" t="s">
        <v>1416</v>
      </c>
      <c r="Q269" s="139" t="s">
        <v>1417</v>
      </c>
      <c r="R269" s="140" t="s">
        <v>1418</v>
      </c>
    </row>
    <row r="270" spans="1:19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820</v>
      </c>
    </row>
    <row r="271" spans="1:19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9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820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246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17.22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556.78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42"/>
  <sheetViews>
    <sheetView zoomScale="80" zoomScaleNormal="80" workbookViewId="0">
      <pane xSplit="10" ySplit="4" topLeftCell="K217" activePane="bottomRight" state="frozen"/>
      <selection activeCell="U238" sqref="U238"/>
      <selection pane="topRight" activeCell="U238" sqref="U238"/>
      <selection pane="bottomLeft" activeCell="U238" sqref="U238"/>
      <selection pane="bottomRight" activeCell="K218" sqref="K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14</v>
      </c>
      <c r="F5" s="70">
        <v>10</v>
      </c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28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5">
        <f t="shared" si="2"/>
        <v>200</v>
      </c>
      <c r="Q6" s="13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3</v>
      </c>
      <c r="F21" s="70">
        <v>3</v>
      </c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5">
        <f t="shared" si="2"/>
        <v>200</v>
      </c>
      <c r="Q22" s="13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30</v>
      </c>
      <c r="F31" s="70"/>
      <c r="G31" s="46">
        <f t="shared" si="5"/>
        <v>30</v>
      </c>
      <c r="H31" s="77">
        <v>0</v>
      </c>
      <c r="I31" s="75">
        <v>0</v>
      </c>
      <c r="J31" s="46">
        <f t="shared" si="6"/>
        <v>28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5">
        <f t="shared" si="2"/>
        <v>200</v>
      </c>
      <c r="Q31" s="13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2</v>
      </c>
      <c r="F32" s="70">
        <v>5</v>
      </c>
      <c r="G32" s="46">
        <f t="shared" si="5"/>
        <v>7</v>
      </c>
      <c r="H32" s="77">
        <v>0</v>
      </c>
      <c r="I32" s="75">
        <v>0</v>
      </c>
      <c r="J32" s="46">
        <f t="shared" si="6"/>
        <v>7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1</v>
      </c>
      <c r="F33" s="70">
        <v>5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45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2</v>
      </c>
      <c r="F41" s="70">
        <v>3</v>
      </c>
      <c r="G41" s="46">
        <f t="shared" si="5"/>
        <v>5</v>
      </c>
      <c r="H41" s="77">
        <v>0</v>
      </c>
      <c r="I41" s="75">
        <v>0</v>
      </c>
      <c r="J41" s="46">
        <f t="shared" si="6"/>
        <v>4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5">
        <f t="shared" si="2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+'28'!J47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7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+'28'!J48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45">
        <f t="shared" si="2"/>
        <v>50</v>
      </c>
      <c r="Q48" s="13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+'28'!J53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+'28'!J56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+'28'!J58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+'28'!J59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+'28'!J62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4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+'28'!J64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5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+'28'!J65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+'28'!J66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5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5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+'28'!J74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5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ref="P76:P132" si="8"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+'28'!J77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+'28'!J80</f>
        <v>7</v>
      </c>
      <c r="F80" s="70"/>
      <c r="G80" s="46">
        <f t="shared" si="5"/>
        <v>7</v>
      </c>
      <c r="H80" s="77">
        <v>0</v>
      </c>
      <c r="I80" s="75">
        <v>0</v>
      </c>
      <c r="J80" s="46">
        <f t="shared" si="6"/>
        <v>6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45">
        <f t="shared" si="8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+'28'!J110</f>
        <v>18</v>
      </c>
      <c r="F110" s="70"/>
      <c r="G110" s="46">
        <f t="shared" si="21"/>
        <v>18</v>
      </c>
      <c r="H110" s="77">
        <v>0</v>
      </c>
      <c r="I110" s="75">
        <v>0</v>
      </c>
      <c r="J110" s="46">
        <f t="shared" si="22"/>
        <v>15</v>
      </c>
      <c r="K110" s="71">
        <v>3</v>
      </c>
      <c r="L110" s="22">
        <v>120</v>
      </c>
      <c r="M110" s="64">
        <f t="shared" si="9"/>
        <v>360</v>
      </c>
      <c r="N110" s="17" t="s">
        <v>16</v>
      </c>
      <c r="O110" s="18">
        <v>24</v>
      </c>
      <c r="P110" s="145">
        <f t="shared" si="8"/>
        <v>336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+'28'!J111</f>
        <v>10</v>
      </c>
      <c r="F111" s="70"/>
      <c r="G111" s="46">
        <f t="shared" si="21"/>
        <v>10</v>
      </c>
      <c r="H111" s="77">
        <v>0</v>
      </c>
      <c r="I111" s="75">
        <v>0</v>
      </c>
      <c r="J111" s="46">
        <f t="shared" si="22"/>
        <v>10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+'28'!J112</f>
        <v>2</v>
      </c>
      <c r="F112" s="70"/>
      <c r="G112" s="46">
        <f t="shared" si="21"/>
        <v>2</v>
      </c>
      <c r="H112" s="77">
        <v>0</v>
      </c>
      <c r="I112" s="75">
        <v>0</v>
      </c>
      <c r="J112" s="46">
        <f t="shared" si="22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45">
        <f t="shared" si="8"/>
        <v>100</v>
      </c>
      <c r="Q112" s="13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+'28'!J113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3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+'28'!J115</f>
        <v>5</v>
      </c>
      <c r="F115" s="70"/>
      <c r="G115" s="46">
        <f t="shared" si="21"/>
        <v>5</v>
      </c>
      <c r="H115" s="77">
        <v>0</v>
      </c>
      <c r="I115" s="75">
        <v>0</v>
      </c>
      <c r="J115" s="46">
        <f t="shared" si="22"/>
        <v>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+'28'!J116</f>
        <v>4</v>
      </c>
      <c r="F116" s="70"/>
      <c r="G116" s="46">
        <f t="shared" si="21"/>
        <v>4</v>
      </c>
      <c r="H116" s="77">
        <v>0</v>
      </c>
      <c r="I116" s="75">
        <v>0</v>
      </c>
      <c r="J116" s="46">
        <f t="shared" si="22"/>
        <v>4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+'28'!J117</f>
        <v>1</v>
      </c>
      <c r="F117" s="70"/>
      <c r="G117" s="46">
        <f t="shared" si="21"/>
        <v>1</v>
      </c>
      <c r="H117" s="77">
        <v>0</v>
      </c>
      <c r="I117" s="75">
        <v>0</v>
      </c>
      <c r="J117" s="46">
        <f t="shared" si="22"/>
        <v>1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+'28'!J125</f>
        <v>7</v>
      </c>
      <c r="F125" s="70"/>
      <c r="G125" s="46">
        <f t="shared" si="21"/>
        <v>7</v>
      </c>
      <c r="H125" s="77">
        <v>0</v>
      </c>
      <c r="I125" s="75">
        <v>0</v>
      </c>
      <c r="J125" s="46">
        <f t="shared" si="22"/>
        <v>6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45">
        <f t="shared" si="8"/>
        <v>50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+'28'!J131</f>
        <v>5</v>
      </c>
      <c r="F131" s="70"/>
      <c r="G131" s="46">
        <f t="shared" si="21"/>
        <v>5</v>
      </c>
      <c r="H131" s="77">
        <v>0</v>
      </c>
      <c r="I131" s="75">
        <v>0</v>
      </c>
      <c r="J131" s="46">
        <f t="shared" si="22"/>
        <v>5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+'28'!J132</f>
        <v>0</v>
      </c>
      <c r="F132" s="70">
        <v>3</v>
      </c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+'28'!J133</f>
        <v>2</v>
      </c>
      <c r="F133" s="70">
        <v>3</v>
      </c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5">
        <f t="shared" ref="P133:P196" si="27">SUM(M133-O133)</f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+'28'!J154</f>
        <v>2</v>
      </c>
      <c r="F154" s="70"/>
      <c r="G154" s="46">
        <f t="shared" si="21"/>
        <v>2</v>
      </c>
      <c r="H154" s="77">
        <v>0</v>
      </c>
      <c r="I154" s="75">
        <v>0</v>
      </c>
      <c r="J154" s="46">
        <f t="shared" si="22"/>
        <v>0</v>
      </c>
      <c r="K154" s="71">
        <v>2</v>
      </c>
      <c r="L154" s="20">
        <v>25</v>
      </c>
      <c r="M154" s="64">
        <f>+L154*K154</f>
        <v>50</v>
      </c>
      <c r="N154" s="17" t="s">
        <v>16</v>
      </c>
      <c r="O154" s="18">
        <v>25</v>
      </c>
      <c r="P154" s="145">
        <f t="shared" si="27"/>
        <v>25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+'28'!J175</f>
        <v>8</v>
      </c>
      <c r="F175" s="70"/>
      <c r="G175" s="46">
        <f t="shared" si="28"/>
        <v>8</v>
      </c>
      <c r="H175" s="77">
        <v>0</v>
      </c>
      <c r="I175" s="75">
        <v>0</v>
      </c>
      <c r="J175" s="46">
        <f t="shared" si="29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5">
        <f t="shared" si="27"/>
        <v>50</v>
      </c>
      <c r="Q175" s="13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+'28'!J178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+'28'!J180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+'28'!J185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14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+'28'!J193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9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+'28'!J194</f>
        <v>8</v>
      </c>
      <c r="F194" s="70"/>
      <c r="G194" s="46">
        <f t="shared" si="28"/>
        <v>8</v>
      </c>
      <c r="H194" s="77">
        <v>0</v>
      </c>
      <c r="I194" s="75">
        <v>0</v>
      </c>
      <c r="J194" s="46">
        <f t="shared" si="29"/>
        <v>7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45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+'28'!J196</f>
        <v>1</v>
      </c>
      <c r="F196" s="70"/>
      <c r="G196" s="46">
        <f t="shared" si="28"/>
        <v>1</v>
      </c>
      <c r="H196" s="77">
        <v>0</v>
      </c>
      <c r="I196" s="75">
        <v>0</v>
      </c>
      <c r="J196" s="46">
        <f t="shared" si="29"/>
        <v>1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2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+'28'!J198</f>
        <v>0</v>
      </c>
      <c r="F198" s="70">
        <v>10</v>
      </c>
      <c r="G198" s="46">
        <f t="shared" si="28"/>
        <v>10</v>
      </c>
      <c r="H198" s="77">
        <v>0</v>
      </c>
      <c r="I198" s="75">
        <v>0</v>
      </c>
      <c r="J198" s="46">
        <f t="shared" si="29"/>
        <v>10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9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+'28'!J205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+'28'!J208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+'28'!J209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+'28'!J210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+'28'!J211</f>
        <v>0</v>
      </c>
      <c r="F211" s="70">
        <v>1</v>
      </c>
      <c r="G211" s="46">
        <f t="shared" si="28"/>
        <v>1</v>
      </c>
      <c r="H211" s="77">
        <v>0</v>
      </c>
      <c r="I211" s="75">
        <v>0</v>
      </c>
      <c r="J211" s="46">
        <f t="shared" si="29"/>
        <v>0</v>
      </c>
      <c r="K211" s="71">
        <v>1</v>
      </c>
      <c r="L211" s="20">
        <v>40</v>
      </c>
      <c r="M211" s="64">
        <f t="shared" si="32"/>
        <v>40</v>
      </c>
      <c r="N211" s="17" t="s">
        <v>16</v>
      </c>
      <c r="O211" s="18"/>
      <c r="P211" s="145">
        <f t="shared" si="37"/>
        <v>40</v>
      </c>
      <c r="Q211" s="89">
        <v>15</v>
      </c>
      <c r="R211" s="43">
        <f t="shared" si="33"/>
        <v>15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40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+'28'!J215</f>
        <v>32</v>
      </c>
      <c r="F215" s="70"/>
      <c r="G215" s="46">
        <f t="shared" si="28"/>
        <v>32</v>
      </c>
      <c r="H215" s="77">
        <v>0</v>
      </c>
      <c r="I215" s="75">
        <v>0</v>
      </c>
      <c r="J215" s="46">
        <f t="shared" si="29"/>
        <v>31</v>
      </c>
      <c r="K215" s="71">
        <v>1</v>
      </c>
      <c r="L215" s="20">
        <v>10</v>
      </c>
      <c r="M215" s="64">
        <f>+L215*K215</f>
        <v>10</v>
      </c>
      <c r="N215" s="17" t="s">
        <v>16</v>
      </c>
      <c r="O215" s="18"/>
      <c r="P215" s="145">
        <f t="shared" si="37"/>
        <v>10</v>
      </c>
      <c r="Q215" s="89">
        <v>10.4</v>
      </c>
      <c r="R215" s="43">
        <f>+K215*Q215</f>
        <v>10.4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+'28'!J216</f>
        <v>164</v>
      </c>
      <c r="F216" s="70"/>
      <c r="G216" s="46">
        <f t="shared" si="28"/>
        <v>164</v>
      </c>
      <c r="H216" s="77">
        <v>0</v>
      </c>
      <c r="I216" s="75">
        <v>0</v>
      </c>
      <c r="J216" s="46">
        <f t="shared" si="29"/>
        <v>164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+'28'!J217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+'28'!J218</f>
        <v>2</v>
      </c>
      <c r="F218" s="70">
        <v>20</v>
      </c>
      <c r="G218" s="46">
        <f t="shared" si="28"/>
        <v>22</v>
      </c>
      <c r="H218" s="77">
        <v>0</v>
      </c>
      <c r="I218" s="75">
        <v>0</v>
      </c>
      <c r="J218" s="46">
        <f t="shared" si="29"/>
        <v>19</v>
      </c>
      <c r="K218" s="71">
        <v>3</v>
      </c>
      <c r="L218" s="20">
        <v>20</v>
      </c>
      <c r="M218" s="64">
        <f t="shared" si="32"/>
        <v>60</v>
      </c>
      <c r="N218" s="17" t="s">
        <v>16</v>
      </c>
      <c r="O218" s="18"/>
      <c r="P218" s="145">
        <f t="shared" si="37"/>
        <v>60</v>
      </c>
      <c r="Q218" s="89">
        <v>16.670000000000002</v>
      </c>
      <c r="R218" s="43">
        <f t="shared" si="33"/>
        <v>50.010000000000005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+'28'!J224</f>
        <v>269</v>
      </c>
      <c r="F224" s="70"/>
      <c r="G224" s="46">
        <f t="shared" si="28"/>
        <v>269</v>
      </c>
      <c r="H224" s="77">
        <v>0</v>
      </c>
      <c r="I224" s="75">
        <v>0</v>
      </c>
      <c r="J224" s="46">
        <f t="shared" si="29"/>
        <v>269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+'28'!J231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+'28'!J232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+'28'!J233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+'28'!J234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+'28'!J235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+'28'!J236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+'28'!J237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+'28'!J238</f>
        <v>2</v>
      </c>
      <c r="F238" s="70"/>
      <c r="G238" s="46">
        <f t="shared" si="39"/>
        <v>2</v>
      </c>
      <c r="H238" s="77">
        <v>0</v>
      </c>
      <c r="I238" s="75">
        <v>0</v>
      </c>
      <c r="J238" s="46">
        <f t="shared" si="40"/>
        <v>2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+'28'!J239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+'28'!J240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+'28'!J241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+'28'!J242</f>
        <v>2</v>
      </c>
      <c r="F242" s="70">
        <v>3</v>
      </c>
      <c r="G242" s="46">
        <f t="shared" si="39"/>
        <v>5</v>
      </c>
      <c r="H242" s="77">
        <v>0</v>
      </c>
      <c r="I242" s="75">
        <v>0</v>
      </c>
      <c r="J242" s="46">
        <f t="shared" si="40"/>
        <v>4</v>
      </c>
      <c r="K242" s="71">
        <v>1</v>
      </c>
      <c r="L242" s="20">
        <v>35</v>
      </c>
      <c r="M242" s="64">
        <f t="shared" si="41"/>
        <v>35</v>
      </c>
      <c r="N242" s="17" t="s">
        <v>16</v>
      </c>
      <c r="O242" s="18"/>
      <c r="P242" s="145">
        <f t="shared" si="37"/>
        <v>35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+'28'!J243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+'28'!J244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+'28'!J245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+'28'!J246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+'28'!J247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+'28'!J248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+'28'!J249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+'28'!J250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+'28'!J251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+'28'!J252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+'28'!J254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/>
    </row>
    <row r="255" spans="1:18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/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/>
    </row>
    <row r="257" spans="1:20" ht="25.5" x14ac:dyDescent="0.55000000000000004">
      <c r="A257" s="10"/>
      <c r="B257" s="10"/>
      <c r="C257" s="19"/>
      <c r="D257" s="10"/>
      <c r="E257" s="63">
        <f>+'28'!J257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/>
    </row>
    <row r="258" spans="1:20" ht="24" customHeight="1" x14ac:dyDescent="0.55000000000000004">
      <c r="A258" s="10"/>
      <c r="B258" s="10"/>
      <c r="C258" s="19"/>
      <c r="D258" s="10"/>
      <c r="E258" s="63">
        <f>+'28'!J258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0" x14ac:dyDescent="0.5">
      <c r="A259" s="10"/>
      <c r="B259" s="10"/>
      <c r="C259" s="19"/>
      <c r="D259" s="10"/>
      <c r="E259" s="63">
        <f>+'28'!J259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677.52</v>
      </c>
    </row>
    <row r="261" spans="1:20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0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2050</v>
      </c>
      <c r="Q262" s="87"/>
    </row>
    <row r="263" spans="1:20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0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991</v>
      </c>
      <c r="O264" s="2">
        <v>140</v>
      </c>
      <c r="P264" s="2">
        <v>128</v>
      </c>
      <c r="Q264" s="87">
        <v>128</v>
      </c>
      <c r="R264" s="2">
        <v>245</v>
      </c>
      <c r="S264" s="2">
        <v>300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0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0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164</v>
      </c>
      <c r="P267" s="136"/>
      <c r="Q267" s="136"/>
      <c r="R267" s="136"/>
    </row>
    <row r="268" spans="1:20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895</v>
      </c>
      <c r="P268" s="136"/>
      <c r="Q268" s="136"/>
      <c r="R268" s="136"/>
    </row>
    <row r="269" spans="1:20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895</v>
      </c>
      <c r="P269" s="138" t="s">
        <v>1416</v>
      </c>
      <c r="Q269" s="139" t="s">
        <v>1417</v>
      </c>
      <c r="R269" s="140" t="s">
        <v>1418</v>
      </c>
    </row>
    <row r="270" spans="1:20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70</v>
      </c>
    </row>
    <row r="271" spans="1:20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0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70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21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1.47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47.53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V342"/>
  <sheetViews>
    <sheetView zoomScale="80" zoomScaleNormal="80" workbookViewId="0">
      <pane xSplit="10" ySplit="4" topLeftCell="K80" activePane="bottomRight" state="frozen"/>
      <selection activeCell="U238" sqref="U238"/>
      <selection pane="topRight" activeCell="U238" sqref="U238"/>
      <selection pane="bottomLeft" activeCell="U238" sqref="U238"/>
      <selection pane="bottomRight" activeCell="U97" sqref="U9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9</v>
      </c>
      <c r="K5" s="71">
        <v>15</v>
      </c>
      <c r="L5" s="15">
        <v>50</v>
      </c>
      <c r="M5" s="64">
        <f>+L5*K5</f>
        <v>750</v>
      </c>
      <c r="N5" s="17" t="s">
        <v>16</v>
      </c>
      <c r="O5" s="18">
        <v>375</v>
      </c>
      <c r="P5" s="145">
        <f t="shared" ref="P5:P68" si="2">SUM(M5-O5)</f>
        <v>375</v>
      </c>
      <c r="Q5" s="131">
        <v>18.97</v>
      </c>
      <c r="R5" s="43">
        <f>+K5*Q5</f>
        <v>284.54999999999995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14</v>
      </c>
      <c r="K6" s="71">
        <v>14</v>
      </c>
      <c r="L6" s="15">
        <v>100</v>
      </c>
      <c r="M6" s="64">
        <f t="shared" ref="M6:M80" si="3">+L6*K6</f>
        <v>1400</v>
      </c>
      <c r="N6" s="17" t="s">
        <v>16</v>
      </c>
      <c r="O6" s="18">
        <v>300</v>
      </c>
      <c r="P6" s="145">
        <f t="shared" si="2"/>
        <v>1100</v>
      </c>
      <c r="Q6" s="13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7</v>
      </c>
      <c r="F32" s="70"/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45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+'29'!J47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5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45">
        <f t="shared" si="2"/>
        <v>50</v>
      </c>
      <c r="Q47" s="13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+'29'!J48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+'29'!J49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+'29'!J50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+'29'!J53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+'29'!J56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+'29'!J58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+'29'!J59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+'29'!J62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1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/>
      <c r="P62" s="145">
        <f t="shared" si="2"/>
        <v>360</v>
      </c>
      <c r="Q62" s="13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+'29'!J64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5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+'29'!J65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5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+'29'!J66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+'29'!J74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+'29'!J77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+'29'!J80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6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+'29'!J81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+'29'!J110</f>
        <v>15</v>
      </c>
      <c r="F110" s="70"/>
      <c r="G110" s="46">
        <f t="shared" si="20"/>
        <v>15</v>
      </c>
      <c r="H110" s="77">
        <v>0</v>
      </c>
      <c r="I110" s="75">
        <v>0</v>
      </c>
      <c r="J110" s="46">
        <f t="shared" si="21"/>
        <v>14</v>
      </c>
      <c r="K110" s="71">
        <v>1</v>
      </c>
      <c r="L110" s="22">
        <v>120</v>
      </c>
      <c r="M110" s="64">
        <f t="shared" si="8"/>
        <v>120</v>
      </c>
      <c r="N110" s="17" t="s">
        <v>16</v>
      </c>
      <c r="O110" s="18"/>
      <c r="P110" s="145">
        <f t="shared" si="7"/>
        <v>120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+'29'!J111</f>
        <v>10</v>
      </c>
      <c r="F111" s="70"/>
      <c r="G111" s="46">
        <f t="shared" si="20"/>
        <v>10</v>
      </c>
      <c r="H111" s="77">
        <v>0</v>
      </c>
      <c r="I111" s="75">
        <v>0</v>
      </c>
      <c r="J111" s="46">
        <f t="shared" si="21"/>
        <v>8</v>
      </c>
      <c r="K111" s="71">
        <v>2</v>
      </c>
      <c r="L111" s="20">
        <v>0</v>
      </c>
      <c r="M111" s="64">
        <f t="shared" si="8"/>
        <v>0</v>
      </c>
      <c r="N111" s="17" t="s">
        <v>1456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+'29'!J112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+'29'!J113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+'29'!J115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+'29'!J116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+'29'!J117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+'29'!J125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+'29'!J131</f>
        <v>5</v>
      </c>
      <c r="F131" s="70">
        <v>5</v>
      </c>
      <c r="G131" s="46">
        <f t="shared" si="20"/>
        <v>10</v>
      </c>
      <c r="H131" s="77">
        <v>0</v>
      </c>
      <c r="I131" s="75">
        <v>0</v>
      </c>
      <c r="J131" s="46">
        <f t="shared" si="21"/>
        <v>9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5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+'29'!J132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+'29'!J133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7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+'29'!J175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+'29'!J180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+'29'!J185</f>
        <v>14</v>
      </c>
      <c r="F185" s="70"/>
      <c r="G185" s="46">
        <f t="shared" si="28"/>
        <v>14</v>
      </c>
      <c r="H185" s="77">
        <v>0</v>
      </c>
      <c r="I185" s="75">
        <v>0</v>
      </c>
      <c r="J185" s="46">
        <f t="shared" si="29"/>
        <v>13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45">
        <f t="shared" si="27"/>
        <v>80</v>
      </c>
      <c r="Q185" s="89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+'29'!J190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+'29'!J193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9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+'29'!J194</f>
        <v>7</v>
      </c>
      <c r="F194" s="70"/>
      <c r="G194" s="46">
        <f t="shared" si="28"/>
        <v>7</v>
      </c>
      <c r="H194" s="77">
        <v>0</v>
      </c>
      <c r="I194" s="75">
        <v>0</v>
      </c>
      <c r="J194" s="46">
        <f t="shared" si="29"/>
        <v>7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+'29'!J195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+'29'!J196</f>
        <v>1</v>
      </c>
      <c r="F196" s="70"/>
      <c r="G196" s="46">
        <f t="shared" si="28"/>
        <v>1</v>
      </c>
      <c r="H196" s="77">
        <v>0</v>
      </c>
      <c r="I196" s="75">
        <v>0</v>
      </c>
      <c r="J196" s="46">
        <f t="shared" si="29"/>
        <v>1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+'29'!J198</f>
        <v>10</v>
      </c>
      <c r="F198" s="70"/>
      <c r="G198" s="46">
        <f t="shared" si="28"/>
        <v>10</v>
      </c>
      <c r="H198" s="77">
        <v>0</v>
      </c>
      <c r="I198" s="75">
        <v>0</v>
      </c>
      <c r="J198" s="46">
        <f t="shared" si="29"/>
        <v>9</v>
      </c>
      <c r="K198" s="71">
        <v>1</v>
      </c>
      <c r="L198" s="20">
        <v>150</v>
      </c>
      <c r="M198" s="64">
        <f t="shared" si="32"/>
        <v>150</v>
      </c>
      <c r="N198" s="17" t="s">
        <v>16</v>
      </c>
      <c r="O198" s="18"/>
      <c r="P198" s="145">
        <f t="shared" ref="P198:P203" si="36">SUM(M198-O198)</f>
        <v>150</v>
      </c>
      <c r="Q198" s="89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9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+'29'!J205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+'29'!J208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+'29'!J209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+'29'!J210</f>
        <v>0</v>
      </c>
      <c r="F210" s="70">
        <v>1</v>
      </c>
      <c r="G210" s="46">
        <f t="shared" si="28"/>
        <v>1</v>
      </c>
      <c r="H210" s="77">
        <v>0</v>
      </c>
      <c r="I210" s="75">
        <v>0</v>
      </c>
      <c r="J210" s="46">
        <f t="shared" si="29"/>
        <v>0</v>
      </c>
      <c r="K210" s="71">
        <v>1</v>
      </c>
      <c r="L210" s="20">
        <v>40</v>
      </c>
      <c r="M210" s="64">
        <f>+L210*K210</f>
        <v>40</v>
      </c>
      <c r="N210" s="17" t="s">
        <v>16</v>
      </c>
      <c r="O210" s="18"/>
      <c r="P210" s="145">
        <f t="shared" si="37"/>
        <v>40</v>
      </c>
      <c r="Q210" s="89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+'29'!J211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+'29'!J214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+'29'!J215</f>
        <v>31</v>
      </c>
      <c r="F215" s="70"/>
      <c r="G215" s="46">
        <f t="shared" si="28"/>
        <v>31</v>
      </c>
      <c r="H215" s="77">
        <v>0</v>
      </c>
      <c r="I215" s="75">
        <v>0</v>
      </c>
      <c r="J215" s="46">
        <f t="shared" si="29"/>
        <v>31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+'29'!J216</f>
        <v>164</v>
      </c>
      <c r="F216" s="70"/>
      <c r="G216" s="46">
        <f t="shared" si="28"/>
        <v>164</v>
      </c>
      <c r="H216" s="77">
        <v>0</v>
      </c>
      <c r="I216" s="75">
        <v>0</v>
      </c>
      <c r="J216" s="46">
        <f t="shared" si="29"/>
        <v>164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+'29'!J217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+'29'!J218</f>
        <v>19</v>
      </c>
      <c r="F218" s="70"/>
      <c r="G218" s="46">
        <f t="shared" si="28"/>
        <v>19</v>
      </c>
      <c r="H218" s="77">
        <v>0</v>
      </c>
      <c r="I218" s="75">
        <v>0</v>
      </c>
      <c r="J218" s="46">
        <f t="shared" si="29"/>
        <v>18</v>
      </c>
      <c r="K218" s="71">
        <v>1</v>
      </c>
      <c r="L218" s="20">
        <v>20</v>
      </c>
      <c r="M218" s="64">
        <f t="shared" si="32"/>
        <v>20</v>
      </c>
      <c r="N218" s="17" t="s">
        <v>16</v>
      </c>
      <c r="O218" s="18"/>
      <c r="P218" s="145">
        <f t="shared" si="37"/>
        <v>20</v>
      </c>
      <c r="Q218" s="89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+'29'!J224</f>
        <v>269</v>
      </c>
      <c r="F224" s="70"/>
      <c r="G224" s="46">
        <f t="shared" si="28"/>
        <v>269</v>
      </c>
      <c r="H224" s="77">
        <v>0</v>
      </c>
      <c r="I224" s="75">
        <v>0</v>
      </c>
      <c r="J224" s="46">
        <f t="shared" si="29"/>
        <v>269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+'29'!J231</f>
        <v>0</v>
      </c>
      <c r="F231" s="70"/>
      <c r="G231" s="46">
        <f t="shared" ref="G231:G258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+'29'!J232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+'29'!J233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+'29'!J234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+'29'!J235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58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+'29'!J236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+'29'!J237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+'29'!J238</f>
        <v>2</v>
      </c>
      <c r="F238" s="70"/>
      <c r="G238" s="46">
        <f t="shared" si="39"/>
        <v>2</v>
      </c>
      <c r="H238" s="77">
        <v>0</v>
      </c>
      <c r="I238" s="75">
        <v>0</v>
      </c>
      <c r="J238" s="46">
        <f t="shared" si="40"/>
        <v>1</v>
      </c>
      <c r="K238" s="71">
        <v>1</v>
      </c>
      <c r="L238" s="20">
        <v>50</v>
      </c>
      <c r="M238" s="64">
        <f t="shared" si="41"/>
        <v>50</v>
      </c>
      <c r="N238" s="17" t="s">
        <v>16</v>
      </c>
      <c r="O238" s="18">
        <v>25</v>
      </c>
      <c r="P238" s="145">
        <f t="shared" si="37"/>
        <v>25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+'29'!J239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+'29'!J240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+'29'!J241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+'29'!J242</f>
        <v>4</v>
      </c>
      <c r="F242" s="70"/>
      <c r="G242" s="46">
        <f t="shared" si="39"/>
        <v>4</v>
      </c>
      <c r="H242" s="77">
        <v>0</v>
      </c>
      <c r="I242" s="75">
        <v>0</v>
      </c>
      <c r="J242" s="46">
        <f t="shared" si="40"/>
        <v>4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+'29'!J243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+'29'!J244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+'29'!J245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+'29'!J246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+'29'!J247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+'29'!J248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+'29'!J249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+'29'!J250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+'29'!J251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>
        <f>+'29'!J252</f>
        <v>0</v>
      </c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35</v>
      </c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+'29'!J253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+'29'!J254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41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22" ht="25.5" x14ac:dyDescent="0.55000000000000004">
      <c r="A257" s="10"/>
      <c r="B257" s="10"/>
      <c r="C257" s="19"/>
      <c r="D257" s="10"/>
      <c r="E257" s="63">
        <f>+'29'!J257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41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22" ht="24" customHeight="1" x14ac:dyDescent="0.55000000000000004">
      <c r="A258" s="10"/>
      <c r="B258" s="10"/>
      <c r="C258" s="19"/>
      <c r="D258" s="10"/>
      <c r="E258" s="63">
        <f>+'29'!J258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41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22" x14ac:dyDescent="0.5">
      <c r="A259" s="10"/>
      <c r="B259" s="10"/>
      <c r="C259" s="19"/>
      <c r="D259" s="10"/>
      <c r="E259" s="63">
        <f>+'29'!J259</f>
        <v>0</v>
      </c>
      <c r="F259" s="70"/>
      <c r="G259" s="46">
        <f t="shared" ref="G259" si="45">E259+F259</f>
        <v>0</v>
      </c>
      <c r="H259" s="77">
        <v>0</v>
      </c>
      <c r="I259" s="75">
        <v>0</v>
      </c>
      <c r="J259" s="46">
        <f t="shared" ref="J259" si="46">+G259-H259-K259-I259</f>
        <v>0</v>
      </c>
      <c r="K259" s="71"/>
      <c r="L259" s="142"/>
      <c r="M259" s="64">
        <f t="shared" ref="M259" si="47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1172.1300000000001</v>
      </c>
    </row>
    <row r="261" spans="1:22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22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3350</v>
      </c>
      <c r="Q262" s="87"/>
    </row>
    <row r="263" spans="1:22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22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2175</v>
      </c>
      <c r="O264" s="2">
        <v>80</v>
      </c>
      <c r="P264" s="2">
        <v>200</v>
      </c>
      <c r="Q264" s="87">
        <v>240</v>
      </c>
      <c r="R264" s="2">
        <v>50</v>
      </c>
      <c r="S264" s="2">
        <v>150</v>
      </c>
      <c r="T264" s="2">
        <v>875</v>
      </c>
      <c r="U264" s="2">
        <v>400</v>
      </c>
      <c r="V264" s="2">
        <v>180</v>
      </c>
    </row>
    <row r="265" spans="1:22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22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22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840</v>
      </c>
      <c r="P267" s="136"/>
      <c r="Q267" s="136"/>
      <c r="R267" s="136"/>
    </row>
    <row r="268" spans="1:22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335</v>
      </c>
      <c r="P268" s="136"/>
      <c r="Q268" s="136"/>
      <c r="R268" s="136"/>
    </row>
    <row r="269" spans="1:22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>
        <v>335</v>
      </c>
      <c r="P269" s="138" t="s">
        <v>1416</v>
      </c>
      <c r="Q269" s="139" t="s">
        <v>1417</v>
      </c>
      <c r="R269" s="140" t="s">
        <v>1418</v>
      </c>
    </row>
    <row r="270" spans="1:22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>
        <v>500</v>
      </c>
    </row>
    <row r="271" spans="1:22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22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500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150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10.5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339.5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R342"/>
  <sheetViews>
    <sheetView zoomScale="80" zoomScaleNormal="80" workbookViewId="0">
      <pane xSplit="10" ySplit="4" topLeftCell="K5" activePane="bottomRight" state="frozen"/>
      <selection activeCell="U238" sqref="U238"/>
      <selection pane="topRight" activeCell="U238" sqref="U238"/>
      <selection pane="bottomLeft" activeCell="U238" sqref="U238"/>
      <selection pane="bottomRight" activeCell="U238" sqref="U2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9" t="s">
        <v>1459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Q2" s="91"/>
    </row>
    <row r="3" spans="1:18" s="5" customFormat="1" ht="26.45" customHeight="1" x14ac:dyDescent="0.55000000000000004">
      <c r="A3" s="112" t="s">
        <v>1</v>
      </c>
      <c r="B3" s="112" t="s">
        <v>1352</v>
      </c>
      <c r="C3" s="112" t="s">
        <v>2</v>
      </c>
      <c r="D3" s="112" t="s">
        <v>1353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8" si="2">SUM(M5-O5)</f>
        <v>0</v>
      </c>
      <c r="Q5" s="13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3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1305</v>
      </c>
      <c r="C7" s="19" t="s">
        <v>299</v>
      </c>
      <c r="D7" s="10" t="s">
        <v>562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1302</v>
      </c>
      <c r="C8" s="19" t="s">
        <v>298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3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3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3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3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3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3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3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3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3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3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3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3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3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3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/>
      <c r="C30" s="19" t="s">
        <v>1452</v>
      </c>
      <c r="D30" s="10" t="s">
        <v>432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3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3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6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1058</v>
      </c>
      <c r="C35" s="19" t="s">
        <v>322</v>
      </c>
      <c r="D35" s="10" t="s">
        <v>432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895</v>
      </c>
      <c r="C36" s="19" t="s">
        <v>417</v>
      </c>
      <c r="D36" s="10" t="s">
        <v>562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1100045</v>
      </c>
      <c r="C37" s="19" t="s">
        <v>1446</v>
      </c>
      <c r="D37" s="10" t="s">
        <v>432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100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1354</v>
      </c>
      <c r="D38" s="10" t="s">
        <v>432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1310</v>
      </c>
      <c r="C42" s="19" t="s">
        <v>307</v>
      </c>
      <c r="D42" s="10" t="s">
        <v>562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1311</v>
      </c>
      <c r="C43" s="19" t="s">
        <v>308</v>
      </c>
      <c r="D43" s="10" t="s">
        <v>562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1323</v>
      </c>
      <c r="C44" s="19" t="s">
        <v>309</v>
      </c>
      <c r="D44" s="10" t="s">
        <v>562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845</v>
      </c>
      <c r="C45" s="19" t="s">
        <v>416</v>
      </c>
      <c r="D45" s="10" t="s">
        <v>432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966</v>
      </c>
      <c r="C46" s="19" t="s">
        <v>334</v>
      </c>
      <c r="D46" s="10" t="s">
        <v>432</v>
      </c>
      <c r="E46" s="63">
        <f>+'30'!J46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3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1024</v>
      </c>
      <c r="C47" s="19" t="s">
        <v>339</v>
      </c>
      <c r="D47" s="10" t="s">
        <v>432</v>
      </c>
      <c r="E47" s="63">
        <f>+'30'!J47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3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943</v>
      </c>
      <c r="C48" s="19" t="s">
        <v>328</v>
      </c>
      <c r="D48" s="10" t="s">
        <v>432</v>
      </c>
      <c r="E48" s="63">
        <f>+'30'!J48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3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946</v>
      </c>
      <c r="C49" s="19" t="s">
        <v>331</v>
      </c>
      <c r="D49" s="10" t="s">
        <v>432</v>
      </c>
      <c r="E49" s="63">
        <f>+'30'!J49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3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945</v>
      </c>
      <c r="C50" s="19" t="s">
        <v>330</v>
      </c>
      <c r="D50" s="10" t="s">
        <v>432</v>
      </c>
      <c r="E50" s="63">
        <f>+'30'!J50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3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944</v>
      </c>
      <c r="C51" s="19" t="s">
        <v>329</v>
      </c>
      <c r="D51" s="10" t="s">
        <v>432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3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1013</v>
      </c>
      <c r="C52" s="19" t="s">
        <v>338</v>
      </c>
      <c r="D52" s="10" t="s">
        <v>432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3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992</v>
      </c>
      <c r="C53" s="19" t="s">
        <v>336</v>
      </c>
      <c r="D53" s="10" t="s">
        <v>432</v>
      </c>
      <c r="E53" s="63">
        <f>+'30'!J53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3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999</v>
      </c>
      <c r="C54" s="19" t="s">
        <v>337</v>
      </c>
      <c r="D54" s="10" t="s">
        <v>432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3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925</v>
      </c>
      <c r="C55" s="19" t="s">
        <v>323</v>
      </c>
      <c r="D55" s="10" t="s">
        <v>432</v>
      </c>
      <c r="E55" s="63">
        <f>+'30'!J55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3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952</v>
      </c>
      <c r="C56" s="19" t="s">
        <v>332</v>
      </c>
      <c r="D56" s="10" t="s">
        <v>432</v>
      </c>
      <c r="E56" s="63">
        <f>+'30'!J56</f>
        <v>1</v>
      </c>
      <c r="F56" s="70"/>
      <c r="G56" s="46">
        <f t="shared" si="5"/>
        <v>1</v>
      </c>
      <c r="H56" s="77">
        <v>0</v>
      </c>
      <c r="I56" s="75">
        <v>0</v>
      </c>
      <c r="J56" s="46">
        <f t="shared" si="6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3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326</v>
      </c>
      <c r="D57" s="10" t="s">
        <v>432</v>
      </c>
      <c r="E57" s="63">
        <f>+'30'!J57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3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940</v>
      </c>
      <c r="C58" s="19" t="s">
        <v>327</v>
      </c>
      <c r="D58" s="10" t="s">
        <v>432</v>
      </c>
      <c r="E58" s="63">
        <f>+'30'!J58</f>
        <v>1</v>
      </c>
      <c r="F58" s="70"/>
      <c r="G58" s="46">
        <f t="shared" si="5"/>
        <v>1</v>
      </c>
      <c r="H58" s="77">
        <v>0</v>
      </c>
      <c r="I58" s="75">
        <v>0</v>
      </c>
      <c r="J58" s="46">
        <f t="shared" si="6"/>
        <v>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3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937</v>
      </c>
      <c r="C59" s="19" t="s">
        <v>324</v>
      </c>
      <c r="D59" s="10" t="s">
        <v>432</v>
      </c>
      <c r="E59" s="63">
        <f>+'30'!J59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3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958</v>
      </c>
      <c r="C60" s="19" t="s">
        <v>333</v>
      </c>
      <c r="D60" s="10" t="s">
        <v>432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3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938</v>
      </c>
      <c r="C61" s="19" t="s">
        <v>325</v>
      </c>
      <c r="D61" s="10" t="s">
        <v>432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3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968</v>
      </c>
      <c r="C62" s="19" t="s">
        <v>335</v>
      </c>
      <c r="D62" s="10" t="s">
        <v>432</v>
      </c>
      <c r="E62" s="63">
        <f>+'30'!J62</f>
        <v>1</v>
      </c>
      <c r="F62" s="70"/>
      <c r="G62" s="46">
        <f t="shared" si="5"/>
        <v>1</v>
      </c>
      <c r="H62" s="77">
        <v>0</v>
      </c>
      <c r="I62" s="75">
        <v>0</v>
      </c>
      <c r="J62" s="46">
        <f t="shared" si="6"/>
        <v>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3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1134</v>
      </c>
      <c r="D63" s="10" t="s">
        <v>432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3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1288</v>
      </c>
      <c r="C64" s="19" t="s">
        <v>342</v>
      </c>
      <c r="D64" s="10" t="s">
        <v>432</v>
      </c>
      <c r="E64" s="63">
        <f>+'30'!J64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948</v>
      </c>
      <c r="C65" s="19" t="s">
        <v>341</v>
      </c>
      <c r="D65" s="10" t="s">
        <v>432</v>
      </c>
      <c r="E65" s="63">
        <f>+'30'!J65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1287</v>
      </c>
      <c r="C66" s="19" t="s">
        <v>340</v>
      </c>
      <c r="D66" s="10" t="s">
        <v>432</v>
      </c>
      <c r="E66" s="63">
        <f>+'30'!J66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1326</v>
      </c>
      <c r="C67" s="19" t="s">
        <v>343</v>
      </c>
      <c r="D67" s="10" t="s">
        <v>432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1327</v>
      </c>
      <c r="C68" s="19" t="s">
        <v>344</v>
      </c>
      <c r="D68" s="10" t="s">
        <v>432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864</v>
      </c>
      <c r="C69" s="19" t="s">
        <v>347</v>
      </c>
      <c r="D69" s="10" t="s">
        <v>432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865</v>
      </c>
      <c r="C70" s="19" t="s">
        <v>346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993</v>
      </c>
      <c r="C71" s="19" t="s">
        <v>345</v>
      </c>
      <c r="D71" s="10" t="s">
        <v>432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1046</v>
      </c>
      <c r="C72" s="19" t="s">
        <v>349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1291</v>
      </c>
      <c r="C73" s="19" t="s">
        <v>350</v>
      </c>
      <c r="D73" s="10" t="s">
        <v>562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1289</v>
      </c>
      <c r="C74" s="19" t="s">
        <v>351</v>
      </c>
      <c r="D74" s="10" t="s">
        <v>432</v>
      </c>
      <c r="E74" s="63">
        <f>+'30'!J74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1290</v>
      </c>
      <c r="C75" s="19" t="s">
        <v>352</v>
      </c>
      <c r="D75" s="10" t="s">
        <v>562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1386</v>
      </c>
      <c r="C76" s="19" t="s">
        <v>1385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942</v>
      </c>
      <c r="C77" s="19" t="s">
        <v>279</v>
      </c>
      <c r="D77" s="10" t="s">
        <v>432</v>
      </c>
      <c r="E77" s="63">
        <f>+'30'!J77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1319</v>
      </c>
      <c r="C78" s="19" t="s">
        <v>353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849</v>
      </c>
      <c r="C79" s="19" t="s">
        <v>354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971</v>
      </c>
      <c r="C80" s="19" t="s">
        <v>311</v>
      </c>
      <c r="D80" s="10" t="s">
        <v>432</v>
      </c>
      <c r="E80" s="63">
        <f>+'30'!J80</f>
        <v>6</v>
      </c>
      <c r="F80" s="70"/>
      <c r="G80" s="46">
        <f t="shared" si="5"/>
        <v>6</v>
      </c>
      <c r="H80" s="77">
        <v>0</v>
      </c>
      <c r="I80" s="75">
        <v>0</v>
      </c>
      <c r="J80" s="46">
        <f t="shared" si="6"/>
        <v>6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970</v>
      </c>
      <c r="C81" s="19" t="s">
        <v>355</v>
      </c>
      <c r="D81" s="10" t="s">
        <v>432</v>
      </c>
      <c r="E81" s="63">
        <f>+'30'!J81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1316</v>
      </c>
      <c r="C82" s="19" t="s">
        <v>1374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969</v>
      </c>
      <c r="C83" s="19" t="s">
        <v>101</v>
      </c>
      <c r="D83" s="10" t="s">
        <v>432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997</v>
      </c>
      <c r="C84" s="19" t="s">
        <v>102</v>
      </c>
      <c r="D84" s="10" t="s">
        <v>432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844</v>
      </c>
      <c r="C85" s="19" t="s">
        <v>372</v>
      </c>
      <c r="D85" s="10" t="s">
        <v>432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1388</v>
      </c>
      <c r="C86" s="19" t="s">
        <v>1387</v>
      </c>
      <c r="D86" s="10" t="s">
        <v>432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1413</v>
      </c>
      <c r="D87" s="10" t="s">
        <v>432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1414</v>
      </c>
      <c r="D88" s="10" t="s">
        <v>432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1389</v>
      </c>
      <c r="D89" s="10" t="s">
        <v>432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1391</v>
      </c>
      <c r="C90" s="19" t="s">
        <v>1390</v>
      </c>
      <c r="D90" s="10" t="s">
        <v>432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556</v>
      </c>
      <c r="C91" s="19" t="s">
        <v>310</v>
      </c>
      <c r="D91" s="10" t="s">
        <v>432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635</v>
      </c>
      <c r="C92" s="19" t="s">
        <v>419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1318</v>
      </c>
      <c r="C93" s="19" t="s">
        <v>356</v>
      </c>
      <c r="D93" s="10" t="s">
        <v>432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595</v>
      </c>
      <c r="C94" s="19" t="s">
        <v>357</v>
      </c>
      <c r="D94" s="10" t="s">
        <v>432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596</v>
      </c>
      <c r="C95" s="19" t="s">
        <v>358</v>
      </c>
      <c r="D95" s="10" t="s">
        <v>432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1320</v>
      </c>
      <c r="C96" s="19" t="s">
        <v>359</v>
      </c>
      <c r="D96" s="10" t="s">
        <v>432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848</v>
      </c>
      <c r="C97" s="19" t="s">
        <v>360</v>
      </c>
      <c r="D97" s="10" t="s">
        <v>432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600</v>
      </c>
      <c r="C98" s="19" t="s">
        <v>361</v>
      </c>
      <c r="D98" s="10" t="s">
        <v>432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1392</v>
      </c>
      <c r="C99" s="19" t="s">
        <v>1355</v>
      </c>
      <c r="D99" s="10" t="s">
        <v>562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1393</v>
      </c>
      <c r="C100" s="19" t="s">
        <v>1369</v>
      </c>
      <c r="D100" s="10" t="s">
        <v>432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1394</v>
      </c>
      <c r="C101" s="19" t="s">
        <v>1370</v>
      </c>
      <c r="D101" s="10" t="s">
        <v>432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1383</v>
      </c>
      <c r="D102" s="10" t="s">
        <v>562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1395</v>
      </c>
      <c r="C103" s="19" t="s">
        <v>1376</v>
      </c>
      <c r="D103" s="10" t="s">
        <v>1377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1396</v>
      </c>
      <c r="C104" s="19" t="s">
        <v>1375</v>
      </c>
      <c r="D104" s="10" t="s">
        <v>1377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1397</v>
      </c>
      <c r="C105" s="19" t="s">
        <v>1378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1299</v>
      </c>
      <c r="C106" s="19" t="s">
        <v>362</v>
      </c>
      <c r="D106" s="10" t="s">
        <v>562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1139</v>
      </c>
      <c r="C107" s="19" t="s">
        <v>363</v>
      </c>
      <c r="D107" s="10" t="s">
        <v>562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1150</v>
      </c>
      <c r="C108" s="19" t="s">
        <v>365</v>
      </c>
      <c r="D108" s="10" t="s">
        <v>562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1143</v>
      </c>
      <c r="C109" s="19" t="s">
        <v>364</v>
      </c>
      <c r="D109" s="10" t="s">
        <v>562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1251</v>
      </c>
      <c r="C110" s="19" t="s">
        <v>366</v>
      </c>
      <c r="D110" s="10" t="s">
        <v>562</v>
      </c>
      <c r="E110" s="63">
        <f>+'30'!J110</f>
        <v>14</v>
      </c>
      <c r="F110" s="70"/>
      <c r="G110" s="46">
        <f t="shared" si="20"/>
        <v>14</v>
      </c>
      <c r="H110" s="77">
        <v>0</v>
      </c>
      <c r="I110" s="75">
        <v>0</v>
      </c>
      <c r="J110" s="46">
        <f t="shared" si="21"/>
        <v>14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590</v>
      </c>
      <c r="C111" s="19" t="s">
        <v>367</v>
      </c>
      <c r="D111" s="10" t="s">
        <v>562</v>
      </c>
      <c r="E111" s="63">
        <f>+'30'!J111</f>
        <v>8</v>
      </c>
      <c r="F111" s="70"/>
      <c r="G111" s="46">
        <f t="shared" si="20"/>
        <v>8</v>
      </c>
      <c r="H111" s="77">
        <v>0</v>
      </c>
      <c r="I111" s="75">
        <v>0</v>
      </c>
      <c r="J111" s="46">
        <f t="shared" si="21"/>
        <v>8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947</v>
      </c>
      <c r="C112" s="19" t="s">
        <v>248</v>
      </c>
      <c r="D112" s="10" t="s">
        <v>439</v>
      </c>
      <c r="E112" s="63">
        <f>+'30'!J112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3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949</v>
      </c>
      <c r="C113" s="19" t="s">
        <v>249</v>
      </c>
      <c r="D113" s="10" t="s">
        <v>432</v>
      </c>
      <c r="E113" s="63">
        <f>+'30'!J113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3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633</v>
      </c>
      <c r="C114" s="19" t="s">
        <v>368</v>
      </c>
      <c r="D114" s="10" t="s">
        <v>634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31">
        <v>96.46</v>
      </c>
      <c r="R114" s="43"/>
    </row>
    <row r="115" spans="1:18" ht="25.5" x14ac:dyDescent="0.55000000000000004">
      <c r="A115" s="10">
        <v>111</v>
      </c>
      <c r="B115" s="10" t="s">
        <v>960</v>
      </c>
      <c r="C115" s="19" t="s">
        <v>369</v>
      </c>
      <c r="D115" s="10" t="s">
        <v>599</v>
      </c>
      <c r="E115" s="63">
        <f>+'30'!J115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932</v>
      </c>
      <c r="C116" s="19" t="s">
        <v>371</v>
      </c>
      <c r="D116" s="10" t="s">
        <v>611</v>
      </c>
      <c r="E116" s="63">
        <f>+'30'!J116</f>
        <v>4</v>
      </c>
      <c r="F116" s="70"/>
      <c r="G116" s="46">
        <f t="shared" si="20"/>
        <v>4</v>
      </c>
      <c r="H116" s="77">
        <v>0</v>
      </c>
      <c r="I116" s="75">
        <v>0</v>
      </c>
      <c r="J116" s="46">
        <f t="shared" si="21"/>
        <v>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959</v>
      </c>
      <c r="C117" s="19" t="s">
        <v>370</v>
      </c>
      <c r="D117" s="10" t="s">
        <v>599</v>
      </c>
      <c r="E117" s="63">
        <f>+'30'!J117</f>
        <v>1</v>
      </c>
      <c r="F117" s="70"/>
      <c r="G117" s="46">
        <f t="shared" si="20"/>
        <v>1</v>
      </c>
      <c r="H117" s="77">
        <v>0</v>
      </c>
      <c r="I117" s="75">
        <v>0</v>
      </c>
      <c r="J117" s="46">
        <f t="shared" si="21"/>
        <v>1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1062</v>
      </c>
      <c r="C118" s="19" t="s">
        <v>376</v>
      </c>
      <c r="D118" s="10" t="s">
        <v>432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886</v>
      </c>
      <c r="C119" s="19" t="s">
        <v>373</v>
      </c>
      <c r="D119" s="10" t="s">
        <v>432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1191</v>
      </c>
      <c r="C120" s="19" t="s">
        <v>374</v>
      </c>
      <c r="D120" s="10" t="s">
        <v>432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1324</v>
      </c>
      <c r="C121" s="19" t="s">
        <v>375</v>
      </c>
      <c r="D121" s="10" t="s">
        <v>432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1069</v>
      </c>
      <c r="C122" s="19" t="s">
        <v>1070</v>
      </c>
      <c r="D122" s="10" t="s">
        <v>432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869</v>
      </c>
      <c r="C123" s="19" t="s">
        <v>377</v>
      </c>
      <c r="D123" s="10" t="s">
        <v>432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1398</v>
      </c>
      <c r="D124" s="10" t="s">
        <v>432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1335</v>
      </c>
      <c r="C125" s="19" t="s">
        <v>378</v>
      </c>
      <c r="D125" s="10" t="s">
        <v>582</v>
      </c>
      <c r="E125" s="63">
        <f>+'30'!J125</f>
        <v>6</v>
      </c>
      <c r="F125" s="70"/>
      <c r="G125" s="46">
        <f t="shared" si="20"/>
        <v>6</v>
      </c>
      <c r="H125" s="77">
        <v>0</v>
      </c>
      <c r="I125" s="75">
        <v>0</v>
      </c>
      <c r="J125" s="46">
        <f t="shared" si="21"/>
        <v>6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1336</v>
      </c>
      <c r="C126" s="19" t="s">
        <v>379</v>
      </c>
      <c r="D126" s="10" t="s">
        <v>582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602</v>
      </c>
      <c r="C127" s="19" t="s">
        <v>380</v>
      </c>
      <c r="D127" s="10" t="s">
        <v>432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604</v>
      </c>
      <c r="C128" s="19" t="s">
        <v>381</v>
      </c>
      <c r="D128" s="10" t="s">
        <v>432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1043</v>
      </c>
      <c r="C129" s="19" t="s">
        <v>384</v>
      </c>
      <c r="D129" s="10" t="s">
        <v>432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976</v>
      </c>
      <c r="C130" s="19" t="s">
        <v>382</v>
      </c>
      <c r="D130" s="10" t="s">
        <v>432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961</v>
      </c>
      <c r="C131" s="19" t="s">
        <v>383</v>
      </c>
      <c r="D131" s="10" t="s">
        <v>611</v>
      </c>
      <c r="E131" s="63">
        <f>+'30'!J131</f>
        <v>9</v>
      </c>
      <c r="F131" s="70"/>
      <c r="G131" s="46">
        <f t="shared" si="20"/>
        <v>9</v>
      </c>
      <c r="H131" s="77">
        <v>0</v>
      </c>
      <c r="I131" s="75">
        <v>0</v>
      </c>
      <c r="J131" s="46">
        <f t="shared" si="21"/>
        <v>9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1065</v>
      </c>
      <c r="C132" s="19" t="s">
        <v>385</v>
      </c>
      <c r="D132" s="10" t="s">
        <v>432</v>
      </c>
      <c r="E132" s="63">
        <f>+'30'!J132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994</v>
      </c>
      <c r="C133" s="19" t="s">
        <v>250</v>
      </c>
      <c r="D133" s="10" t="s">
        <v>432</v>
      </c>
      <c r="E133" s="63">
        <f>+'30'!J133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1400</v>
      </c>
      <c r="C134" s="19" t="s">
        <v>1399</v>
      </c>
      <c r="D134" s="10" t="s">
        <v>432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1402</v>
      </c>
      <c r="C135" s="19" t="s">
        <v>1401</v>
      </c>
      <c r="D135" s="10" t="s">
        <v>432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1404</v>
      </c>
      <c r="C136" s="19" t="s">
        <v>1403</v>
      </c>
      <c r="D136" s="10" t="s">
        <v>432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1405</v>
      </c>
      <c r="D137" s="10" t="s">
        <v>432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975</v>
      </c>
      <c r="C138" s="19" t="s">
        <v>278</v>
      </c>
      <c r="D138" s="10" t="s">
        <v>432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1073</v>
      </c>
      <c r="C139" s="19" t="s">
        <v>134</v>
      </c>
      <c r="D139" s="10" t="s">
        <v>432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624</v>
      </c>
      <c r="C140" s="19" t="s">
        <v>389</v>
      </c>
      <c r="D140" s="10" t="s">
        <v>562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623</v>
      </c>
      <c r="C141" s="19" t="s">
        <v>388</v>
      </c>
      <c r="D141" s="10" t="s">
        <v>562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1173</v>
      </c>
      <c r="C142" s="19" t="s">
        <v>387</v>
      </c>
      <c r="D142" s="10" t="s">
        <v>562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1176</v>
      </c>
      <c r="C143" s="19" t="s">
        <v>386</v>
      </c>
      <c r="D143" s="10" t="s">
        <v>562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1175</v>
      </c>
      <c r="C144" s="19" t="s">
        <v>390</v>
      </c>
      <c r="D144" s="10" t="s">
        <v>562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1177</v>
      </c>
      <c r="C145" s="19" t="s">
        <v>391</v>
      </c>
      <c r="D145" s="10" t="s">
        <v>562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1174</v>
      </c>
      <c r="C146" s="19" t="s">
        <v>392</v>
      </c>
      <c r="D146" s="10" t="s">
        <v>562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562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1076</v>
      </c>
      <c r="C148" s="19" t="s">
        <v>1077</v>
      </c>
      <c r="D148" s="10" t="s">
        <v>432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983</v>
      </c>
      <c r="C149" s="19" t="s">
        <v>142</v>
      </c>
      <c r="D149" s="10" t="s">
        <v>432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984</v>
      </c>
      <c r="C150" s="19" t="s">
        <v>135</v>
      </c>
      <c r="D150" s="10" t="s">
        <v>432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986</v>
      </c>
      <c r="C151" s="19" t="s">
        <v>144</v>
      </c>
      <c r="D151" s="10" t="s">
        <v>432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985</v>
      </c>
      <c r="C152" s="19" t="s">
        <v>143</v>
      </c>
      <c r="D152" s="10" t="s">
        <v>432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965</v>
      </c>
      <c r="C153" s="19" t="s">
        <v>393</v>
      </c>
      <c r="D153" s="10" t="s">
        <v>432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1322</v>
      </c>
      <c r="C154" s="19" t="s">
        <v>395</v>
      </c>
      <c r="D154" s="10" t="s">
        <v>432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1321</v>
      </c>
      <c r="C155" s="19" t="s">
        <v>394</v>
      </c>
      <c r="D155" s="10" t="s">
        <v>432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1443</v>
      </c>
      <c r="D156" s="10" t="s">
        <v>432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998</v>
      </c>
      <c r="C157" s="19" t="s">
        <v>396</v>
      </c>
      <c r="D157" s="10" t="s">
        <v>611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610</v>
      </c>
      <c r="C158" s="19" t="s">
        <v>281</v>
      </c>
      <c r="D158" s="10" t="s">
        <v>611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617</v>
      </c>
      <c r="C159" s="19" t="s">
        <v>397</v>
      </c>
      <c r="D159" s="10" t="s">
        <v>432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615</v>
      </c>
      <c r="C160" s="19" t="s">
        <v>398</v>
      </c>
      <c r="D160" s="10" t="s">
        <v>432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616</v>
      </c>
      <c r="C161" s="19" t="s">
        <v>400</v>
      </c>
      <c r="D161" s="10" t="s">
        <v>432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614</v>
      </c>
      <c r="C162" s="19" t="s">
        <v>399</v>
      </c>
      <c r="D162" s="10" t="s">
        <v>432</v>
      </c>
      <c r="E162" s="63">
        <f>+'30'!J162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902</v>
      </c>
      <c r="C163" s="19" t="s">
        <v>315</v>
      </c>
      <c r="D163" s="10" t="s">
        <v>432</v>
      </c>
      <c r="E163" s="63">
        <f>+'30'!J163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3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988</v>
      </c>
      <c r="C164" s="19" t="s">
        <v>316</v>
      </c>
      <c r="D164" s="10" t="s">
        <v>562</v>
      </c>
      <c r="E164" s="63">
        <f>+'30'!J164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991</v>
      </c>
      <c r="C165" s="19" t="s">
        <v>317</v>
      </c>
      <c r="D165" s="10" t="s">
        <v>562</v>
      </c>
      <c r="E165" s="63">
        <f>+'30'!J165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989</v>
      </c>
      <c r="C166" s="19" t="s">
        <v>150</v>
      </c>
      <c r="D166" s="10" t="s">
        <v>562</v>
      </c>
      <c r="E166" s="63">
        <f>+'30'!J166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990</v>
      </c>
      <c r="C167" s="19" t="s">
        <v>152</v>
      </c>
      <c r="D167" s="10" t="s">
        <v>432</v>
      </c>
      <c r="E167" s="63">
        <f>+'30'!J167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1053</v>
      </c>
      <c r="C168" s="19" t="s">
        <v>151</v>
      </c>
      <c r="D168" s="10" t="s">
        <v>562</v>
      </c>
      <c r="E168" s="63">
        <f>+'30'!J168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1051</v>
      </c>
      <c r="C169" s="19" t="s">
        <v>1052</v>
      </c>
      <c r="D169" s="10" t="s">
        <v>562</v>
      </c>
      <c r="E169" s="63">
        <f>+'30'!J169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636</v>
      </c>
      <c r="C170" s="19" t="s">
        <v>401</v>
      </c>
      <c r="D170" s="10" t="s">
        <v>432</v>
      </c>
      <c r="E170" s="63">
        <f>+'30'!J170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843</v>
      </c>
      <c r="C171" s="19" t="s">
        <v>402</v>
      </c>
      <c r="D171" s="10" t="s">
        <v>432</v>
      </c>
      <c r="E171" s="63">
        <f>+'30'!J171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1189</v>
      </c>
      <c r="C172" s="19" t="s">
        <v>118</v>
      </c>
      <c r="D172" s="10" t="s">
        <v>611</v>
      </c>
      <c r="E172" s="63">
        <f>+'30'!J172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1409</v>
      </c>
      <c r="C173" s="19" t="s">
        <v>1406</v>
      </c>
      <c r="D173" s="10" t="s">
        <v>562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962</v>
      </c>
      <c r="C174" s="19" t="s">
        <v>1384</v>
      </c>
      <c r="D174" s="10" t="s">
        <v>562</v>
      </c>
      <c r="E174" s="63">
        <f>+'30'!J174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962</v>
      </c>
      <c r="C175" s="19" t="s">
        <v>348</v>
      </c>
      <c r="D175" s="10" t="s">
        <v>432</v>
      </c>
      <c r="E175" s="63">
        <f>+'30'!J175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3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1408</v>
      </c>
      <c r="C176" s="19" t="s">
        <v>1407</v>
      </c>
      <c r="D176" s="10" t="s">
        <v>432</v>
      </c>
      <c r="E176" s="63">
        <f>+'30'!J176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1286</v>
      </c>
      <c r="C177" s="19" t="s">
        <v>403</v>
      </c>
      <c r="D177" s="10" t="s">
        <v>582</v>
      </c>
      <c r="E177" s="63">
        <f>+'30'!J177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877</v>
      </c>
      <c r="C178" s="19" t="s">
        <v>238</v>
      </c>
      <c r="D178" s="10" t="s">
        <v>432</v>
      </c>
      <c r="E178" s="63">
        <f>+'30'!J178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1074</v>
      </c>
      <c r="C179" s="19" t="s">
        <v>1075</v>
      </c>
      <c r="D179" s="10" t="s">
        <v>432</v>
      </c>
      <c r="E179" s="63">
        <f>+'30'!J179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1120</v>
      </c>
      <c r="C180" s="19" t="s">
        <v>246</v>
      </c>
      <c r="D180" s="10" t="s">
        <v>611</v>
      </c>
      <c r="E180" s="63">
        <f>+'30'!J180</f>
        <v>1</v>
      </c>
      <c r="F180" s="70"/>
      <c r="G180" s="46">
        <f t="shared" si="28"/>
        <v>1</v>
      </c>
      <c r="H180" s="77">
        <v>0</v>
      </c>
      <c r="I180" s="75">
        <v>0</v>
      </c>
      <c r="J180" s="46">
        <f t="shared" si="29"/>
        <v>1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1057</v>
      </c>
      <c r="C181" s="19" t="s">
        <v>179</v>
      </c>
      <c r="D181" s="10" t="s">
        <v>599</v>
      </c>
      <c r="E181" s="63">
        <f>+'30'!J181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598</v>
      </c>
      <c r="C182" s="19" t="s">
        <v>247</v>
      </c>
      <c r="D182" s="10" t="s">
        <v>599</v>
      </c>
      <c r="E182" s="63">
        <f>+'30'!J182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584</v>
      </c>
      <c r="C183" s="19" t="s">
        <v>420</v>
      </c>
      <c r="D183" s="10" t="s">
        <v>432</v>
      </c>
      <c r="E183" s="63">
        <f>+'30'!J183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1103</v>
      </c>
      <c r="C184" s="19" t="s">
        <v>404</v>
      </c>
      <c r="D184" s="10" t="s">
        <v>599</v>
      </c>
      <c r="E184" s="63">
        <f>+'30'!J184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1170</v>
      </c>
      <c r="C185" s="19" t="s">
        <v>405</v>
      </c>
      <c r="D185" s="10" t="s">
        <v>599</v>
      </c>
      <c r="E185" s="63">
        <f>+'30'!J185</f>
        <v>13</v>
      </c>
      <c r="F185" s="70"/>
      <c r="G185" s="46">
        <f t="shared" si="28"/>
        <v>13</v>
      </c>
      <c r="H185" s="77">
        <v>0</v>
      </c>
      <c r="I185" s="75">
        <v>0</v>
      </c>
      <c r="J185" s="46">
        <f t="shared" si="29"/>
        <v>13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1372</v>
      </c>
      <c r="D186" s="10" t="s">
        <v>562</v>
      </c>
      <c r="E186" s="63">
        <f>+'30'!J186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1410</v>
      </c>
      <c r="C187" s="19" t="s">
        <v>1379</v>
      </c>
      <c r="D187" s="10" t="s">
        <v>562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1411</v>
      </c>
      <c r="C188" s="19" t="s">
        <v>1380</v>
      </c>
      <c r="D188" s="10" t="s">
        <v>562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1412</v>
      </c>
      <c r="C189" s="19" t="s">
        <v>1381</v>
      </c>
      <c r="D189" s="10" t="s">
        <v>562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1190</v>
      </c>
      <c r="C190" s="19" t="s">
        <v>1371</v>
      </c>
      <c r="D190" s="10" t="s">
        <v>599</v>
      </c>
      <c r="E190" s="63">
        <f>+'30'!J190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896</v>
      </c>
      <c r="C191" s="19" t="s">
        <v>280</v>
      </c>
      <c r="D191" s="10" t="s">
        <v>432</v>
      </c>
      <c r="E191" s="63">
        <f>+'30'!J191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928</v>
      </c>
      <c r="C192" s="19" t="s">
        <v>406</v>
      </c>
      <c r="D192" s="10" t="s">
        <v>562</v>
      </c>
      <c r="E192" s="63">
        <f>+'30'!J192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1331</v>
      </c>
      <c r="C193" s="19" t="s">
        <v>407</v>
      </c>
      <c r="D193" s="10" t="s">
        <v>582</v>
      </c>
      <c r="E193" s="63">
        <f>+'30'!J193</f>
        <v>9</v>
      </c>
      <c r="F193" s="70"/>
      <c r="G193" s="46">
        <f t="shared" si="28"/>
        <v>9</v>
      </c>
      <c r="H193" s="77">
        <v>0</v>
      </c>
      <c r="I193" s="75">
        <v>0</v>
      </c>
      <c r="J193" s="46">
        <f t="shared" si="29"/>
        <v>9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1330</v>
      </c>
      <c r="C194" s="19" t="s">
        <v>408</v>
      </c>
      <c r="D194" s="10" t="s">
        <v>582</v>
      </c>
      <c r="E194" s="63">
        <f>+'30'!J194</f>
        <v>7</v>
      </c>
      <c r="F194" s="70"/>
      <c r="G194" s="46">
        <f t="shared" si="28"/>
        <v>7</v>
      </c>
      <c r="H194" s="77">
        <v>0</v>
      </c>
      <c r="I194" s="75">
        <v>0</v>
      </c>
      <c r="J194" s="46">
        <f t="shared" si="29"/>
        <v>7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1259</v>
      </c>
      <c r="C195" s="19" t="s">
        <v>409</v>
      </c>
      <c r="D195" s="10" t="s">
        <v>582</v>
      </c>
      <c r="E195" s="63">
        <f>+'30'!J195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1260</v>
      </c>
      <c r="C196" s="19" t="s">
        <v>410</v>
      </c>
      <c r="D196" s="10" t="s">
        <v>432</v>
      </c>
      <c r="E196" s="63">
        <f>+'30'!J196</f>
        <v>1</v>
      </c>
      <c r="F196" s="70"/>
      <c r="G196" s="46">
        <f t="shared" si="28"/>
        <v>1</v>
      </c>
      <c r="H196" s="77">
        <v>0</v>
      </c>
      <c r="I196" s="75">
        <v>0</v>
      </c>
      <c r="J196" s="46">
        <f t="shared" si="29"/>
        <v>1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1104</v>
      </c>
      <c r="C197" s="19" t="s">
        <v>411</v>
      </c>
      <c r="D197" s="10" t="s">
        <v>582</v>
      </c>
      <c r="E197" s="63">
        <f>+'30'!J197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ref="P197:P201" si="36">SUM(M197-O197)</f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1082</v>
      </c>
      <c r="C198" s="19" t="s">
        <v>412</v>
      </c>
      <c r="D198" s="10" t="s">
        <v>432</v>
      </c>
      <c r="E198" s="63">
        <f>+'30'!J198</f>
        <v>9</v>
      </c>
      <c r="F198" s="70"/>
      <c r="G198" s="46">
        <f t="shared" si="28"/>
        <v>9</v>
      </c>
      <c r="H198" s="77">
        <v>0</v>
      </c>
      <c r="I198" s="75">
        <v>0</v>
      </c>
      <c r="J198" s="46">
        <f t="shared" si="29"/>
        <v>9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1160</v>
      </c>
      <c r="C199" s="19" t="s">
        <v>170</v>
      </c>
      <c r="D199" s="10" t="s">
        <v>611</v>
      </c>
      <c r="E199" s="63">
        <f>+'30'!J199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1339</v>
      </c>
      <c r="C200" s="19" t="s">
        <v>115</v>
      </c>
      <c r="D200" s="10" t="s">
        <v>582</v>
      </c>
      <c r="E200" s="63">
        <f>+'30'!J200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1154</v>
      </c>
      <c r="C201" s="19" t="s">
        <v>1155</v>
      </c>
      <c r="D201" s="10" t="s">
        <v>611</v>
      </c>
      <c r="E201" s="63">
        <f>+'30'!J201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1157</v>
      </c>
      <c r="C202" s="19" t="s">
        <v>1158</v>
      </c>
      <c r="D202" s="10" t="s">
        <v>611</v>
      </c>
      <c r="E202" s="63">
        <f>+'30'!J202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59" si="37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1159</v>
      </c>
      <c r="C203" s="19" t="s">
        <v>173</v>
      </c>
      <c r="D203" s="10" t="s">
        <v>611</v>
      </c>
      <c r="E203" s="63">
        <f>+'30'!J203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1162</v>
      </c>
      <c r="C204" s="19" t="s">
        <v>174</v>
      </c>
      <c r="D204" s="10" t="s">
        <v>582</v>
      </c>
      <c r="E204" s="63">
        <f>+'30'!J204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1168</v>
      </c>
      <c r="C205" s="19" t="s">
        <v>180</v>
      </c>
      <c r="D205" s="10" t="s">
        <v>439</v>
      </c>
      <c r="E205" s="63">
        <f>+'30'!J205</f>
        <v>11</v>
      </c>
      <c r="F205" s="70"/>
      <c r="G205" s="46">
        <f t="shared" si="28"/>
        <v>11</v>
      </c>
      <c r="H205" s="77">
        <v>0</v>
      </c>
      <c r="I205" s="75">
        <v>0</v>
      </c>
      <c r="J205" s="46">
        <f t="shared" si="29"/>
        <v>11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1169</v>
      </c>
      <c r="C206" s="19" t="s">
        <v>181</v>
      </c>
      <c r="D206" s="10" t="s">
        <v>439</v>
      </c>
      <c r="E206" s="63">
        <f>+'30'!J206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1382</v>
      </c>
      <c r="D207" s="10" t="s">
        <v>432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1334</v>
      </c>
      <c r="C208" s="19" t="s">
        <v>188</v>
      </c>
      <c r="D208" s="10" t="s">
        <v>432</v>
      </c>
      <c r="E208" s="63">
        <f>+'30'!J208</f>
        <v>2</v>
      </c>
      <c r="F208" s="70"/>
      <c r="G208" s="46">
        <f t="shared" si="28"/>
        <v>2</v>
      </c>
      <c r="H208" s="77">
        <v>0</v>
      </c>
      <c r="I208" s="75">
        <v>0</v>
      </c>
      <c r="J208" s="46">
        <f t="shared" si="29"/>
        <v>2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1333</v>
      </c>
      <c r="C209" s="19" t="s">
        <v>253</v>
      </c>
      <c r="D209" s="10" t="s">
        <v>432</v>
      </c>
      <c r="E209" s="63">
        <f>+'30'!J209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1198</v>
      </c>
      <c r="C210" s="19" t="s">
        <v>318</v>
      </c>
      <c r="D210" s="10" t="s">
        <v>790</v>
      </c>
      <c r="E210" s="63">
        <f>+'30'!J210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1201</v>
      </c>
      <c r="C211" s="19" t="s">
        <v>254</v>
      </c>
      <c r="D211" s="10" t="s">
        <v>790</v>
      </c>
      <c r="E211" s="63">
        <f>+'30'!J211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1218</v>
      </c>
      <c r="C212" s="19" t="s">
        <v>255</v>
      </c>
      <c r="D212" s="10" t="s">
        <v>790</v>
      </c>
      <c r="E212" s="63">
        <f>+'30'!J212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40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1211</v>
      </c>
      <c r="C213" s="19" t="s">
        <v>256</v>
      </c>
      <c r="D213" s="10" t="s">
        <v>790</v>
      </c>
      <c r="E213" s="63">
        <f>+'30'!J213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1206</v>
      </c>
      <c r="C214" s="19" t="s">
        <v>257</v>
      </c>
      <c r="D214" s="10" t="s">
        <v>790</v>
      </c>
      <c r="E214" s="63">
        <f>+'30'!J214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541</v>
      </c>
      <c r="C215" s="19" t="s">
        <v>542</v>
      </c>
      <c r="D215" s="10" t="s">
        <v>432</v>
      </c>
      <c r="E215" s="63">
        <f>+'30'!J215</f>
        <v>31</v>
      </c>
      <c r="F215" s="70"/>
      <c r="G215" s="46">
        <f t="shared" si="28"/>
        <v>31</v>
      </c>
      <c r="H215" s="77">
        <v>0</v>
      </c>
      <c r="I215" s="75">
        <v>0</v>
      </c>
      <c r="J215" s="46">
        <f t="shared" si="29"/>
        <v>31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839</v>
      </c>
      <c r="C216" s="19" t="s">
        <v>413</v>
      </c>
      <c r="D216" s="10" t="s">
        <v>432</v>
      </c>
      <c r="E216" s="63">
        <f>+'30'!J216</f>
        <v>164</v>
      </c>
      <c r="F216" s="70"/>
      <c r="G216" s="46">
        <f t="shared" si="28"/>
        <v>164</v>
      </c>
      <c r="H216" s="77">
        <v>0</v>
      </c>
      <c r="I216" s="75">
        <v>0</v>
      </c>
      <c r="J216" s="46">
        <f t="shared" si="29"/>
        <v>164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1192</v>
      </c>
      <c r="C217" s="19" t="s">
        <v>258</v>
      </c>
      <c r="D217" s="10" t="s">
        <v>447</v>
      </c>
      <c r="E217" s="63">
        <f>+'30'!J217</f>
        <v>72</v>
      </c>
      <c r="F217" s="70"/>
      <c r="G217" s="46">
        <f t="shared" si="28"/>
        <v>72</v>
      </c>
      <c r="H217" s="77">
        <v>0</v>
      </c>
      <c r="I217" s="75">
        <v>0</v>
      </c>
      <c r="J217" s="46">
        <f t="shared" si="29"/>
        <v>72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1178</v>
      </c>
      <c r="C218" s="19" t="s">
        <v>319</v>
      </c>
      <c r="D218" s="10" t="s">
        <v>582</v>
      </c>
      <c r="E218" s="63">
        <f>+'30'!J218</f>
        <v>18</v>
      </c>
      <c r="F218" s="70"/>
      <c r="G218" s="46">
        <f t="shared" si="28"/>
        <v>18</v>
      </c>
      <c r="H218" s="77">
        <v>0</v>
      </c>
      <c r="I218" s="75">
        <v>0</v>
      </c>
      <c r="J218" s="46">
        <f t="shared" si="29"/>
        <v>18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439</v>
      </c>
      <c r="E219" s="63">
        <f>+'30'!J219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916</v>
      </c>
      <c r="C220" s="19" t="s">
        <v>283</v>
      </c>
      <c r="D220" s="10" t="s">
        <v>439</v>
      </c>
      <c r="E220" s="63">
        <f>+'30'!J220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1261</v>
      </c>
      <c r="C221" s="19" t="s">
        <v>259</v>
      </c>
      <c r="D221" s="10" t="s">
        <v>439</v>
      </c>
      <c r="E221" s="63">
        <f>+'30'!J221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915</v>
      </c>
      <c r="C222" s="19" t="s">
        <v>284</v>
      </c>
      <c r="D222" s="10" t="s">
        <v>439</v>
      </c>
      <c r="E222" s="63">
        <f>+'30'!J222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1264</v>
      </c>
      <c r="C223" s="19" t="s">
        <v>260</v>
      </c>
      <c r="D223" s="10" t="s">
        <v>562</v>
      </c>
      <c r="E223" s="63">
        <f>+'30'!J223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840</v>
      </c>
      <c r="C224" s="19" t="s">
        <v>841</v>
      </c>
      <c r="D224" s="10" t="s">
        <v>432</v>
      </c>
      <c r="E224" s="63">
        <f>+'30'!J224</f>
        <v>269</v>
      </c>
      <c r="F224" s="70"/>
      <c r="G224" s="46">
        <f t="shared" si="28"/>
        <v>269</v>
      </c>
      <c r="H224" s="77">
        <v>0</v>
      </c>
      <c r="I224" s="75">
        <v>0</v>
      </c>
      <c r="J224" s="46">
        <f t="shared" si="29"/>
        <v>269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1267</v>
      </c>
      <c r="C225" s="19" t="s">
        <v>275</v>
      </c>
      <c r="D225" s="10" t="s">
        <v>432</v>
      </c>
      <c r="E225" s="63">
        <f>+'30'!J225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1268</v>
      </c>
      <c r="C226" s="19" t="s">
        <v>276</v>
      </c>
      <c r="D226" s="10" t="s">
        <v>432</v>
      </c>
      <c r="E226" s="63">
        <f>+'30'!J226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1269</v>
      </c>
      <c r="C227" s="19" t="s">
        <v>277</v>
      </c>
      <c r="D227" s="10" t="s">
        <v>432</v>
      </c>
      <c r="E227" s="63">
        <f>+'30'!J227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560</v>
      </c>
      <c r="C228" s="19" t="s">
        <v>320</v>
      </c>
      <c r="D228" s="10" t="s">
        <v>562</v>
      </c>
      <c r="E228" s="63">
        <f>+'30'!J228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1415</v>
      </c>
      <c r="D229" s="10" t="s">
        <v>432</v>
      </c>
      <c r="E229" s="63">
        <f>+'30'!J229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1421</v>
      </c>
      <c r="D230" s="10" t="s">
        <v>790</v>
      </c>
      <c r="E230" s="63">
        <f>+'30'!J230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1422</v>
      </c>
      <c r="D231" s="10" t="s">
        <v>432</v>
      </c>
      <c r="E231" s="63">
        <f>+'30'!J231</f>
        <v>0</v>
      </c>
      <c r="F231" s="70"/>
      <c r="G231" s="46">
        <f t="shared" ref="G231:G259" si="39">E231+F231</f>
        <v>0</v>
      </c>
      <c r="H231" s="77">
        <v>0</v>
      </c>
      <c r="I231" s="75">
        <v>0</v>
      </c>
      <c r="J231" s="46">
        <f t="shared" ref="J231:J258" si="40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1428</v>
      </c>
      <c r="D232" s="10" t="s">
        <v>432</v>
      </c>
      <c r="E232" s="63">
        <f>+'30'!J232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39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1429</v>
      </c>
      <c r="D233" s="10" t="s">
        <v>432</v>
      </c>
      <c r="E233" s="63">
        <f>+'30'!J233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55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1430</v>
      </c>
      <c r="D234" s="10" t="s">
        <v>432</v>
      </c>
      <c r="E234" s="63">
        <f>+'30'!J234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40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1431</v>
      </c>
      <c r="D235" s="10" t="s">
        <v>432</v>
      </c>
      <c r="E235" s="63">
        <f>+'30'!J235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49</v>
      </c>
      <c r="M235" s="64">
        <f t="shared" ref="M235:M247" si="41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1007015</v>
      </c>
      <c r="C236" s="19" t="s">
        <v>1432</v>
      </c>
      <c r="D236" s="10" t="s">
        <v>562</v>
      </c>
      <c r="E236" s="63">
        <f>+'30'!J236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39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1100042</v>
      </c>
      <c r="C237" s="19" t="s">
        <v>1433</v>
      </c>
      <c r="D237" s="10" t="s">
        <v>432</v>
      </c>
      <c r="E237" s="63">
        <f>+'30'!J237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1100043</v>
      </c>
      <c r="C238" s="19" t="s">
        <v>1434</v>
      </c>
      <c r="D238" s="10" t="s">
        <v>432</v>
      </c>
      <c r="E238" s="63">
        <f>+'30'!J238</f>
        <v>1</v>
      </c>
      <c r="F238" s="70"/>
      <c r="G238" s="46">
        <f t="shared" si="39"/>
        <v>1</v>
      </c>
      <c r="H238" s="77">
        <v>0</v>
      </c>
      <c r="I238" s="75">
        <v>0</v>
      </c>
      <c r="J238" s="46">
        <f t="shared" si="40"/>
        <v>1</v>
      </c>
      <c r="K238" s="71"/>
      <c r="L238" s="20">
        <v>50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2005827</v>
      </c>
      <c r="C239" s="19" t="s">
        <v>1435</v>
      </c>
      <c r="D239" s="10" t="s">
        <v>432</v>
      </c>
      <c r="E239" s="63">
        <f>+'30'!J239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1200032</v>
      </c>
      <c r="C240" s="19" t="s">
        <v>1436</v>
      </c>
      <c r="D240" s="10" t="s">
        <v>432</v>
      </c>
      <c r="E240" s="63">
        <f>+'30'!J240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80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1100044</v>
      </c>
      <c r="C241" s="19" t="s">
        <v>1437</v>
      </c>
      <c r="D241" s="10" t="s">
        <v>432</v>
      </c>
      <c r="E241" s="63">
        <f>+'30'!J241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20049130</v>
      </c>
      <c r="C242" s="19" t="s">
        <v>713</v>
      </c>
      <c r="D242" s="10" t="s">
        <v>432</v>
      </c>
      <c r="E242" s="63">
        <f>+'30'!J242</f>
        <v>4</v>
      </c>
      <c r="F242" s="70"/>
      <c r="G242" s="46">
        <f t="shared" si="39"/>
        <v>4</v>
      </c>
      <c r="H242" s="77">
        <v>0</v>
      </c>
      <c r="I242" s="75">
        <v>0</v>
      </c>
      <c r="J242" s="46">
        <f t="shared" si="40"/>
        <v>4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20051101</v>
      </c>
      <c r="C243" s="19" t="s">
        <v>1438</v>
      </c>
      <c r="D243" s="10" t="s">
        <v>432</v>
      </c>
      <c r="E243" s="63">
        <f>+'30'!J243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20059796</v>
      </c>
      <c r="C244" s="19" t="s">
        <v>1439</v>
      </c>
      <c r="D244" s="10" t="s">
        <v>432</v>
      </c>
      <c r="E244" s="63">
        <f>+'30'!J244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22</v>
      </c>
      <c r="M244" s="64">
        <f t="shared" si="43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20060974</v>
      </c>
      <c r="C245" s="19" t="s">
        <v>1440</v>
      </c>
      <c r="D245" s="10" t="s">
        <v>432</v>
      </c>
      <c r="E245" s="63">
        <f>+'30'!J245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35</v>
      </c>
      <c r="M245" s="64">
        <f t="shared" si="43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20060764</v>
      </c>
      <c r="C246" s="19" t="s">
        <v>1441</v>
      </c>
      <c r="D246" s="10" t="s">
        <v>432</v>
      </c>
      <c r="E246" s="63">
        <f>+'30'!J246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25</v>
      </c>
      <c r="M246" s="64">
        <f t="shared" si="43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1113229</v>
      </c>
      <c r="C247" s="19" t="s">
        <v>1442</v>
      </c>
      <c r="D247" s="10" t="s">
        <v>432</v>
      </c>
      <c r="E247" s="63">
        <f>+'30'!J247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15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20058428</v>
      </c>
      <c r="C248" s="19" t="s">
        <v>1445</v>
      </c>
      <c r="D248" s="10" t="s">
        <v>432</v>
      </c>
      <c r="E248" s="63">
        <f>+'30'!J248</f>
        <v>0</v>
      </c>
      <c r="F248" s="70"/>
      <c r="G248" s="46">
        <f t="shared" si="39"/>
        <v>0</v>
      </c>
      <c r="H248" s="77">
        <v>0</v>
      </c>
      <c r="I248" s="75">
        <v>0</v>
      </c>
      <c r="J248" s="46">
        <f t="shared" si="40"/>
        <v>0</v>
      </c>
      <c r="K248" s="71"/>
      <c r="L248" s="20">
        <v>20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20060434</v>
      </c>
      <c r="C249" s="19" t="s">
        <v>1447</v>
      </c>
      <c r="D249" s="10" t="s">
        <v>432</v>
      </c>
      <c r="E249" s="63">
        <f>+'30'!J249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20060765</v>
      </c>
      <c r="C250" s="19" t="s">
        <v>1448</v>
      </c>
      <c r="D250" s="10" t="s">
        <v>432</v>
      </c>
      <c r="E250" s="63">
        <f>+'30'!J250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35</v>
      </c>
      <c r="M250" s="64">
        <f t="shared" si="32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8" ht="25.5" x14ac:dyDescent="0.55000000000000004">
      <c r="A251" s="10">
        <v>247</v>
      </c>
      <c r="B251" s="10">
        <v>20060976</v>
      </c>
      <c r="C251" s="19" t="s">
        <v>1449</v>
      </c>
      <c r="D251" s="10" t="s">
        <v>432</v>
      </c>
      <c r="E251" s="63">
        <f>+'30'!J251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>
        <v>29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8" ht="25.5" x14ac:dyDescent="0.55000000000000004">
      <c r="A252" s="10"/>
      <c r="B252" s="19"/>
      <c r="C252" s="19" t="s">
        <v>192</v>
      </c>
      <c r="D252" s="10" t="s">
        <v>432</v>
      </c>
      <c r="E252" s="63"/>
      <c r="F252" s="70"/>
      <c r="G252" s="46">
        <f t="shared" si="39"/>
        <v>0</v>
      </c>
      <c r="H252" s="77">
        <v>0</v>
      </c>
      <c r="I252" s="75">
        <v>0</v>
      </c>
      <c r="J252" s="46">
        <f t="shared" si="40"/>
        <v>0</v>
      </c>
      <c r="K252" s="71"/>
      <c r="L252" s="20">
        <v>35</v>
      </c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8" ht="25.5" x14ac:dyDescent="0.55000000000000004">
      <c r="A253" s="10"/>
      <c r="B253" s="10">
        <v>20060978</v>
      </c>
      <c r="C253" s="19" t="s">
        <v>1450</v>
      </c>
      <c r="D253" s="10" t="s">
        <v>432</v>
      </c>
      <c r="E253" s="63">
        <f>+'30'!J253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40"/>
        <v>0</v>
      </c>
      <c r="K253" s="71"/>
      <c r="L253" s="20">
        <v>15</v>
      </c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8" ht="25.5" x14ac:dyDescent="0.55000000000000004">
      <c r="A254" s="10"/>
      <c r="B254" s="10">
        <v>20060445</v>
      </c>
      <c r="C254" s="19" t="s">
        <v>1457</v>
      </c>
      <c r="D254" s="10" t="s">
        <v>432</v>
      </c>
      <c r="E254" s="63">
        <f>+'30'!J254</f>
        <v>0</v>
      </c>
      <c r="F254" s="70"/>
      <c r="G254" s="46">
        <f t="shared" si="39"/>
        <v>0</v>
      </c>
      <c r="H254" s="77">
        <v>0</v>
      </c>
      <c r="I254" s="75">
        <v>0</v>
      </c>
      <c r="J254" s="46">
        <f t="shared" si="40"/>
        <v>0</v>
      </c>
      <c r="K254" s="71"/>
      <c r="L254" s="20">
        <v>16</v>
      </c>
      <c r="M254" s="64">
        <f t="shared" si="32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si="39"/>
        <v>0</v>
      </c>
      <c r="H255" s="77">
        <v>0</v>
      </c>
      <c r="I255" s="75">
        <v>0</v>
      </c>
      <c r="J255" s="46">
        <f t="shared" si="40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si="39"/>
        <v>0</v>
      </c>
      <c r="H256" s="77">
        <v>0</v>
      </c>
      <c r="I256" s="75">
        <v>0</v>
      </c>
      <c r="J256" s="46">
        <f t="shared" si="40"/>
        <v>0</v>
      </c>
      <c r="K256" s="71"/>
      <c r="L256" s="20"/>
      <c r="M256" s="64">
        <f t="shared" si="32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33"/>
        <v>0</v>
      </c>
    </row>
    <row r="257" spans="1:18" ht="25.5" x14ac:dyDescent="0.55000000000000004">
      <c r="A257" s="10"/>
      <c r="B257" s="10"/>
      <c r="C257" s="19"/>
      <c r="D257" s="10"/>
      <c r="E257" s="63">
        <f>+'30'!J257</f>
        <v>0</v>
      </c>
      <c r="F257" s="70"/>
      <c r="G257" s="46">
        <f t="shared" si="39"/>
        <v>0</v>
      </c>
      <c r="H257" s="77">
        <v>0</v>
      </c>
      <c r="I257" s="75">
        <v>0</v>
      </c>
      <c r="J257" s="46">
        <f t="shared" si="40"/>
        <v>0</v>
      </c>
      <c r="K257" s="71"/>
      <c r="L257" s="20"/>
      <c r="M257" s="64">
        <f t="shared" si="32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33"/>
        <v>0</v>
      </c>
    </row>
    <row r="258" spans="1:18" ht="24" customHeight="1" x14ac:dyDescent="0.55000000000000004">
      <c r="A258" s="10"/>
      <c r="B258" s="10"/>
      <c r="C258" s="19"/>
      <c r="D258" s="10"/>
      <c r="E258" s="63">
        <f>+'30'!J258</f>
        <v>0</v>
      </c>
      <c r="F258" s="70"/>
      <c r="G258" s="46">
        <f t="shared" si="39"/>
        <v>0</v>
      </c>
      <c r="H258" s="77">
        <v>0</v>
      </c>
      <c r="I258" s="75">
        <v>0</v>
      </c>
      <c r="J258" s="46">
        <f t="shared" si="40"/>
        <v>0</v>
      </c>
      <c r="K258" s="71"/>
      <c r="L258" s="20"/>
      <c r="M258" s="64">
        <f t="shared" si="32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33"/>
        <v>0</v>
      </c>
    </row>
    <row r="259" spans="1:18" x14ac:dyDescent="0.5">
      <c r="A259" s="10"/>
      <c r="B259" s="10"/>
      <c r="C259" s="19"/>
      <c r="D259" s="10"/>
      <c r="E259" s="63">
        <f>+'30'!J259</f>
        <v>0</v>
      </c>
      <c r="F259" s="70"/>
      <c r="G259" s="46">
        <f t="shared" si="39"/>
        <v>0</v>
      </c>
      <c r="H259" s="77">
        <v>0</v>
      </c>
      <c r="I259" s="75">
        <v>0</v>
      </c>
      <c r="J259" s="46">
        <f t="shared" ref="J259" si="45">+G259-H259-K259-I259</f>
        <v>0</v>
      </c>
      <c r="K259" s="71"/>
      <c r="L259" s="142"/>
      <c r="M259" s="64">
        <f t="shared" ref="M259" si="46">+L259*K259</f>
        <v>0</v>
      </c>
      <c r="N259" s="17" t="s">
        <v>16</v>
      </c>
      <c r="O259" s="18"/>
      <c r="P259" s="23">
        <f t="shared" si="37"/>
        <v>0</v>
      </c>
      <c r="Q259" s="89"/>
      <c r="R259" s="43">
        <f t="shared" ref="R259" si="47">+K259*Q259</f>
        <v>0</v>
      </c>
    </row>
    <row r="260" spans="1:1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141"/>
      <c r="N260" s="27"/>
      <c r="O260" s="18">
        <v>0</v>
      </c>
      <c r="P260" s="73" t="s">
        <v>213</v>
      </c>
      <c r="R260" s="74">
        <f>SUM(R5:R259)</f>
        <v>0</v>
      </c>
    </row>
    <row r="261" spans="1:18" x14ac:dyDescent="0.5">
      <c r="A261" s="1"/>
      <c r="E261" s="1"/>
      <c r="F261" s="1"/>
      <c r="G261" s="24"/>
      <c r="H261" s="25"/>
      <c r="I261" s="25"/>
      <c r="J261" s="24"/>
      <c r="K261" s="199" t="s">
        <v>212</v>
      </c>
      <c r="L261" s="200"/>
      <c r="M261" s="30">
        <f>+O260</f>
        <v>0</v>
      </c>
      <c r="N261" s="27"/>
      <c r="Q261" s="87"/>
    </row>
    <row r="262" spans="1:18" ht="25.5" x14ac:dyDescent="0.55000000000000004">
      <c r="A262" s="1"/>
      <c r="E262" s="1"/>
      <c r="F262" s="1"/>
      <c r="G262" s="31"/>
      <c r="J262" s="31"/>
      <c r="K262" s="32"/>
      <c r="L262" s="135" t="s">
        <v>202</v>
      </c>
      <c r="M262" s="135"/>
      <c r="N262" s="33">
        <f>SUM(M5:M261)</f>
        <v>0</v>
      </c>
      <c r="Q262" s="87"/>
    </row>
    <row r="263" spans="1:18" ht="25.5" x14ac:dyDescent="0.55000000000000004">
      <c r="A263" s="1"/>
      <c r="E263" s="1"/>
      <c r="F263" s="1"/>
      <c r="G263" s="31"/>
      <c r="J263" s="31"/>
      <c r="L263" s="133" t="s">
        <v>203</v>
      </c>
      <c r="M263" s="134"/>
      <c r="N263" s="36"/>
      <c r="Q263" s="87"/>
    </row>
    <row r="264" spans="1:18" ht="25.5" x14ac:dyDescent="0.55000000000000004">
      <c r="A264" s="1"/>
      <c r="E264" s="1"/>
      <c r="F264" s="1"/>
      <c r="G264" s="31"/>
      <c r="J264" s="31"/>
      <c r="L264" s="133" t="s">
        <v>204</v>
      </c>
      <c r="M264" s="134"/>
      <c r="N264" s="36">
        <f>SUM(O264:AF264)</f>
        <v>0</v>
      </c>
      <c r="Q264" s="87"/>
    </row>
    <row r="265" spans="1:18" ht="25.5" x14ac:dyDescent="0.55000000000000004">
      <c r="A265" s="1"/>
      <c r="E265" s="1"/>
      <c r="F265" s="1"/>
      <c r="G265" s="31"/>
      <c r="J265" s="31"/>
      <c r="L265" s="133" t="s">
        <v>205</v>
      </c>
      <c r="M265" s="134"/>
      <c r="N265" s="36">
        <v>0</v>
      </c>
      <c r="Q265" s="87"/>
    </row>
    <row r="266" spans="1:18" ht="25.5" x14ac:dyDescent="0.55000000000000004">
      <c r="A266" s="1"/>
      <c r="E266" s="1"/>
      <c r="F266" s="1"/>
      <c r="G266" s="31"/>
      <c r="J266" s="31"/>
      <c r="L266" s="133" t="s">
        <v>206</v>
      </c>
      <c r="M266" s="134"/>
      <c r="N266" s="36"/>
      <c r="P266" s="136"/>
      <c r="Q266" s="136"/>
      <c r="R266" s="136"/>
    </row>
    <row r="267" spans="1:18" ht="25.5" x14ac:dyDescent="0.55000000000000004">
      <c r="A267" s="1"/>
      <c r="E267" s="1"/>
      <c r="F267" s="1"/>
      <c r="G267" s="31"/>
      <c r="J267" s="31"/>
      <c r="L267" s="133" t="s">
        <v>207</v>
      </c>
      <c r="M267" s="134"/>
      <c r="N267" s="37">
        <f>SUM(O5:O260)</f>
        <v>0</v>
      </c>
      <c r="P267" s="136"/>
      <c r="Q267" s="136"/>
      <c r="R267" s="136"/>
    </row>
    <row r="268" spans="1:18" ht="25.5" x14ac:dyDescent="0.55000000000000004">
      <c r="A268" s="1"/>
      <c r="E268" s="1"/>
      <c r="F268" s="1"/>
      <c r="G268" s="31"/>
      <c r="J268" s="31"/>
      <c r="L268" s="133" t="s">
        <v>208</v>
      </c>
      <c r="M268" s="134"/>
      <c r="N268" s="33">
        <f>N262-N263-N264-N266-N267</f>
        <v>0</v>
      </c>
      <c r="P268" s="136"/>
      <c r="Q268" s="136"/>
      <c r="R268" s="136"/>
    </row>
    <row r="269" spans="1:18" ht="25.5" x14ac:dyDescent="0.55000000000000004">
      <c r="A269" s="1"/>
      <c r="E269" s="1"/>
      <c r="F269" s="1"/>
      <c r="G269" s="31"/>
      <c r="J269" s="31"/>
      <c r="L269" s="133" t="s">
        <v>209</v>
      </c>
      <c r="M269" s="134"/>
      <c r="N269" s="37"/>
      <c r="P269" s="138" t="s">
        <v>1416</v>
      </c>
      <c r="Q269" s="139" t="s">
        <v>1417</v>
      </c>
      <c r="R269" s="140" t="s">
        <v>1418</v>
      </c>
    </row>
    <row r="270" spans="1:18" ht="25.5" x14ac:dyDescent="0.55000000000000004">
      <c r="A270" s="1"/>
      <c r="E270" s="1"/>
      <c r="F270" s="1"/>
      <c r="G270" s="31"/>
      <c r="J270" s="31"/>
      <c r="L270" s="133" t="s">
        <v>210</v>
      </c>
      <c r="M270" s="134"/>
      <c r="N270" s="33">
        <f>+N269-N268</f>
        <v>0</v>
      </c>
      <c r="P270" s="121"/>
      <c r="Q270" s="121"/>
      <c r="R270" s="121"/>
    </row>
    <row r="271" spans="1:18" ht="25.5" x14ac:dyDescent="0.55000000000000004">
      <c r="E271" s="1"/>
      <c r="F271" s="1"/>
      <c r="J271" s="2"/>
      <c r="L271" s="133" t="s">
        <v>211</v>
      </c>
      <c r="M271" s="134"/>
      <c r="N271" s="33">
        <f>+N269-N268</f>
        <v>0</v>
      </c>
      <c r="P271" s="121"/>
      <c r="Q271" s="121"/>
      <c r="R271" s="121"/>
    </row>
    <row r="272" spans="1:18" x14ac:dyDescent="0.5">
      <c r="J272" s="2"/>
      <c r="L272" s="2"/>
      <c r="P272" s="121"/>
      <c r="Q272" s="121"/>
      <c r="R272" s="121"/>
    </row>
    <row r="273" spans="10:18" ht="25.5" x14ac:dyDescent="0.55000000000000004">
      <c r="J273" s="2"/>
      <c r="L273" s="72" t="s">
        <v>271</v>
      </c>
      <c r="M273" s="2" t="s">
        <v>306</v>
      </c>
      <c r="P273" s="122"/>
      <c r="Q273" s="122"/>
      <c r="R273" s="122"/>
    </row>
    <row r="274" spans="10:18" x14ac:dyDescent="0.5">
      <c r="J274" s="2"/>
      <c r="L274" s="2"/>
      <c r="P274" s="122"/>
      <c r="Q274" s="122"/>
      <c r="R274" s="122"/>
    </row>
    <row r="275" spans="10:18" x14ac:dyDescent="0.5">
      <c r="J275" s="2"/>
      <c r="L275" s="2"/>
      <c r="P275" s="123"/>
      <c r="Q275" s="123"/>
      <c r="R275" s="123"/>
    </row>
    <row r="276" spans="10:18" x14ac:dyDescent="0.5">
      <c r="J276" s="2"/>
      <c r="L276" s="2"/>
      <c r="P276" s="124">
        <f>SUM(P270:P275)</f>
        <v>0</v>
      </c>
      <c r="Q276" s="124">
        <f>SUM(Q270:Q275)</f>
        <v>0</v>
      </c>
      <c r="R276" s="124">
        <f>SUM(R270:R275)</f>
        <v>0</v>
      </c>
    </row>
    <row r="277" spans="10:18" x14ac:dyDescent="0.5">
      <c r="J277" s="2"/>
      <c r="L277" s="2"/>
      <c r="P277" s="125" t="s">
        <v>1419</v>
      </c>
      <c r="Q277" s="126">
        <f>Q276*30/100</f>
        <v>0</v>
      </c>
      <c r="R277" s="126">
        <f>R276*30/100</f>
        <v>0</v>
      </c>
    </row>
    <row r="278" spans="10:18" x14ac:dyDescent="0.5">
      <c r="J278" s="2"/>
      <c r="L278" s="2"/>
      <c r="P278" s="125" t="s">
        <v>1420</v>
      </c>
      <c r="Q278" s="126">
        <f>Q277*7/100</f>
        <v>0</v>
      </c>
      <c r="R278" s="126">
        <f>R277*7/100</f>
        <v>0</v>
      </c>
    </row>
    <row r="279" spans="10:18" x14ac:dyDescent="0.5">
      <c r="J279" s="2"/>
      <c r="L279" s="2"/>
      <c r="P279" s="127" t="s">
        <v>5</v>
      </c>
      <c r="Q279" s="128">
        <f>Q276-Q277-Q278</f>
        <v>0</v>
      </c>
      <c r="R279" s="128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  <c r="Q282" s="87"/>
    </row>
    <row r="283" spans="10:18" x14ac:dyDescent="0.5">
      <c r="J283" s="2"/>
      <c r="L283" s="2"/>
      <c r="Q283" s="87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2">
    <mergeCell ref="A2:O2"/>
    <mergeCell ref="K261:L26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8" t="s">
        <v>242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O2" s="219" t="s">
        <v>0</v>
      </c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6" s="5" customFormat="1" ht="26.25" x14ac:dyDescent="0.55000000000000004">
      <c r="A3" s="217" t="s">
        <v>1</v>
      </c>
      <c r="B3" s="217" t="s">
        <v>2</v>
      </c>
      <c r="C3" s="214" t="s">
        <v>3</v>
      </c>
      <c r="D3" s="214" t="s">
        <v>4</v>
      </c>
      <c r="E3" s="214" t="s">
        <v>5</v>
      </c>
      <c r="F3" s="4" t="s">
        <v>6</v>
      </c>
      <c r="G3" s="220" t="s">
        <v>7</v>
      </c>
      <c r="H3" s="222" t="s">
        <v>8</v>
      </c>
      <c r="I3" s="223"/>
      <c r="J3" s="224"/>
      <c r="K3" s="225" t="s">
        <v>9</v>
      </c>
      <c r="L3" s="205" t="s">
        <v>10</v>
      </c>
      <c r="O3" s="217" t="s">
        <v>1</v>
      </c>
      <c r="P3" s="217" t="s">
        <v>2</v>
      </c>
      <c r="Q3" s="214" t="s">
        <v>3</v>
      </c>
      <c r="R3" s="214" t="s">
        <v>4</v>
      </c>
      <c r="S3" s="214" t="s">
        <v>5</v>
      </c>
      <c r="T3" s="4" t="s">
        <v>6</v>
      </c>
      <c r="U3" s="220" t="s">
        <v>7</v>
      </c>
      <c r="V3" s="222" t="s">
        <v>8</v>
      </c>
      <c r="W3" s="223"/>
      <c r="X3" s="224"/>
      <c r="Y3" s="225" t="s">
        <v>9</v>
      </c>
      <c r="Z3" s="205" t="s">
        <v>10</v>
      </c>
    </row>
    <row r="4" spans="1:26" s="5" customFormat="1" ht="27" thickBot="1" x14ac:dyDescent="0.6">
      <c r="A4" s="217"/>
      <c r="B4" s="217"/>
      <c r="C4" s="215"/>
      <c r="D4" s="215"/>
      <c r="E4" s="215"/>
      <c r="F4" s="6" t="s">
        <v>11</v>
      </c>
      <c r="G4" s="221"/>
      <c r="H4" s="7" t="s">
        <v>12</v>
      </c>
      <c r="I4" s="8" t="s">
        <v>13</v>
      </c>
      <c r="J4" s="9" t="s">
        <v>14</v>
      </c>
      <c r="K4" s="226"/>
      <c r="L4" s="205"/>
      <c r="O4" s="217"/>
      <c r="P4" s="217"/>
      <c r="Q4" s="215"/>
      <c r="R4" s="215"/>
      <c r="S4" s="215"/>
      <c r="T4" s="6" t="s">
        <v>11</v>
      </c>
      <c r="U4" s="221"/>
      <c r="V4" s="7" t="s">
        <v>12</v>
      </c>
      <c r="W4" s="8" t="s">
        <v>13</v>
      </c>
      <c r="X4" s="9" t="s">
        <v>14</v>
      </c>
      <c r="Y4" s="226"/>
      <c r="Z4" s="20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9" t="s">
        <v>212</v>
      </c>
      <c r="I206" s="20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0" t="s">
        <v>202</v>
      </c>
      <c r="J207" s="21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8" t="s">
        <v>203</v>
      </c>
      <c r="J208" s="20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8" t="s">
        <v>205</v>
      </c>
      <c r="J210" s="209"/>
      <c r="K210" s="36">
        <v>0</v>
      </c>
    </row>
    <row r="211" spans="1:11" ht="25.5" x14ac:dyDescent="0.55000000000000004">
      <c r="A211" s="1"/>
      <c r="C211" s="31"/>
      <c r="E211" s="31"/>
      <c r="G211" s="31"/>
      <c r="I211" s="208" t="s">
        <v>206</v>
      </c>
      <c r="J211" s="209"/>
      <c r="K211" s="36">
        <v>0</v>
      </c>
    </row>
    <row r="212" spans="1:11" ht="25.5" x14ac:dyDescent="0.55000000000000004">
      <c r="A212" s="1"/>
      <c r="C212" s="31"/>
      <c r="E212" s="31"/>
      <c r="G212" s="31"/>
      <c r="I212" s="208" t="s">
        <v>207</v>
      </c>
      <c r="J212" s="20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8" t="s">
        <v>208</v>
      </c>
      <c r="J213" s="20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8" t="s">
        <v>209</v>
      </c>
      <c r="J214" s="209"/>
      <c r="K214" s="37">
        <v>0</v>
      </c>
    </row>
    <row r="215" spans="1:11" ht="25.5" x14ac:dyDescent="0.55000000000000004">
      <c r="A215" s="1"/>
      <c r="C215" s="31"/>
      <c r="E215" s="31"/>
      <c r="G215" s="31"/>
      <c r="I215" s="208" t="s">
        <v>210</v>
      </c>
      <c r="J215" s="209"/>
      <c r="K215" s="33">
        <f>+K214-K213</f>
        <v>0</v>
      </c>
    </row>
    <row r="216" spans="1:11" ht="25.5" x14ac:dyDescent="0.55000000000000004">
      <c r="G216" s="2"/>
      <c r="I216" s="208" t="s">
        <v>211</v>
      </c>
      <c r="J216" s="20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2025-12-01T02:41:01Z</cp:lastPrinted>
  <dcterms:created xsi:type="dcterms:W3CDTF">2023-12-01T06:41:03Z</dcterms:created>
  <dcterms:modified xsi:type="dcterms:W3CDTF">2025-12-01T02:42:44Z</dcterms:modified>
</cp:coreProperties>
</file>