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ก.พ. 68\"/>
    </mc:Choice>
  </mc:AlternateContent>
  <xr:revisionPtr revIDLastSave="0" documentId="13_ncr:1_{3613216E-03F8-4047-9313-386AFD96109B}" xr6:coauthVersionLast="47" xr6:coauthVersionMax="47" xr10:uidLastSave="{00000000-0000-0000-0000-000000000000}"/>
  <bookViews>
    <workbookView xWindow="-120" yWindow="-120" windowWidth="29040" windowHeight="15720" tabRatio="936" firstSheet="2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8" i="104" l="1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G243" i="104" s="1"/>
  <c r="J243" i="104" s="1"/>
  <c r="E244" i="104"/>
  <c r="E245" i="104"/>
  <c r="E246" i="104"/>
  <c r="E247" i="104"/>
  <c r="E248" i="104"/>
  <c r="E249" i="104"/>
  <c r="E250" i="104"/>
  <c r="E251" i="104"/>
  <c r="E252" i="104"/>
  <c r="E253" i="104"/>
  <c r="E254" i="104"/>
  <c r="E255" i="104"/>
  <c r="E256" i="104"/>
  <c r="E257" i="104"/>
  <c r="E258" i="104"/>
  <c r="E259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24" i="104"/>
  <c r="E25" i="104"/>
  <c r="E26" i="104"/>
  <c r="E27" i="104"/>
  <c r="E5" i="104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G245" i="103" s="1"/>
  <c r="J245" i="103" s="1"/>
  <c r="E246" i="103"/>
  <c r="E247" i="103"/>
  <c r="E248" i="103"/>
  <c r="E249" i="103"/>
  <c r="E250" i="103"/>
  <c r="E251" i="103"/>
  <c r="E252" i="103"/>
  <c r="E253" i="103"/>
  <c r="E254" i="103"/>
  <c r="E255" i="103"/>
  <c r="E256" i="103"/>
  <c r="E257" i="103"/>
  <c r="E258" i="103"/>
  <c r="E259" i="103"/>
  <c r="E5" i="103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G245" i="102" s="1"/>
  <c r="J245" i="102" s="1"/>
  <c r="E246" i="102"/>
  <c r="E247" i="102"/>
  <c r="E248" i="102"/>
  <c r="E249" i="102"/>
  <c r="E250" i="102"/>
  <c r="E251" i="102"/>
  <c r="E252" i="102"/>
  <c r="E253" i="102"/>
  <c r="E254" i="102"/>
  <c r="E255" i="102"/>
  <c r="E256" i="102"/>
  <c r="E257" i="102"/>
  <c r="E258" i="102"/>
  <c r="E259" i="102"/>
  <c r="E5" i="102"/>
  <c r="P94" i="102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5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G243" i="101" s="1"/>
  <c r="J243" i="101" s="1"/>
  <c r="E244" i="101"/>
  <c r="E245" i="101"/>
  <c r="E246" i="101"/>
  <c r="E247" i="101"/>
  <c r="E248" i="101"/>
  <c r="E249" i="101"/>
  <c r="E250" i="101"/>
  <c r="E251" i="101"/>
  <c r="E252" i="101"/>
  <c r="E253" i="101"/>
  <c r="E254" i="101"/>
  <c r="E255" i="101"/>
  <c r="E256" i="101"/>
  <c r="E257" i="101"/>
  <c r="E258" i="101"/>
  <c r="E259" i="101"/>
  <c r="G259" i="101" s="1"/>
  <c r="J259" i="101" s="1"/>
  <c r="E5" i="101"/>
  <c r="P94" i="90"/>
  <c r="P94" i="96"/>
  <c r="E80" i="90"/>
  <c r="E81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G243" i="90" s="1"/>
  <c r="J243" i="90" s="1"/>
  <c r="E243" i="91" s="1"/>
  <c r="G243" i="91" s="1"/>
  <c r="J243" i="91" s="1"/>
  <c r="E243" i="92" s="1"/>
  <c r="G243" i="92" s="1"/>
  <c r="J243" i="92" s="1"/>
  <c r="E243" i="93" s="1"/>
  <c r="G243" i="93" s="1"/>
  <c r="J243" i="93" s="1"/>
  <c r="E243" i="94" s="1"/>
  <c r="G243" i="94" s="1"/>
  <c r="J243" i="94" s="1"/>
  <c r="E243" i="95" s="1"/>
  <c r="G243" i="95" s="1"/>
  <c r="J243" i="95" s="1"/>
  <c r="E243" i="96" s="1"/>
  <c r="G243" i="96" s="1"/>
  <c r="J243" i="96" s="1"/>
  <c r="E243" i="97" s="1"/>
  <c r="G243" i="97" s="1"/>
  <c r="J243" i="97" s="1"/>
  <c r="E243" i="98" s="1"/>
  <c r="G243" i="98" s="1"/>
  <c r="J243" i="98" s="1"/>
  <c r="E243" i="99" s="1"/>
  <c r="G243" i="99" s="1"/>
  <c r="J243" i="99" s="1"/>
  <c r="E243" i="100" s="1"/>
  <c r="G243" i="100" s="1"/>
  <c r="J243" i="100" s="1"/>
  <c r="E244" i="90"/>
  <c r="E245" i="90"/>
  <c r="E246" i="90"/>
  <c r="E247" i="90"/>
  <c r="E248" i="90"/>
  <c r="E249" i="90"/>
  <c r="E250" i="90"/>
  <c r="E251" i="90"/>
  <c r="E252" i="90"/>
  <c r="E253" i="90"/>
  <c r="E254" i="90"/>
  <c r="E255" i="90"/>
  <c r="E256" i="90"/>
  <c r="E257" i="90"/>
  <c r="E258" i="90"/>
  <c r="E259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21" i="90"/>
  <c r="E22" i="90"/>
  <c r="E23" i="90"/>
  <c r="E24" i="90"/>
  <c r="E25" i="90"/>
  <c r="E5" i="90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G245" i="89" s="1"/>
  <c r="J245" i="89" s="1"/>
  <c r="E246" i="89"/>
  <c r="E247" i="89"/>
  <c r="E248" i="89"/>
  <c r="E249" i="89"/>
  <c r="E250" i="89"/>
  <c r="E251" i="89"/>
  <c r="E252" i="89"/>
  <c r="E253" i="89"/>
  <c r="E254" i="89"/>
  <c r="E255" i="89"/>
  <c r="E256" i="89"/>
  <c r="E257" i="89"/>
  <c r="E258" i="89"/>
  <c r="E5" i="89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G245" i="88" s="1"/>
  <c r="J245" i="88" s="1"/>
  <c r="E246" i="88"/>
  <c r="E247" i="88"/>
  <c r="E248" i="88"/>
  <c r="E249" i="88"/>
  <c r="E250" i="88"/>
  <c r="E251" i="88"/>
  <c r="E252" i="88"/>
  <c r="E253" i="88"/>
  <c r="E254" i="88"/>
  <c r="E255" i="88"/>
  <c r="E256" i="88"/>
  <c r="E257" i="88"/>
  <c r="E258" i="88"/>
  <c r="E259" i="88"/>
  <c r="E5" i="88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G245" i="87" s="1"/>
  <c r="J245" i="87" s="1"/>
  <c r="E246" i="87"/>
  <c r="E247" i="87"/>
  <c r="E248" i="87"/>
  <c r="E249" i="87"/>
  <c r="E250" i="87"/>
  <c r="E251" i="87"/>
  <c r="E252" i="87"/>
  <c r="E253" i="87"/>
  <c r="E254" i="87"/>
  <c r="E255" i="87"/>
  <c r="E256" i="87"/>
  <c r="E257" i="87"/>
  <c r="E258" i="87"/>
  <c r="E259" i="87"/>
  <c r="E5" i="87"/>
  <c r="E257" i="8"/>
  <c r="F257" i="8"/>
  <c r="F258" i="8"/>
  <c r="K258" i="8"/>
  <c r="K257" i="8"/>
  <c r="P257" i="8" s="1"/>
  <c r="E255" i="86"/>
  <c r="E256" i="86"/>
  <c r="E257" i="86"/>
  <c r="P94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G245" i="84" s="1"/>
  <c r="J245" i="84" s="1"/>
  <c r="E245" i="85" s="1"/>
  <c r="G245" i="85" s="1"/>
  <c r="J245" i="85" s="1"/>
  <c r="E245" i="86" s="1"/>
  <c r="G245" i="86" s="1"/>
  <c r="J245" i="86" s="1"/>
  <c r="E246" i="84"/>
  <c r="E247" i="84"/>
  <c r="E248" i="84"/>
  <c r="E249" i="84"/>
  <c r="E250" i="84"/>
  <c r="E251" i="84"/>
  <c r="E252" i="84"/>
  <c r="E253" i="84"/>
  <c r="E254" i="84"/>
  <c r="E255" i="84"/>
  <c r="E256" i="84"/>
  <c r="E257" i="84"/>
  <c r="E5" i="84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G245" i="83" s="1"/>
  <c r="J245" i="83" s="1"/>
  <c r="E246" i="83"/>
  <c r="E247" i="83"/>
  <c r="E248" i="83"/>
  <c r="E249" i="83"/>
  <c r="E250" i="83"/>
  <c r="E251" i="83"/>
  <c r="E252" i="83"/>
  <c r="E253" i="83"/>
  <c r="E254" i="83"/>
  <c r="E5" i="83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G244" i="82" s="1"/>
  <c r="J244" i="82" s="1"/>
  <c r="E245" i="82"/>
  <c r="G245" i="82" s="1"/>
  <c r="J245" i="82" s="1"/>
  <c r="E246" i="82"/>
  <c r="E247" i="82"/>
  <c r="E248" i="82"/>
  <c r="E249" i="82"/>
  <c r="E250" i="82"/>
  <c r="E251" i="82"/>
  <c r="E252" i="82"/>
  <c r="E253" i="82"/>
  <c r="E254" i="82"/>
  <c r="E5" i="82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23" i="81"/>
  <c r="E24" i="81"/>
  <c r="E25" i="81"/>
  <c r="E26" i="81"/>
  <c r="E27" i="81"/>
  <c r="E28" i="81"/>
  <c r="E29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G245" i="81" s="1"/>
  <c r="J245" i="81" s="1"/>
  <c r="E246" i="81"/>
  <c r="E247" i="81"/>
  <c r="E248" i="81"/>
  <c r="E249" i="81"/>
  <c r="E250" i="81"/>
  <c r="E251" i="81"/>
  <c r="E252" i="81"/>
  <c r="E253" i="81"/>
  <c r="E254" i="81"/>
  <c r="E255" i="81"/>
  <c r="E256" i="81"/>
  <c r="E257" i="81"/>
  <c r="E5" i="81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23" i="80"/>
  <c r="E24" i="80"/>
  <c r="E25" i="80"/>
  <c r="E26" i="80"/>
  <c r="E27" i="80"/>
  <c r="E28" i="80"/>
  <c r="E29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G245" i="80" s="1"/>
  <c r="J245" i="80" s="1"/>
  <c r="E246" i="80"/>
  <c r="E247" i="80"/>
  <c r="E248" i="80"/>
  <c r="E249" i="80"/>
  <c r="E250" i="80"/>
  <c r="E251" i="80"/>
  <c r="E252" i="80"/>
  <c r="E253" i="80"/>
  <c r="E5" i="80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23" i="79"/>
  <c r="E24" i="79"/>
  <c r="E25" i="79"/>
  <c r="E26" i="79"/>
  <c r="E27" i="79"/>
  <c r="E28" i="79"/>
  <c r="E29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G243" i="79" s="1"/>
  <c r="J243" i="79" s="1"/>
  <c r="E244" i="79"/>
  <c r="E245" i="79"/>
  <c r="E246" i="79"/>
  <c r="E247" i="79"/>
  <c r="E248" i="79"/>
  <c r="E249" i="79"/>
  <c r="E250" i="79"/>
  <c r="E251" i="79"/>
  <c r="E252" i="79"/>
  <c r="E253" i="79"/>
  <c r="E254" i="79"/>
  <c r="E255" i="79"/>
  <c r="E256" i="79"/>
  <c r="E5" i="79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24" i="78"/>
  <c r="E25" i="78"/>
  <c r="E26" i="78"/>
  <c r="E27" i="78"/>
  <c r="E28" i="78"/>
  <c r="E29" i="78"/>
  <c r="E31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G245" i="78" s="1"/>
  <c r="J245" i="78" s="1"/>
  <c r="E246" i="78"/>
  <c r="E247" i="78"/>
  <c r="E248" i="78"/>
  <c r="E249" i="78"/>
  <c r="E250" i="78"/>
  <c r="E251" i="78"/>
  <c r="E252" i="78"/>
  <c r="E253" i="78"/>
  <c r="E5" i="78"/>
  <c r="E242" i="77"/>
  <c r="E243" i="77"/>
  <c r="E244" i="77"/>
  <c r="E245" i="77"/>
  <c r="E246" i="77"/>
  <c r="E247" i="77"/>
  <c r="E248" i="77"/>
  <c r="E249" i="77"/>
  <c r="E250" i="77"/>
  <c r="E251" i="77"/>
  <c r="E252" i="77"/>
  <c r="E253" i="77"/>
  <c r="P6" i="107"/>
  <c r="P7" i="107"/>
  <c r="P8" i="107"/>
  <c r="P9" i="107"/>
  <c r="P10" i="107"/>
  <c r="P11" i="107"/>
  <c r="P12" i="107"/>
  <c r="P13" i="107"/>
  <c r="P14" i="107"/>
  <c r="P17" i="107"/>
  <c r="P18" i="107"/>
  <c r="P19" i="107"/>
  <c r="P20" i="107"/>
  <c r="P21" i="107"/>
  <c r="P22" i="107"/>
  <c r="P23" i="107"/>
  <c r="P24" i="107"/>
  <c r="P25" i="107"/>
  <c r="P26" i="107"/>
  <c r="P28" i="107"/>
  <c r="P29" i="107"/>
  <c r="P30" i="107"/>
  <c r="P31" i="107"/>
  <c r="P32" i="107"/>
  <c r="P33" i="107"/>
  <c r="P34" i="107"/>
  <c r="P35" i="107"/>
  <c r="P36" i="107"/>
  <c r="P37" i="107"/>
  <c r="P38" i="107"/>
  <c r="P39" i="107"/>
  <c r="P40" i="107"/>
  <c r="P41" i="107"/>
  <c r="P42" i="107"/>
  <c r="P43" i="107"/>
  <c r="P44" i="107"/>
  <c r="P45" i="107"/>
  <c r="P61" i="107"/>
  <c r="P62" i="107"/>
  <c r="P63" i="107"/>
  <c r="P64" i="107"/>
  <c r="P65" i="107"/>
  <c r="P66" i="107"/>
  <c r="P67" i="107"/>
  <c r="P68" i="107"/>
  <c r="P69" i="107"/>
  <c r="P70" i="107"/>
  <c r="P71" i="107"/>
  <c r="P72" i="107"/>
  <c r="P73" i="107"/>
  <c r="P74" i="107"/>
  <c r="P75" i="107"/>
  <c r="P76" i="107"/>
  <c r="P77" i="107"/>
  <c r="P78" i="107"/>
  <c r="P79" i="107"/>
  <c r="P80" i="107"/>
  <c r="P81" i="107"/>
  <c r="P82" i="107"/>
  <c r="P83" i="107"/>
  <c r="P84" i="107"/>
  <c r="P85" i="107"/>
  <c r="P86" i="107"/>
  <c r="P96" i="107"/>
  <c r="P97" i="107"/>
  <c r="P98" i="107"/>
  <c r="P99" i="107"/>
  <c r="P100" i="107"/>
  <c r="P101" i="107"/>
  <c r="P102" i="107"/>
  <c r="P103" i="107"/>
  <c r="P104" i="107"/>
  <c r="P105" i="107"/>
  <c r="P106" i="107"/>
  <c r="P107" i="107"/>
  <c r="P108" i="107"/>
  <c r="P109" i="107"/>
  <c r="P110" i="107"/>
  <c r="P111" i="107"/>
  <c r="P112" i="107"/>
  <c r="P113" i="107"/>
  <c r="P114" i="107"/>
  <c r="P115" i="107"/>
  <c r="P116" i="107"/>
  <c r="P117" i="107"/>
  <c r="P159" i="107"/>
  <c r="P160" i="107"/>
  <c r="P161" i="107"/>
  <c r="P162" i="107"/>
  <c r="P163" i="107"/>
  <c r="P164" i="107"/>
  <c r="P165" i="107"/>
  <c r="P166" i="107"/>
  <c r="P167" i="107"/>
  <c r="P168" i="107"/>
  <c r="P169" i="107"/>
  <c r="P170" i="107"/>
  <c r="P171" i="107"/>
  <c r="P172" i="107"/>
  <c r="P173" i="107"/>
  <c r="P174" i="107"/>
  <c r="P175" i="107"/>
  <c r="P176" i="107"/>
  <c r="P129" i="106"/>
  <c r="P130" i="106"/>
  <c r="P131" i="106"/>
  <c r="P132" i="106"/>
  <c r="P133" i="106"/>
  <c r="P134" i="106"/>
  <c r="P135" i="106"/>
  <c r="P136" i="106"/>
  <c r="P107" i="106"/>
  <c r="P108" i="106"/>
  <c r="P109" i="106"/>
  <c r="P110" i="106"/>
  <c r="P111" i="106"/>
  <c r="P112" i="106"/>
  <c r="P113" i="106"/>
  <c r="P114" i="106"/>
  <c r="P115" i="106"/>
  <c r="P116" i="106"/>
  <c r="P117" i="106"/>
  <c r="P118" i="106"/>
  <c r="P119" i="106"/>
  <c r="P120" i="106"/>
  <c r="P77" i="106"/>
  <c r="P78" i="106"/>
  <c r="P79" i="106"/>
  <c r="P80" i="106"/>
  <c r="P81" i="106"/>
  <c r="P82" i="106"/>
  <c r="P83" i="106"/>
  <c r="P84" i="106"/>
  <c r="P85" i="106"/>
  <c r="P86" i="106"/>
  <c r="P26" i="106"/>
  <c r="P27" i="106"/>
  <c r="P28" i="106"/>
  <c r="P29" i="106"/>
  <c r="P30" i="106"/>
  <c r="P31" i="106"/>
  <c r="P32" i="106"/>
  <c r="P33" i="106"/>
  <c r="P34" i="106"/>
  <c r="P35" i="106"/>
  <c r="P36" i="106"/>
  <c r="P37" i="106"/>
  <c r="P38" i="106"/>
  <c r="P39" i="106"/>
  <c r="P40" i="106"/>
  <c r="P41" i="106"/>
  <c r="P42" i="106"/>
  <c r="P43" i="106"/>
  <c r="P44" i="106"/>
  <c r="P45" i="106"/>
  <c r="P46" i="106"/>
  <c r="P47" i="106"/>
  <c r="P48" i="106"/>
  <c r="P49" i="106"/>
  <c r="P9" i="106"/>
  <c r="P10" i="106"/>
  <c r="P11" i="106"/>
  <c r="P12" i="106"/>
  <c r="P13" i="106"/>
  <c r="P14" i="106"/>
  <c r="P15" i="106"/>
  <c r="P16" i="106"/>
  <c r="P17" i="106"/>
  <c r="P18" i="106"/>
  <c r="P19" i="106"/>
  <c r="P20" i="106"/>
  <c r="P21" i="106"/>
  <c r="P22" i="106"/>
  <c r="P23" i="106"/>
  <c r="P24" i="106"/>
  <c r="P25" i="106"/>
  <c r="P169" i="105"/>
  <c r="P170" i="105"/>
  <c r="P171" i="105"/>
  <c r="P172" i="105"/>
  <c r="P173" i="105"/>
  <c r="P174" i="105"/>
  <c r="P175" i="105"/>
  <c r="P176" i="105"/>
  <c r="P177" i="105"/>
  <c r="P178" i="105"/>
  <c r="P179" i="105"/>
  <c r="P107" i="105"/>
  <c r="P108" i="105"/>
  <c r="P109" i="105"/>
  <c r="P110" i="105"/>
  <c r="P111" i="105"/>
  <c r="P112" i="105"/>
  <c r="P113" i="105"/>
  <c r="P114" i="105"/>
  <c r="P115" i="105"/>
  <c r="P116" i="105"/>
  <c r="P117" i="105"/>
  <c r="P118" i="105"/>
  <c r="P119" i="105"/>
  <c r="P120" i="105"/>
  <c r="P89" i="105"/>
  <c r="P90" i="105"/>
  <c r="P91" i="105"/>
  <c r="P92" i="105"/>
  <c r="P93" i="105"/>
  <c r="P94" i="105"/>
  <c r="P95" i="105"/>
  <c r="P96" i="105"/>
  <c r="P97" i="105"/>
  <c r="P98" i="105"/>
  <c r="P26" i="105"/>
  <c r="P27" i="105"/>
  <c r="P28" i="105"/>
  <c r="P29" i="105"/>
  <c r="P30" i="105"/>
  <c r="P31" i="105"/>
  <c r="P32" i="105"/>
  <c r="P33" i="105"/>
  <c r="P34" i="105"/>
  <c r="P35" i="105"/>
  <c r="P36" i="105"/>
  <c r="P9" i="105"/>
  <c r="P10" i="105"/>
  <c r="P11" i="105"/>
  <c r="P12" i="105"/>
  <c r="P13" i="105"/>
  <c r="P14" i="105"/>
  <c r="P15" i="105"/>
  <c r="P16" i="105"/>
  <c r="P17" i="105"/>
  <c r="P18" i="105"/>
  <c r="P19" i="105"/>
  <c r="P20" i="105"/>
  <c r="P21" i="105"/>
  <c r="P22" i="105"/>
  <c r="P23" i="105"/>
  <c r="P24" i="105"/>
  <c r="P25" i="105"/>
  <c r="P94" i="104"/>
  <c r="J247" i="8"/>
  <c r="G247" i="8"/>
  <c r="G246" i="8"/>
  <c r="J246" i="8" s="1"/>
  <c r="G245" i="8"/>
  <c r="J245" i="8" s="1"/>
  <c r="G244" i="8"/>
  <c r="J244" i="8" s="1"/>
  <c r="J243" i="8"/>
  <c r="G243" i="8"/>
  <c r="G247" i="77"/>
  <c r="J247" i="77" s="1"/>
  <c r="G246" i="77"/>
  <c r="J246" i="77" s="1"/>
  <c r="G245" i="77"/>
  <c r="J245" i="77" s="1"/>
  <c r="G244" i="77"/>
  <c r="J244" i="77" s="1"/>
  <c r="G243" i="77"/>
  <c r="J243" i="77" s="1"/>
  <c r="G247" i="78"/>
  <c r="J247" i="78" s="1"/>
  <c r="G246" i="78"/>
  <c r="J246" i="78" s="1"/>
  <c r="G244" i="78"/>
  <c r="J244" i="78" s="1"/>
  <c r="G243" i="78"/>
  <c r="J243" i="78" s="1"/>
  <c r="G247" i="79"/>
  <c r="J247" i="79" s="1"/>
  <c r="G246" i="79"/>
  <c r="J246" i="79" s="1"/>
  <c r="G245" i="79"/>
  <c r="J245" i="79" s="1"/>
  <c r="G244" i="79"/>
  <c r="J244" i="79" s="1"/>
  <c r="G247" i="80"/>
  <c r="J247" i="80" s="1"/>
  <c r="G246" i="80"/>
  <c r="J246" i="80" s="1"/>
  <c r="G244" i="80"/>
  <c r="J244" i="80" s="1"/>
  <c r="G243" i="80"/>
  <c r="J243" i="80" s="1"/>
  <c r="G247" i="81"/>
  <c r="J247" i="81" s="1"/>
  <c r="G246" i="81"/>
  <c r="J246" i="81" s="1"/>
  <c r="G244" i="81"/>
  <c r="J244" i="81" s="1"/>
  <c r="G243" i="81"/>
  <c r="J243" i="81" s="1"/>
  <c r="J247" i="82"/>
  <c r="G247" i="82"/>
  <c r="G246" i="82"/>
  <c r="J246" i="82" s="1"/>
  <c r="G243" i="82"/>
  <c r="J243" i="82" s="1"/>
  <c r="G247" i="83"/>
  <c r="J247" i="83" s="1"/>
  <c r="G246" i="83"/>
  <c r="J246" i="83" s="1"/>
  <c r="G244" i="83"/>
  <c r="J244" i="83" s="1"/>
  <c r="G243" i="83"/>
  <c r="J243" i="83" s="1"/>
  <c r="G247" i="84"/>
  <c r="J247" i="84" s="1"/>
  <c r="E247" i="85" s="1"/>
  <c r="G247" i="85" s="1"/>
  <c r="J247" i="85" s="1"/>
  <c r="E247" i="86" s="1"/>
  <c r="G247" i="86" s="1"/>
  <c r="J247" i="86" s="1"/>
  <c r="G246" i="84"/>
  <c r="J246" i="84" s="1"/>
  <c r="E246" i="85" s="1"/>
  <c r="G246" i="85" s="1"/>
  <c r="J246" i="85" s="1"/>
  <c r="E246" i="86" s="1"/>
  <c r="G246" i="86" s="1"/>
  <c r="J246" i="86" s="1"/>
  <c r="G244" i="84"/>
  <c r="J244" i="84" s="1"/>
  <c r="E244" i="85" s="1"/>
  <c r="G244" i="85" s="1"/>
  <c r="J244" i="85" s="1"/>
  <c r="E244" i="86" s="1"/>
  <c r="G244" i="86" s="1"/>
  <c r="J244" i="86" s="1"/>
  <c r="G243" i="84"/>
  <c r="J243" i="84" s="1"/>
  <c r="E243" i="85" s="1"/>
  <c r="G243" i="85" s="1"/>
  <c r="J243" i="85" s="1"/>
  <c r="E243" i="86" s="1"/>
  <c r="G243" i="86" s="1"/>
  <c r="J243" i="86" s="1"/>
  <c r="G247" i="87"/>
  <c r="J247" i="87" s="1"/>
  <c r="G246" i="87"/>
  <c r="J246" i="87" s="1"/>
  <c r="G244" i="87"/>
  <c r="J244" i="87" s="1"/>
  <c r="G243" i="87"/>
  <c r="J243" i="87" s="1"/>
  <c r="G247" i="88"/>
  <c r="J247" i="88" s="1"/>
  <c r="G246" i="88"/>
  <c r="J246" i="88" s="1"/>
  <c r="G244" i="88"/>
  <c r="J244" i="88" s="1"/>
  <c r="G243" i="88"/>
  <c r="J243" i="88" s="1"/>
  <c r="G247" i="89"/>
  <c r="J247" i="89" s="1"/>
  <c r="G246" i="89"/>
  <c r="J246" i="89" s="1"/>
  <c r="G244" i="89"/>
  <c r="J244" i="89" s="1"/>
  <c r="G243" i="89"/>
  <c r="J243" i="89" s="1"/>
  <c r="G247" i="90"/>
  <c r="J247" i="90" s="1"/>
  <c r="E247" i="91" s="1"/>
  <c r="G247" i="91" s="1"/>
  <c r="J247" i="91" s="1"/>
  <c r="E247" i="92" s="1"/>
  <c r="G247" i="92" s="1"/>
  <c r="J247" i="92" s="1"/>
  <c r="E247" i="93" s="1"/>
  <c r="G247" i="93" s="1"/>
  <c r="J247" i="93" s="1"/>
  <c r="E247" i="94" s="1"/>
  <c r="G247" i="94" s="1"/>
  <c r="J247" i="94" s="1"/>
  <c r="E247" i="95" s="1"/>
  <c r="G247" i="95" s="1"/>
  <c r="J247" i="95" s="1"/>
  <c r="E247" i="96" s="1"/>
  <c r="G247" i="96" s="1"/>
  <c r="J247" i="96" s="1"/>
  <c r="E247" i="97" s="1"/>
  <c r="G247" i="97" s="1"/>
  <c r="J247" i="97" s="1"/>
  <c r="E247" i="98" s="1"/>
  <c r="G247" i="98" s="1"/>
  <c r="J247" i="98" s="1"/>
  <c r="E247" i="99" s="1"/>
  <c r="G247" i="99" s="1"/>
  <c r="J247" i="99" s="1"/>
  <c r="E247" i="100" s="1"/>
  <c r="G247" i="100" s="1"/>
  <c r="J247" i="100" s="1"/>
  <c r="G246" i="90"/>
  <c r="J246" i="90" s="1"/>
  <c r="E246" i="91" s="1"/>
  <c r="G246" i="91" s="1"/>
  <c r="J246" i="91" s="1"/>
  <c r="E246" i="92" s="1"/>
  <c r="G246" i="92" s="1"/>
  <c r="J246" i="92" s="1"/>
  <c r="E246" i="93" s="1"/>
  <c r="G246" i="93" s="1"/>
  <c r="J246" i="93" s="1"/>
  <c r="E246" i="94" s="1"/>
  <c r="G246" i="94" s="1"/>
  <c r="J246" i="94" s="1"/>
  <c r="E246" i="95" s="1"/>
  <c r="G246" i="95" s="1"/>
  <c r="J246" i="95" s="1"/>
  <c r="E246" i="96" s="1"/>
  <c r="G246" i="96" s="1"/>
  <c r="J246" i="96" s="1"/>
  <c r="E246" i="97" s="1"/>
  <c r="G246" i="97" s="1"/>
  <c r="J246" i="97" s="1"/>
  <c r="E246" i="98" s="1"/>
  <c r="G246" i="98" s="1"/>
  <c r="J246" i="98" s="1"/>
  <c r="E246" i="99" s="1"/>
  <c r="G246" i="99" s="1"/>
  <c r="J246" i="99" s="1"/>
  <c r="E246" i="100" s="1"/>
  <c r="G246" i="100" s="1"/>
  <c r="J246" i="100" s="1"/>
  <c r="G245" i="90"/>
  <c r="J245" i="90" s="1"/>
  <c r="E245" i="91" s="1"/>
  <c r="G245" i="91" s="1"/>
  <c r="J245" i="91" s="1"/>
  <c r="E245" i="92" s="1"/>
  <c r="G245" i="92" s="1"/>
  <c r="J245" i="92" s="1"/>
  <c r="E245" i="93" s="1"/>
  <c r="G245" i="93" s="1"/>
  <c r="J245" i="93" s="1"/>
  <c r="E245" i="94" s="1"/>
  <c r="G245" i="94" s="1"/>
  <c r="J245" i="94" s="1"/>
  <c r="E245" i="95" s="1"/>
  <c r="G245" i="95" s="1"/>
  <c r="J245" i="95" s="1"/>
  <c r="E245" i="96" s="1"/>
  <c r="G245" i="96" s="1"/>
  <c r="J245" i="96" s="1"/>
  <c r="E245" i="97" s="1"/>
  <c r="G245" i="97" s="1"/>
  <c r="J245" i="97" s="1"/>
  <c r="E245" i="98" s="1"/>
  <c r="G245" i="98" s="1"/>
  <c r="J245" i="98" s="1"/>
  <c r="E245" i="99" s="1"/>
  <c r="G245" i="99" s="1"/>
  <c r="J245" i="99" s="1"/>
  <c r="E245" i="100" s="1"/>
  <c r="G245" i="100" s="1"/>
  <c r="J245" i="100" s="1"/>
  <c r="G244" i="90"/>
  <c r="J244" i="90" s="1"/>
  <c r="E244" i="91" s="1"/>
  <c r="G244" i="91" s="1"/>
  <c r="J244" i="91" s="1"/>
  <c r="E244" i="92" s="1"/>
  <c r="G244" i="92" s="1"/>
  <c r="J244" i="92" s="1"/>
  <c r="E244" i="93" s="1"/>
  <c r="G244" i="93" s="1"/>
  <c r="J244" i="93" s="1"/>
  <c r="E244" i="94" s="1"/>
  <c r="G244" i="94" s="1"/>
  <c r="J244" i="94" s="1"/>
  <c r="E244" i="95" s="1"/>
  <c r="G244" i="95" s="1"/>
  <c r="J244" i="95" s="1"/>
  <c r="E244" i="96" s="1"/>
  <c r="G244" i="96" s="1"/>
  <c r="J244" i="96" s="1"/>
  <c r="E244" i="97" s="1"/>
  <c r="G244" i="97" s="1"/>
  <c r="J244" i="97" s="1"/>
  <c r="E244" i="98" s="1"/>
  <c r="G244" i="98" s="1"/>
  <c r="J244" i="98" s="1"/>
  <c r="E244" i="99" s="1"/>
  <c r="G244" i="99" s="1"/>
  <c r="J244" i="99" s="1"/>
  <c r="E244" i="100" s="1"/>
  <c r="G244" i="100" s="1"/>
  <c r="J244" i="100" s="1"/>
  <c r="G247" i="101"/>
  <c r="J247" i="101" s="1"/>
  <c r="G246" i="101"/>
  <c r="J246" i="101" s="1"/>
  <c r="G245" i="101"/>
  <c r="J245" i="101" s="1"/>
  <c r="G244" i="101"/>
  <c r="J244" i="101" s="1"/>
  <c r="G247" i="102"/>
  <c r="J247" i="102" s="1"/>
  <c r="G246" i="102"/>
  <c r="J246" i="102" s="1"/>
  <c r="G244" i="102"/>
  <c r="J244" i="102" s="1"/>
  <c r="G243" i="102"/>
  <c r="J243" i="102" s="1"/>
  <c r="G247" i="103"/>
  <c r="J247" i="103" s="1"/>
  <c r="G246" i="103"/>
  <c r="J246" i="103" s="1"/>
  <c r="G244" i="103"/>
  <c r="J244" i="103" s="1"/>
  <c r="G243" i="103"/>
  <c r="J243" i="103" s="1"/>
  <c r="G247" i="104"/>
  <c r="J247" i="104" s="1"/>
  <c r="G246" i="104"/>
  <c r="J246" i="104" s="1"/>
  <c r="G245" i="104"/>
  <c r="J245" i="104" s="1"/>
  <c r="G244" i="104"/>
  <c r="J244" i="104" s="1"/>
  <c r="G247" i="105"/>
  <c r="J247" i="105" s="1"/>
  <c r="G246" i="105"/>
  <c r="J246" i="105" s="1"/>
  <c r="J245" i="105"/>
  <c r="G245" i="105"/>
  <c r="G244" i="105"/>
  <c r="J244" i="105" s="1"/>
  <c r="G243" i="105"/>
  <c r="J243" i="105" s="1"/>
  <c r="J247" i="106"/>
  <c r="G247" i="106"/>
  <c r="G246" i="106"/>
  <c r="J246" i="106" s="1"/>
  <c r="G245" i="106"/>
  <c r="J245" i="106" s="1"/>
  <c r="G244" i="106"/>
  <c r="J244" i="106" s="1"/>
  <c r="J243" i="106"/>
  <c r="G243" i="106"/>
  <c r="G247" i="107"/>
  <c r="J247" i="107" s="1"/>
  <c r="G246" i="107"/>
  <c r="J246" i="107" s="1"/>
  <c r="J245" i="107"/>
  <c r="G245" i="107"/>
  <c r="G244" i="107"/>
  <c r="J244" i="107" s="1"/>
  <c r="G243" i="107"/>
  <c r="J243" i="107" s="1"/>
  <c r="G247" i="74"/>
  <c r="J247" i="74" s="1"/>
  <c r="G246" i="74"/>
  <c r="J246" i="74" s="1"/>
  <c r="E259" i="8" s="1"/>
  <c r="G245" i="74"/>
  <c r="J245" i="74" s="1"/>
  <c r="E258" i="8" s="1"/>
  <c r="G244" i="74"/>
  <c r="J244" i="74" s="1"/>
  <c r="G243" i="74"/>
  <c r="J243" i="74" s="1"/>
  <c r="P94" i="106"/>
  <c r="P94" i="101"/>
  <c r="M94" i="103"/>
  <c r="M94" i="8" s="1"/>
  <c r="F18" i="8"/>
  <c r="H18" i="8"/>
  <c r="I18" i="8"/>
  <c r="K18" i="8"/>
  <c r="F19" i="8"/>
  <c r="H19" i="8"/>
  <c r="I19" i="8"/>
  <c r="K19" i="8"/>
  <c r="F20" i="8"/>
  <c r="H20" i="8"/>
  <c r="I20" i="8"/>
  <c r="K20" i="8"/>
  <c r="M20" i="8" s="1"/>
  <c r="F21" i="8"/>
  <c r="H21" i="8"/>
  <c r="I21" i="8"/>
  <c r="K21" i="8"/>
  <c r="F22" i="8"/>
  <c r="H22" i="8"/>
  <c r="I22" i="8"/>
  <c r="K22" i="8"/>
  <c r="F187" i="8"/>
  <c r="H187" i="8"/>
  <c r="I187" i="8"/>
  <c r="K187" i="8"/>
  <c r="F188" i="8"/>
  <c r="H188" i="8"/>
  <c r="I188" i="8"/>
  <c r="K188" i="8"/>
  <c r="F189" i="8"/>
  <c r="H189" i="8"/>
  <c r="I189" i="8"/>
  <c r="K189" i="8"/>
  <c r="F248" i="8"/>
  <c r="H248" i="8"/>
  <c r="I248" i="8"/>
  <c r="K248" i="8"/>
  <c r="F249" i="8"/>
  <c r="H249" i="8"/>
  <c r="I249" i="8"/>
  <c r="K249" i="8"/>
  <c r="P249" i="8" s="1"/>
  <c r="F250" i="8"/>
  <c r="H250" i="8"/>
  <c r="I250" i="8"/>
  <c r="K250" i="8"/>
  <c r="P250" i="8" s="1"/>
  <c r="F251" i="8"/>
  <c r="H251" i="8"/>
  <c r="I251" i="8"/>
  <c r="K251" i="8"/>
  <c r="P251" i="8" s="1"/>
  <c r="F252" i="8"/>
  <c r="H252" i="8"/>
  <c r="I252" i="8"/>
  <c r="K252" i="8"/>
  <c r="P252" i="8" s="1"/>
  <c r="F253" i="8"/>
  <c r="H253" i="8"/>
  <c r="I253" i="8"/>
  <c r="K253" i="8"/>
  <c r="P253" i="8" s="1"/>
  <c r="F254" i="8"/>
  <c r="H254" i="8"/>
  <c r="I254" i="8"/>
  <c r="K254" i="8"/>
  <c r="F255" i="8"/>
  <c r="H255" i="8"/>
  <c r="I255" i="8"/>
  <c r="K255" i="8"/>
  <c r="F256" i="8"/>
  <c r="H256" i="8"/>
  <c r="I256" i="8"/>
  <c r="K256" i="8"/>
  <c r="H257" i="8"/>
  <c r="I257" i="8"/>
  <c r="H258" i="8"/>
  <c r="I258" i="8"/>
  <c r="F259" i="8"/>
  <c r="H259" i="8"/>
  <c r="I259" i="8"/>
  <c r="K259" i="8"/>
  <c r="P259" i="8" s="1"/>
  <c r="R257" i="74"/>
  <c r="M257" i="74"/>
  <c r="P257" i="74" s="1"/>
  <c r="G257" i="74"/>
  <c r="J257" i="74" s="1"/>
  <c r="E257" i="77" s="1"/>
  <c r="G257" i="77" s="1"/>
  <c r="J257" i="77" s="1"/>
  <c r="R257" i="77"/>
  <c r="M257" i="77"/>
  <c r="P257" i="77" s="1"/>
  <c r="R257" i="78"/>
  <c r="M257" i="78"/>
  <c r="P257" i="78" s="1"/>
  <c r="G257" i="78"/>
  <c r="J257" i="78" s="1"/>
  <c r="R257" i="79"/>
  <c r="M257" i="79"/>
  <c r="P257" i="79" s="1"/>
  <c r="G257" i="79"/>
  <c r="J257" i="79" s="1"/>
  <c r="R257" i="80"/>
  <c r="M257" i="80"/>
  <c r="P257" i="80" s="1"/>
  <c r="G257" i="80"/>
  <c r="J257" i="80" s="1"/>
  <c r="R257" i="81"/>
  <c r="M257" i="81"/>
  <c r="P257" i="81" s="1"/>
  <c r="G257" i="81"/>
  <c r="J257" i="81" s="1"/>
  <c r="R257" i="83"/>
  <c r="M257" i="83"/>
  <c r="P257" i="83" s="1"/>
  <c r="G257" i="83"/>
  <c r="J257" i="83" s="1"/>
  <c r="R257" i="84"/>
  <c r="M257" i="84"/>
  <c r="P257" i="84" s="1"/>
  <c r="G257" i="84"/>
  <c r="J257" i="84" s="1"/>
  <c r="R257" i="85"/>
  <c r="M257" i="85"/>
  <c r="P257" i="85" s="1"/>
  <c r="G257" i="85"/>
  <c r="J257" i="85" s="1"/>
  <c r="R257" i="86"/>
  <c r="M257" i="86"/>
  <c r="P257" i="86" s="1"/>
  <c r="G257" i="86"/>
  <c r="J257" i="86" s="1"/>
  <c r="R257" i="87"/>
  <c r="M257" i="87"/>
  <c r="P257" i="87" s="1"/>
  <c r="G257" i="87"/>
  <c r="J257" i="87" s="1"/>
  <c r="R257" i="88"/>
  <c r="M257" i="88"/>
  <c r="P257" i="88" s="1"/>
  <c r="G257" i="88"/>
  <c r="J257" i="88" s="1"/>
  <c r="R257" i="89"/>
  <c r="M257" i="89"/>
  <c r="P257" i="89" s="1"/>
  <c r="G257" i="89"/>
  <c r="J257" i="89" s="1"/>
  <c r="R257" i="90"/>
  <c r="M257" i="90"/>
  <c r="P257" i="90" s="1"/>
  <c r="G257" i="90"/>
  <c r="J257" i="90" s="1"/>
  <c r="E257" i="91" s="1"/>
  <c r="G257" i="91" s="1"/>
  <c r="J257" i="91" s="1"/>
  <c r="E257" i="92" s="1"/>
  <c r="G257" i="92" s="1"/>
  <c r="J257" i="92" s="1"/>
  <c r="E257" i="93" s="1"/>
  <c r="G257" i="93" s="1"/>
  <c r="J257" i="93" s="1"/>
  <c r="E257" i="94" s="1"/>
  <c r="G257" i="94" s="1"/>
  <c r="J257" i="94" s="1"/>
  <c r="E257" i="95" s="1"/>
  <c r="G257" i="95" s="1"/>
  <c r="J257" i="95" s="1"/>
  <c r="E257" i="96" s="1"/>
  <c r="G257" i="96" s="1"/>
  <c r="J257" i="96" s="1"/>
  <c r="E257" i="97" s="1"/>
  <c r="G257" i="97" s="1"/>
  <c r="J257" i="97" s="1"/>
  <c r="E257" i="98" s="1"/>
  <c r="G257" i="98" s="1"/>
  <c r="J257" i="98" s="1"/>
  <c r="E257" i="99" s="1"/>
  <c r="G257" i="99" s="1"/>
  <c r="J257" i="99" s="1"/>
  <c r="E257" i="100" s="1"/>
  <c r="G257" i="100" s="1"/>
  <c r="J257" i="100" s="1"/>
  <c r="R257" i="91"/>
  <c r="M257" i="91"/>
  <c r="P257" i="91" s="1"/>
  <c r="R257" i="92"/>
  <c r="M257" i="92"/>
  <c r="P257" i="92" s="1"/>
  <c r="R257" i="93"/>
  <c r="M257" i="93"/>
  <c r="P257" i="93" s="1"/>
  <c r="R257" i="94"/>
  <c r="M257" i="94"/>
  <c r="P257" i="94" s="1"/>
  <c r="R257" i="95"/>
  <c r="M257" i="95"/>
  <c r="P257" i="95" s="1"/>
  <c r="R257" i="96"/>
  <c r="M257" i="96"/>
  <c r="P257" i="96" s="1"/>
  <c r="R257" i="97"/>
  <c r="M257" i="97"/>
  <c r="P257" i="97" s="1"/>
  <c r="R257" i="98"/>
  <c r="M257" i="98"/>
  <c r="P257" i="98" s="1"/>
  <c r="R257" i="99"/>
  <c r="M257" i="99"/>
  <c r="P257" i="99" s="1"/>
  <c r="R257" i="100"/>
  <c r="M257" i="100"/>
  <c r="P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M257" i="82"/>
  <c r="P257" i="82" s="1"/>
  <c r="G257" i="82"/>
  <c r="J257" i="82" s="1"/>
  <c r="R88" i="74"/>
  <c r="M88" i="74"/>
  <c r="P88" i="74" s="1"/>
  <c r="G88" i="74"/>
  <c r="J88" i="74" s="1"/>
  <c r="E88" i="77" s="1"/>
  <c r="G88" i="77" s="1"/>
  <c r="J88" i="77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M88" i="95"/>
  <c r="P88" i="95" s="1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K88" i="8"/>
  <c r="P88" i="8" s="1"/>
  <c r="I88" i="8"/>
  <c r="H88" i="8"/>
  <c r="F88" i="8"/>
  <c r="R87" i="74"/>
  <c r="M87" i="74"/>
  <c r="P87" i="74" s="1"/>
  <c r="G87" i="74"/>
  <c r="J87" i="74" s="1"/>
  <c r="E88" i="8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M87" i="95"/>
  <c r="P87" i="95" s="1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K87" i="8"/>
  <c r="P87" i="8" s="1"/>
  <c r="I87" i="8"/>
  <c r="H87" i="8"/>
  <c r="F87" i="8"/>
  <c r="R253" i="74"/>
  <c r="M253" i="74"/>
  <c r="P253" i="74" s="1"/>
  <c r="G253" i="74"/>
  <c r="J253" i="74" s="1"/>
  <c r="R252" i="74"/>
  <c r="M252" i="74"/>
  <c r="P252" i="74" s="1"/>
  <c r="G252" i="74"/>
  <c r="J252" i="74" s="1"/>
  <c r="R251" i="74"/>
  <c r="M251" i="74"/>
  <c r="P251" i="74" s="1"/>
  <c r="G251" i="74"/>
  <c r="J251" i="74" s="1"/>
  <c r="R250" i="74"/>
  <c r="M250" i="74"/>
  <c r="P250" i="74" s="1"/>
  <c r="G250" i="74"/>
  <c r="J250" i="74" s="1"/>
  <c r="R249" i="74"/>
  <c r="M249" i="74"/>
  <c r="P249" i="74" s="1"/>
  <c r="G249" i="74"/>
  <c r="J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P252" i="87"/>
  <c r="M252" i="87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M253" i="95"/>
  <c r="P253" i="95" s="1"/>
  <c r="R252" i="95"/>
  <c r="M252" i="95"/>
  <c r="P252" i="95" s="1"/>
  <c r="R251" i="95"/>
  <c r="M251" i="95"/>
  <c r="P251" i="95" s="1"/>
  <c r="R250" i="95"/>
  <c r="M250" i="95"/>
  <c r="P250" i="95" s="1"/>
  <c r="R249" i="95"/>
  <c r="M249" i="95"/>
  <c r="P249" i="95" s="1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G252" i="101"/>
  <c r="J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G242" i="74"/>
  <c r="J242" i="74" s="1"/>
  <c r="E255" i="8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M246" i="95"/>
  <c r="P246" i="95" s="1"/>
  <c r="R245" i="95"/>
  <c r="M245" i="95"/>
  <c r="P245" i="95" s="1"/>
  <c r="R244" i="95"/>
  <c r="M244" i="95"/>
  <c r="P244" i="95" s="1"/>
  <c r="R243" i="95"/>
  <c r="M243" i="95"/>
  <c r="P243" i="95" s="1"/>
  <c r="R242" i="95"/>
  <c r="M242" i="95"/>
  <c r="P242" i="95" s="1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P246" i="8"/>
  <c r="P245" i="8"/>
  <c r="P244" i="8"/>
  <c r="P243" i="8"/>
  <c r="K242" i="8"/>
  <c r="P242" i="8" s="1"/>
  <c r="I242" i="8"/>
  <c r="H242" i="8"/>
  <c r="F242" i="8"/>
  <c r="R247" i="74"/>
  <c r="M247" i="74"/>
  <c r="P247" i="74" s="1"/>
  <c r="R241" i="74"/>
  <c r="M241" i="74"/>
  <c r="P241" i="74" s="1"/>
  <c r="G241" i="74"/>
  <c r="J241" i="74" s="1"/>
  <c r="E254" i="8" s="1"/>
  <c r="R240" i="74"/>
  <c r="M240" i="74"/>
  <c r="P240" i="74" s="1"/>
  <c r="G240" i="74"/>
  <c r="J240" i="74" s="1"/>
  <c r="E253" i="8" s="1"/>
  <c r="R239" i="74"/>
  <c r="M239" i="74"/>
  <c r="P239" i="74" s="1"/>
  <c r="G239" i="74"/>
  <c r="J239" i="74" s="1"/>
  <c r="E252" i="8" s="1"/>
  <c r="R238" i="74"/>
  <c r="M238" i="74"/>
  <c r="P238" i="74" s="1"/>
  <c r="G238" i="74"/>
  <c r="J238" i="74" s="1"/>
  <c r="E238" i="77" s="1"/>
  <c r="R237" i="74"/>
  <c r="M237" i="74"/>
  <c r="P237" i="74" s="1"/>
  <c r="G237" i="74"/>
  <c r="J237" i="74" s="1"/>
  <c r="E237" i="77" s="1"/>
  <c r="R236" i="74"/>
  <c r="M236" i="74"/>
  <c r="P236" i="74" s="1"/>
  <c r="G236" i="74"/>
  <c r="J236" i="74" s="1"/>
  <c r="E236" i="77" s="1"/>
  <c r="R235" i="74"/>
  <c r="M235" i="74"/>
  <c r="P235" i="74" s="1"/>
  <c r="G235" i="74"/>
  <c r="J235" i="74" s="1"/>
  <c r="E235" i="77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M247" i="95"/>
  <c r="P247" i="95" s="1"/>
  <c r="R241" i="95"/>
  <c r="M241" i="95"/>
  <c r="P241" i="95" s="1"/>
  <c r="R240" i="95"/>
  <c r="M240" i="95"/>
  <c r="P240" i="95" s="1"/>
  <c r="R239" i="95"/>
  <c r="M239" i="95"/>
  <c r="P239" i="95" s="1"/>
  <c r="R238" i="95"/>
  <c r="M238" i="95"/>
  <c r="P238" i="95" s="1"/>
  <c r="R237" i="95"/>
  <c r="M237" i="95"/>
  <c r="P237" i="95" s="1"/>
  <c r="R236" i="95"/>
  <c r="M236" i="95"/>
  <c r="P236" i="95" s="1"/>
  <c r="R235" i="95"/>
  <c r="M235" i="95"/>
  <c r="P235" i="95" s="1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2" i="102"/>
  <c r="J242" i="102" s="1"/>
  <c r="R241" i="101"/>
  <c r="M241" i="101"/>
  <c r="P241" i="101" s="1"/>
  <c r="G241" i="101"/>
  <c r="J241" i="101" s="1"/>
  <c r="G249" i="102" s="1"/>
  <c r="J249" i="102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7" i="8"/>
  <c r="K241" i="8"/>
  <c r="P241" i="8" s="1"/>
  <c r="I241" i="8"/>
  <c r="H241" i="8"/>
  <c r="F241" i="8"/>
  <c r="K240" i="8"/>
  <c r="P240" i="8" s="1"/>
  <c r="I240" i="8"/>
  <c r="H240" i="8"/>
  <c r="F240" i="8"/>
  <c r="K239" i="8"/>
  <c r="P239" i="8" s="1"/>
  <c r="I239" i="8"/>
  <c r="H239" i="8"/>
  <c r="F239" i="8"/>
  <c r="K238" i="8"/>
  <c r="P238" i="8" s="1"/>
  <c r="I238" i="8"/>
  <c r="H238" i="8"/>
  <c r="F238" i="8"/>
  <c r="K237" i="8"/>
  <c r="P237" i="8" s="1"/>
  <c r="I237" i="8"/>
  <c r="H237" i="8"/>
  <c r="F237" i="8"/>
  <c r="K236" i="8"/>
  <c r="P236" i="8" s="1"/>
  <c r="I236" i="8"/>
  <c r="H236" i="8"/>
  <c r="F236" i="8"/>
  <c r="K235" i="8"/>
  <c r="P235" i="8" s="1"/>
  <c r="I235" i="8"/>
  <c r="H235" i="8"/>
  <c r="F235" i="8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E174" i="77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M174" i="95"/>
  <c r="P174" i="95" s="1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R174" i="106"/>
  <c r="M174" i="106"/>
  <c r="P174" i="106" s="1"/>
  <c r="R174" i="107"/>
  <c r="M174" i="107"/>
  <c r="K174" i="8"/>
  <c r="P174" i="8" s="1"/>
  <c r="I174" i="8"/>
  <c r="H174" i="8"/>
  <c r="F174" i="8"/>
  <c r="R102" i="74"/>
  <c r="M102" i="74"/>
  <c r="P102" i="74" s="1"/>
  <c r="G102" i="74"/>
  <c r="J102" i="74" s="1"/>
  <c r="E102" i="77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M102" i="95"/>
  <c r="P102" i="95" s="1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K102" i="8"/>
  <c r="P102" i="8" s="1"/>
  <c r="I102" i="8"/>
  <c r="H102" i="8"/>
  <c r="F102" i="8"/>
  <c r="H5" i="8"/>
  <c r="M48" i="98"/>
  <c r="P48" i="98" s="1"/>
  <c r="M54" i="95"/>
  <c r="M49" i="95"/>
  <c r="M6" i="95"/>
  <c r="P94" i="103" l="1"/>
  <c r="J258" i="8"/>
  <c r="J257" i="8"/>
  <c r="G242" i="77"/>
  <c r="J242" i="77" s="1"/>
  <c r="G250" i="78" s="1"/>
  <c r="J250" i="78" s="1"/>
  <c r="G251" i="77"/>
  <c r="J251" i="77" s="1"/>
  <c r="E241" i="77"/>
  <c r="G251" i="78"/>
  <c r="J251" i="78" s="1"/>
  <c r="E240" i="77"/>
  <c r="E239" i="77"/>
  <c r="E87" i="77"/>
  <c r="G255" i="8"/>
  <c r="G259" i="8"/>
  <c r="G253" i="8"/>
  <c r="G257" i="8"/>
  <c r="M257" i="8"/>
  <c r="E249" i="8"/>
  <c r="G249" i="8" s="1"/>
  <c r="M245" i="8"/>
  <c r="G258" i="8"/>
  <c r="M252" i="8"/>
  <c r="M244" i="8"/>
  <c r="M236" i="8"/>
  <c r="M253" i="8"/>
  <c r="M259" i="8"/>
  <c r="M235" i="8"/>
  <c r="J259" i="8"/>
  <c r="E256" i="8"/>
  <c r="G256" i="8" s="1"/>
  <c r="M250" i="8"/>
  <c r="M242" i="8"/>
  <c r="M249" i="8"/>
  <c r="M241" i="8"/>
  <c r="M243" i="8"/>
  <c r="M240" i="8"/>
  <c r="M88" i="8"/>
  <c r="M251" i="8"/>
  <c r="M247" i="8"/>
  <c r="M239" i="8"/>
  <c r="M87" i="8"/>
  <c r="M237" i="8"/>
  <c r="J255" i="8"/>
  <c r="M246" i="8"/>
  <c r="M238" i="8"/>
  <c r="M174" i="8"/>
  <c r="M102" i="8"/>
  <c r="E251" i="8"/>
  <c r="G251" i="8" s="1"/>
  <c r="G254" i="8"/>
  <c r="J254" i="8"/>
  <c r="E248" i="8"/>
  <c r="G248" i="8" s="1"/>
  <c r="P237" i="82"/>
  <c r="J252" i="8"/>
  <c r="J253" i="8"/>
  <c r="E250" i="8"/>
  <c r="G250" i="8" s="1"/>
  <c r="G252" i="8"/>
  <c r="J249" i="8"/>
  <c r="P87" i="77"/>
  <c r="J88" i="8"/>
  <c r="G88" i="8"/>
  <c r="P241" i="78"/>
  <c r="G249" i="77"/>
  <c r="J249" i="77" s="1"/>
  <c r="P242" i="77"/>
  <c r="G252" i="77"/>
  <c r="J252" i="77" s="1"/>
  <c r="G250" i="77"/>
  <c r="J250" i="77" s="1"/>
  <c r="P238" i="77"/>
  <c r="E242" i="8"/>
  <c r="P247" i="80"/>
  <c r="J248" i="8" l="1"/>
  <c r="J251" i="8"/>
  <c r="J256" i="8"/>
  <c r="J250" i="8"/>
  <c r="J242" i="8"/>
  <c r="G242" i="8"/>
  <c r="N267" i="78" l="1"/>
  <c r="N267" i="77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77" s="1"/>
  <c r="G230" i="74"/>
  <c r="J230" i="74" s="1"/>
  <c r="E230" i="77" s="1"/>
  <c r="G231" i="74"/>
  <c r="J231" i="74" s="1"/>
  <c r="E231" i="77" s="1"/>
  <c r="G232" i="74"/>
  <c r="J232" i="74" s="1"/>
  <c r="E232" i="77" s="1"/>
  <c r="G233" i="74"/>
  <c r="J233" i="74" s="1"/>
  <c r="E233" i="77" s="1"/>
  <c r="G234" i="74"/>
  <c r="J234" i="74" s="1"/>
  <c r="E234" i="77" s="1"/>
  <c r="G248" i="74"/>
  <c r="J248" i="74" s="1"/>
  <c r="G254" i="74"/>
  <c r="J254" i="74" s="1"/>
  <c r="E254" i="77" s="1"/>
  <c r="G255" i="74"/>
  <c r="J255" i="74" s="1"/>
  <c r="E255" i="77" s="1"/>
  <c r="G256" i="74"/>
  <c r="J256" i="74" s="1"/>
  <c r="E256" i="77" s="1"/>
  <c r="G258" i="74"/>
  <c r="J258" i="74" s="1"/>
  <c r="E258" i="77" s="1"/>
  <c r="G173" i="74"/>
  <c r="J173" i="74" s="1"/>
  <c r="E173" i="77" s="1"/>
  <c r="G82" i="74"/>
  <c r="J82" i="74" s="1"/>
  <c r="E82" i="77" s="1"/>
  <c r="G103" i="74"/>
  <c r="J103" i="74" s="1"/>
  <c r="G104" i="74"/>
  <c r="J104" i="74" s="1"/>
  <c r="E104" i="77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M207" i="107"/>
  <c r="P207" i="107" s="1"/>
  <c r="M189" i="107"/>
  <c r="P189" i="107" s="1"/>
  <c r="M188" i="107"/>
  <c r="P188" i="107" s="1"/>
  <c r="M187" i="107"/>
  <c r="P187" i="107" s="1"/>
  <c r="M105" i="107"/>
  <c r="M104" i="107"/>
  <c r="M103" i="107"/>
  <c r="M82" i="107"/>
  <c r="M173" i="107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M175" i="107"/>
  <c r="M172" i="107"/>
  <c r="M171" i="107"/>
  <c r="M170" i="107"/>
  <c r="M169" i="107"/>
  <c r="M168" i="107"/>
  <c r="M167" i="107"/>
  <c r="M166" i="107"/>
  <c r="M165" i="107"/>
  <c r="M164" i="107"/>
  <c r="M163" i="107"/>
  <c r="M162" i="107"/>
  <c r="M161" i="107"/>
  <c r="M160" i="107"/>
  <c r="M159" i="107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M116" i="107"/>
  <c r="M115" i="107"/>
  <c r="M114" i="107"/>
  <c r="M113" i="107"/>
  <c r="M112" i="107"/>
  <c r="M111" i="107"/>
  <c r="M110" i="107"/>
  <c r="M109" i="107"/>
  <c r="M108" i="107"/>
  <c r="M107" i="107"/>
  <c r="M106" i="107"/>
  <c r="M101" i="107"/>
  <c r="M100" i="107"/>
  <c r="M99" i="107"/>
  <c r="M98" i="107"/>
  <c r="M97" i="107"/>
  <c r="M96" i="107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M85" i="107"/>
  <c r="M84" i="107"/>
  <c r="M83" i="107"/>
  <c r="M81" i="107"/>
  <c r="M80" i="107"/>
  <c r="M79" i="107"/>
  <c r="M78" i="107"/>
  <c r="M77" i="107"/>
  <c r="M75" i="107"/>
  <c r="M74" i="107"/>
  <c r="M73" i="107"/>
  <c r="M72" i="107"/>
  <c r="M71" i="107"/>
  <c r="M70" i="107"/>
  <c r="M69" i="107"/>
  <c r="M68" i="107"/>
  <c r="M67" i="107"/>
  <c r="M66" i="107"/>
  <c r="M65" i="107"/>
  <c r="M64" i="107"/>
  <c r="M63" i="107"/>
  <c r="M62" i="107"/>
  <c r="M61" i="107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M44" i="107"/>
  <c r="M43" i="107"/>
  <c r="M42" i="107"/>
  <c r="M41" i="107"/>
  <c r="M40" i="107"/>
  <c r="M39" i="107"/>
  <c r="M38" i="107"/>
  <c r="M37" i="107"/>
  <c r="M36" i="107"/>
  <c r="M35" i="107"/>
  <c r="M34" i="107"/>
  <c r="M33" i="107"/>
  <c r="M32" i="107"/>
  <c r="M31" i="107"/>
  <c r="M30" i="107"/>
  <c r="M29" i="107"/>
  <c r="M28" i="107"/>
  <c r="M27" i="107"/>
  <c r="P27" i="107" s="1"/>
  <c r="M26" i="107"/>
  <c r="M25" i="107"/>
  <c r="M24" i="107"/>
  <c r="M23" i="107"/>
  <c r="M22" i="107"/>
  <c r="M21" i="107"/>
  <c r="M20" i="107"/>
  <c r="M19" i="107"/>
  <c r="M18" i="107"/>
  <c r="M17" i="107"/>
  <c r="M16" i="107"/>
  <c r="P16" i="107" s="1"/>
  <c r="M15" i="107"/>
  <c r="P15" i="107" s="1"/>
  <c r="M14" i="107"/>
  <c r="M13" i="107"/>
  <c r="M12" i="107"/>
  <c r="M11" i="107"/>
  <c r="M10" i="107"/>
  <c r="M9" i="107"/>
  <c r="M8" i="107"/>
  <c r="M7" i="107"/>
  <c r="M6" i="107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M135" i="106"/>
  <c r="M134" i="106"/>
  <c r="M133" i="106"/>
  <c r="M132" i="106"/>
  <c r="M131" i="106"/>
  <c r="M130" i="106"/>
  <c r="M129" i="106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M119" i="106"/>
  <c r="M118" i="106"/>
  <c r="M117" i="106"/>
  <c r="M116" i="106"/>
  <c r="M115" i="106"/>
  <c r="M114" i="106"/>
  <c r="M113" i="106"/>
  <c r="M112" i="106"/>
  <c r="M111" i="106"/>
  <c r="M110" i="106"/>
  <c r="M109" i="106"/>
  <c r="M108" i="106"/>
  <c r="M107" i="106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M85" i="106"/>
  <c r="M84" i="106"/>
  <c r="M83" i="106"/>
  <c r="M81" i="106"/>
  <c r="M80" i="106"/>
  <c r="M79" i="106"/>
  <c r="M78" i="106"/>
  <c r="M77" i="106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M48" i="106"/>
  <c r="M47" i="106"/>
  <c r="M46" i="106"/>
  <c r="M45" i="106"/>
  <c r="M44" i="106"/>
  <c r="M43" i="106"/>
  <c r="M42" i="106"/>
  <c r="M41" i="106"/>
  <c r="M40" i="106"/>
  <c r="M39" i="106"/>
  <c r="M38" i="106"/>
  <c r="M37" i="106"/>
  <c r="M36" i="106"/>
  <c r="M35" i="106"/>
  <c r="M34" i="106"/>
  <c r="M33" i="106"/>
  <c r="M32" i="106"/>
  <c r="M31" i="106"/>
  <c r="M30" i="106"/>
  <c r="M29" i="106"/>
  <c r="M28" i="106"/>
  <c r="M27" i="106"/>
  <c r="M26" i="106"/>
  <c r="M25" i="106"/>
  <c r="M24" i="106"/>
  <c r="M23" i="106"/>
  <c r="M22" i="106"/>
  <c r="M21" i="106"/>
  <c r="M20" i="106"/>
  <c r="M19" i="106"/>
  <c r="M18" i="106"/>
  <c r="M17" i="106"/>
  <c r="M16" i="106"/>
  <c r="M15" i="106"/>
  <c r="M14" i="106"/>
  <c r="M13" i="106"/>
  <c r="M12" i="106"/>
  <c r="M11" i="106"/>
  <c r="M10" i="106"/>
  <c r="M9" i="106"/>
  <c r="M8" i="106"/>
  <c r="P8" i="106" s="1"/>
  <c r="M7" i="106"/>
  <c r="P7" i="106" s="1"/>
  <c r="M6" i="106"/>
  <c r="P6" i="106" s="1"/>
  <c r="M5" i="106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M178" i="105"/>
  <c r="M177" i="105"/>
  <c r="M176" i="105"/>
  <c r="M175" i="105"/>
  <c r="M172" i="105"/>
  <c r="M171" i="105"/>
  <c r="M170" i="105"/>
  <c r="M169" i="105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M119" i="105"/>
  <c r="M118" i="105"/>
  <c r="M117" i="105"/>
  <c r="M116" i="105"/>
  <c r="M115" i="105"/>
  <c r="M114" i="105"/>
  <c r="M113" i="105"/>
  <c r="M112" i="105"/>
  <c r="M111" i="105"/>
  <c r="M110" i="105"/>
  <c r="M109" i="105"/>
  <c r="M108" i="105"/>
  <c r="M107" i="105"/>
  <c r="M106" i="105"/>
  <c r="P106" i="105" s="1"/>
  <c r="M101" i="105"/>
  <c r="P101" i="105" s="1"/>
  <c r="M100" i="105"/>
  <c r="P100" i="105" s="1"/>
  <c r="M99" i="105"/>
  <c r="P99" i="105" s="1"/>
  <c r="M98" i="105"/>
  <c r="M97" i="105"/>
  <c r="M96" i="105"/>
  <c r="M95" i="105"/>
  <c r="M93" i="105"/>
  <c r="M92" i="105"/>
  <c r="M91" i="105"/>
  <c r="M90" i="105"/>
  <c r="M89" i="105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M35" i="105"/>
  <c r="M34" i="105"/>
  <c r="M33" i="105"/>
  <c r="M32" i="105"/>
  <c r="M31" i="105"/>
  <c r="M30" i="105"/>
  <c r="M29" i="105"/>
  <c r="M28" i="105"/>
  <c r="M27" i="105"/>
  <c r="M26" i="105"/>
  <c r="M25" i="105"/>
  <c r="M24" i="105"/>
  <c r="M23" i="105"/>
  <c r="M22" i="105"/>
  <c r="M21" i="105"/>
  <c r="M20" i="105"/>
  <c r="M19" i="105"/>
  <c r="M18" i="105"/>
  <c r="M17" i="105"/>
  <c r="M16" i="105"/>
  <c r="M15" i="105"/>
  <c r="M14" i="105"/>
  <c r="M13" i="105"/>
  <c r="M12" i="105"/>
  <c r="M11" i="105"/>
  <c r="M10" i="105"/>
  <c r="M9" i="105"/>
  <c r="M8" i="105"/>
  <c r="P8" i="105" s="1"/>
  <c r="M7" i="105"/>
  <c r="P7" i="105" s="1"/>
  <c r="M6" i="105"/>
  <c r="P6" i="105" s="1"/>
  <c r="M5" i="105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76" i="95"/>
  <c r="P76" i="95" s="1"/>
  <c r="M207" i="95"/>
  <c r="M189" i="95"/>
  <c r="P189" i="95" s="1"/>
  <c r="M188" i="95"/>
  <c r="P188" i="95" s="1"/>
  <c r="M187" i="95"/>
  <c r="P187" i="95" s="1"/>
  <c r="M105" i="95"/>
  <c r="P105" i="95" s="1"/>
  <c r="M104" i="95"/>
  <c r="P104" i="95" s="1"/>
  <c r="M103" i="95"/>
  <c r="P103" i="95" s="1"/>
  <c r="M82" i="95"/>
  <c r="P82" i="95" s="1"/>
  <c r="M173" i="95"/>
  <c r="P173" i="95" s="1"/>
  <c r="M258" i="95"/>
  <c r="P258" i="95" s="1"/>
  <c r="M256" i="95"/>
  <c r="P256" i="95" s="1"/>
  <c r="M255" i="95"/>
  <c r="P255" i="95" s="1"/>
  <c r="M254" i="95"/>
  <c r="P254" i="95" s="1"/>
  <c r="M248" i="95"/>
  <c r="P248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3" i="95"/>
  <c r="P93" i="95" s="1"/>
  <c r="M92" i="95"/>
  <c r="P92" i="95" s="1"/>
  <c r="M91" i="95"/>
  <c r="P91" i="95" s="1"/>
  <c r="M90" i="95"/>
  <c r="P90" i="95" s="1"/>
  <c r="M89" i="95"/>
  <c r="P89" i="95" s="1"/>
  <c r="M86" i="95"/>
  <c r="P86" i="95" s="1"/>
  <c r="M85" i="95"/>
  <c r="P85" i="95" s="1"/>
  <c r="M84" i="95"/>
  <c r="P84" i="95" s="1"/>
  <c r="M83" i="95"/>
  <c r="P83" i="95" s="1"/>
  <c r="M81" i="95"/>
  <c r="P81" i="95" s="1"/>
  <c r="M80" i="95"/>
  <c r="P80" i="95" s="1"/>
  <c r="M79" i="95"/>
  <c r="P79" i="95" s="1"/>
  <c r="M78" i="95"/>
  <c r="P78" i="95" s="1"/>
  <c r="M77" i="95"/>
  <c r="P77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P54" i="95"/>
  <c r="M53" i="95"/>
  <c r="P53" i="95" s="1"/>
  <c r="M52" i="95"/>
  <c r="P52" i="95" s="1"/>
  <c r="M51" i="95"/>
  <c r="P51" i="95" s="1"/>
  <c r="M50" i="95"/>
  <c r="P50" i="95" s="1"/>
  <c r="P49" i="95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M29" i="95"/>
  <c r="P29" i="95" s="1"/>
  <c r="M28" i="95"/>
  <c r="P28" i="95" s="1"/>
  <c r="M27" i="95"/>
  <c r="P27" i="95" s="1"/>
  <c r="M26" i="95"/>
  <c r="P26" i="95" s="1"/>
  <c r="M25" i="95"/>
  <c r="P25" i="95" s="1"/>
  <c r="M24" i="95"/>
  <c r="P24" i="95" s="1"/>
  <c r="M23" i="95"/>
  <c r="P23" i="95" s="1"/>
  <c r="M22" i="95"/>
  <c r="P22" i="95" s="1"/>
  <c r="M21" i="95"/>
  <c r="P21" i="95" s="1"/>
  <c r="M19" i="95"/>
  <c r="P19" i="95" s="1"/>
  <c r="M18" i="95"/>
  <c r="P18" i="95" s="1"/>
  <c r="M17" i="95"/>
  <c r="P17" i="95" s="1"/>
  <c r="M16" i="95"/>
  <c r="P16" i="95" s="1"/>
  <c r="M15" i="95"/>
  <c r="P15" i="95" s="1"/>
  <c r="M14" i="95"/>
  <c r="P14" i="95" s="1"/>
  <c r="M13" i="95"/>
  <c r="P13" i="95" s="1"/>
  <c r="M12" i="95"/>
  <c r="P12" i="95" s="1"/>
  <c r="M11" i="95"/>
  <c r="P11" i="95" s="1"/>
  <c r="M10" i="95"/>
  <c r="P10" i="95" s="1"/>
  <c r="M9" i="95"/>
  <c r="P9" i="95" s="1"/>
  <c r="M8" i="95"/>
  <c r="P8" i="95" s="1"/>
  <c r="M7" i="95"/>
  <c r="P7" i="95" s="1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K207" i="8"/>
  <c r="P207" i="8" s="1"/>
  <c r="I207" i="8"/>
  <c r="H207" i="8"/>
  <c r="F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K105" i="8"/>
  <c r="P105" i="8" s="1"/>
  <c r="I105" i="8"/>
  <c r="H105" i="8"/>
  <c r="F105" i="8"/>
  <c r="K104" i="8"/>
  <c r="P104" i="8" s="1"/>
  <c r="I104" i="8"/>
  <c r="H104" i="8"/>
  <c r="F104" i="8"/>
  <c r="K103" i="8"/>
  <c r="P103" i="8" s="1"/>
  <c r="I103" i="8"/>
  <c r="H103" i="8"/>
  <c r="F103" i="8"/>
  <c r="K82" i="8"/>
  <c r="P82" i="8" s="1"/>
  <c r="I82" i="8"/>
  <c r="H82" i="8"/>
  <c r="F82" i="8"/>
  <c r="K173" i="8"/>
  <c r="P173" i="8" s="1"/>
  <c r="I173" i="8"/>
  <c r="H173" i="8"/>
  <c r="F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E173" i="8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K186" i="8"/>
  <c r="P186" i="8" s="1"/>
  <c r="I186" i="8"/>
  <c r="H186" i="8"/>
  <c r="F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K190" i="8"/>
  <c r="P190" i="8" s="1"/>
  <c r="I190" i="8"/>
  <c r="H190" i="8"/>
  <c r="F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E103" i="8" l="1"/>
  <c r="E103" i="77"/>
  <c r="E186" i="8"/>
  <c r="E186" i="77"/>
  <c r="N262" i="106"/>
  <c r="N268" i="106" s="1"/>
  <c r="N271" i="106" s="1"/>
  <c r="P5" i="105"/>
  <c r="N262" i="105"/>
  <c r="N268" i="105" s="1"/>
  <c r="N270" i="105" s="1"/>
  <c r="P5" i="107"/>
  <c r="N262" i="107"/>
  <c r="P5" i="103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5" i="106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M173" i="8"/>
  <c r="P207" i="97"/>
  <c r="M207" i="8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M82" i="8"/>
  <c r="P76" i="97"/>
  <c r="P7" i="97"/>
  <c r="P31" i="97"/>
  <c r="P63" i="97"/>
  <c r="P91" i="97"/>
  <c r="P120" i="97"/>
  <c r="P144" i="97"/>
  <c r="P178" i="97"/>
  <c r="P205" i="97"/>
  <c r="P222" i="97"/>
  <c r="P188" i="97"/>
  <c r="M188" i="8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M103" i="8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M104" i="8"/>
  <c r="P186" i="97"/>
  <c r="M186" i="8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M105" i="8"/>
  <c r="P24" i="97"/>
  <c r="P56" i="97"/>
  <c r="P81" i="97"/>
  <c r="P113" i="97"/>
  <c r="P137" i="97"/>
  <c r="P145" i="97"/>
  <c r="P169" i="97"/>
  <c r="P190" i="97"/>
  <c r="M190" i="8"/>
  <c r="P215" i="97"/>
  <c r="P223" i="97"/>
  <c r="P189" i="97"/>
  <c r="M189" i="8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M187" i="8"/>
  <c r="P82" i="77"/>
  <c r="P187" i="77"/>
  <c r="P188" i="77"/>
  <c r="P104" i="77"/>
  <c r="G87" i="77"/>
  <c r="J87" i="77" s="1"/>
  <c r="G88" i="78" s="1"/>
  <c r="J88" i="78" s="1"/>
  <c r="E87" i="8"/>
  <c r="E104" i="8"/>
  <c r="G104" i="8" s="1"/>
  <c r="G253" i="77"/>
  <c r="J253" i="77" s="1"/>
  <c r="E235" i="8"/>
  <c r="G235" i="77"/>
  <c r="J235" i="77" s="1"/>
  <c r="G251" i="79" s="1"/>
  <c r="J251" i="79" s="1"/>
  <c r="G242" i="78"/>
  <c r="J242" i="78" s="1"/>
  <c r="G250" i="79" s="1"/>
  <c r="J250" i="79" s="1"/>
  <c r="G240" i="77"/>
  <c r="J240" i="77" s="1"/>
  <c r="G241" i="77"/>
  <c r="J241" i="77" s="1"/>
  <c r="G249" i="78" s="1"/>
  <c r="J249" i="78" s="1"/>
  <c r="E241" i="8"/>
  <c r="E240" i="8"/>
  <c r="G239" i="77"/>
  <c r="J239" i="77" s="1"/>
  <c r="G252" i="78" s="1"/>
  <c r="J252" i="78" s="1"/>
  <c r="E239" i="8"/>
  <c r="G238" i="77"/>
  <c r="J238" i="77" s="1"/>
  <c r="E238" i="8"/>
  <c r="G237" i="77"/>
  <c r="J237" i="77" s="1"/>
  <c r="E237" i="8"/>
  <c r="G236" i="77"/>
  <c r="J236" i="77" s="1"/>
  <c r="E236" i="8"/>
  <c r="G259" i="77"/>
  <c r="J259" i="77" s="1"/>
  <c r="G174" i="77"/>
  <c r="J174" i="77" s="1"/>
  <c r="E174" i="8"/>
  <c r="G102" i="77"/>
  <c r="J102" i="77" s="1"/>
  <c r="E102" i="8"/>
  <c r="E82" i="8"/>
  <c r="G82" i="8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8" i="107"/>
  <c r="N271" i="107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J186" i="8"/>
  <c r="G103" i="8"/>
  <c r="P103" i="77"/>
  <c r="P105" i="77"/>
  <c r="P173" i="77"/>
  <c r="E190" i="8"/>
  <c r="G190" i="8" s="1"/>
  <c r="J173" i="8"/>
  <c r="G173" i="8"/>
  <c r="J103" i="8"/>
  <c r="P190" i="77"/>
  <c r="P186" i="77"/>
  <c r="G186" i="8"/>
  <c r="J104" i="8" l="1"/>
  <c r="J87" i="8"/>
  <c r="G87" i="8"/>
  <c r="J236" i="8"/>
  <c r="G236" i="8"/>
  <c r="G239" i="8"/>
  <c r="J239" i="8"/>
  <c r="J237" i="8"/>
  <c r="G237" i="8"/>
  <c r="G240" i="8"/>
  <c r="J240" i="8"/>
  <c r="G241" i="8"/>
  <c r="J241" i="8"/>
  <c r="J235" i="8"/>
  <c r="G235" i="8"/>
  <c r="J238" i="8"/>
  <c r="G238" i="8"/>
  <c r="J82" i="8"/>
  <c r="J174" i="8"/>
  <c r="G174" i="8"/>
  <c r="J102" i="8"/>
  <c r="G102" i="8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G186" i="78" s="1"/>
  <c r="J186" i="78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J190" i="8"/>
  <c r="K136" i="8"/>
  <c r="P136" i="8" s="1"/>
  <c r="I136" i="8"/>
  <c r="H136" i="8"/>
  <c r="F136" i="8"/>
  <c r="K135" i="8"/>
  <c r="P135" i="8" s="1"/>
  <c r="I135" i="8"/>
  <c r="H135" i="8"/>
  <c r="F135" i="8"/>
  <c r="K134" i="8"/>
  <c r="P134" i="8" s="1"/>
  <c r="I134" i="8"/>
  <c r="H134" i="8"/>
  <c r="F134" i="8"/>
  <c r="R136" i="74"/>
  <c r="M136" i="74"/>
  <c r="P136" i="74" s="1"/>
  <c r="E136" i="8"/>
  <c r="R135" i="74"/>
  <c r="M135" i="74"/>
  <c r="P135" i="74" s="1"/>
  <c r="E135" i="8"/>
  <c r="R134" i="74"/>
  <c r="M134" i="74"/>
  <c r="P134" i="74" s="1"/>
  <c r="E134" i="8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M136" i="8" s="1"/>
  <c r="R135" i="77"/>
  <c r="M135" i="77"/>
  <c r="M135" i="8" s="1"/>
  <c r="R134" i="77"/>
  <c r="M134" i="77"/>
  <c r="M134" i="8" s="1"/>
  <c r="P135" i="77" l="1"/>
  <c r="P136" i="77"/>
  <c r="G134" i="8"/>
  <c r="J134" i="8"/>
  <c r="P134" i="77"/>
  <c r="J136" i="8"/>
  <c r="G136" i="8"/>
  <c r="J135" i="8"/>
  <c r="G135" i="8"/>
  <c r="Y35" i="8"/>
  <c r="F124" i="8" l="1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P18" i="8"/>
  <c r="P19" i="8"/>
  <c r="P20" i="8"/>
  <c r="P21" i="8"/>
  <c r="P22" i="8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7" i="8"/>
  <c r="P77" i="8" s="1"/>
  <c r="K78" i="8"/>
  <c r="P78" i="8" s="1"/>
  <c r="K79" i="8"/>
  <c r="P79" i="8" s="1"/>
  <c r="K80" i="8"/>
  <c r="P80" i="8" s="1"/>
  <c r="K81" i="8"/>
  <c r="P81" i="8" s="1"/>
  <c r="K83" i="8"/>
  <c r="P83" i="8" s="1"/>
  <c r="K84" i="8"/>
  <c r="P84" i="8" s="1"/>
  <c r="K85" i="8"/>
  <c r="P85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5" i="8"/>
  <c r="P175" i="8" s="1"/>
  <c r="K177" i="8"/>
  <c r="P177" i="8" s="1"/>
  <c r="K178" i="8"/>
  <c r="P178" i="8" s="1"/>
  <c r="K179" i="8"/>
  <c r="P179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225" i="8"/>
  <c r="P225" i="8" s="1"/>
  <c r="K226" i="8"/>
  <c r="P226" i="8" s="1"/>
  <c r="K227" i="8"/>
  <c r="P227" i="8" s="1"/>
  <c r="K228" i="8"/>
  <c r="P228" i="8" s="1"/>
  <c r="K229" i="8"/>
  <c r="P229" i="8" s="1"/>
  <c r="K230" i="8"/>
  <c r="P230" i="8" s="1"/>
  <c r="K231" i="8"/>
  <c r="P231" i="8" s="1"/>
  <c r="K232" i="8"/>
  <c r="P232" i="8" s="1"/>
  <c r="K233" i="8"/>
  <c r="P233" i="8" s="1"/>
  <c r="K234" i="8"/>
  <c r="P234" i="8" s="1"/>
  <c r="P248" i="8"/>
  <c r="P254" i="8"/>
  <c r="P255" i="8"/>
  <c r="P256" i="8"/>
  <c r="P258" i="8"/>
  <c r="K76" i="8"/>
  <c r="P76" i="8" s="1"/>
  <c r="K124" i="8"/>
  <c r="P124" i="8" s="1"/>
  <c r="K89" i="8"/>
  <c r="P89" i="8" s="1"/>
  <c r="K38" i="8"/>
  <c r="P38" i="8" s="1"/>
  <c r="K90" i="8"/>
  <c r="P90" i="8" s="1"/>
  <c r="K99" i="8"/>
  <c r="P99" i="8" s="1"/>
  <c r="K100" i="8"/>
  <c r="P100" i="8" s="1"/>
  <c r="K101" i="8"/>
  <c r="P101" i="8" s="1"/>
  <c r="K176" i="8"/>
  <c r="P176" i="8" s="1"/>
  <c r="K137" i="8"/>
  <c r="P137" i="8" s="1"/>
  <c r="K86" i="8"/>
  <c r="P86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7" i="8"/>
  <c r="I78" i="8"/>
  <c r="I79" i="8"/>
  <c r="I80" i="8"/>
  <c r="I81" i="8"/>
  <c r="I83" i="8"/>
  <c r="I84" i="8"/>
  <c r="I85" i="8"/>
  <c r="I91" i="8"/>
  <c r="I92" i="8"/>
  <c r="I93" i="8"/>
  <c r="I94" i="8"/>
  <c r="I95" i="8"/>
  <c r="I96" i="8"/>
  <c r="I97" i="8"/>
  <c r="I98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5" i="8"/>
  <c r="I126" i="8"/>
  <c r="I127" i="8"/>
  <c r="I128" i="8"/>
  <c r="I129" i="8"/>
  <c r="I130" i="8"/>
  <c r="I131" i="8"/>
  <c r="I132" i="8"/>
  <c r="I133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5" i="8"/>
  <c r="I177" i="8"/>
  <c r="I178" i="8"/>
  <c r="I179" i="8"/>
  <c r="I180" i="8"/>
  <c r="I181" i="8"/>
  <c r="I182" i="8"/>
  <c r="I183" i="8"/>
  <c r="I184" i="8"/>
  <c r="I185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76" i="8"/>
  <c r="I124" i="8"/>
  <c r="I89" i="8"/>
  <c r="I38" i="8"/>
  <c r="I90" i="8"/>
  <c r="I99" i="8"/>
  <c r="I100" i="8"/>
  <c r="I101" i="8"/>
  <c r="I176" i="8"/>
  <c r="I137" i="8"/>
  <c r="I86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7" i="8"/>
  <c r="H78" i="8"/>
  <c r="H79" i="8"/>
  <c r="H80" i="8"/>
  <c r="H81" i="8"/>
  <c r="H83" i="8"/>
  <c r="H84" i="8"/>
  <c r="H85" i="8"/>
  <c r="H91" i="8"/>
  <c r="H92" i="8"/>
  <c r="H93" i="8"/>
  <c r="H94" i="8"/>
  <c r="H95" i="8"/>
  <c r="H96" i="8"/>
  <c r="H97" i="8"/>
  <c r="H98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5" i="8"/>
  <c r="H126" i="8"/>
  <c r="H127" i="8"/>
  <c r="H128" i="8"/>
  <c r="H129" i="8"/>
  <c r="H130" i="8"/>
  <c r="H131" i="8"/>
  <c r="H132" i="8"/>
  <c r="H133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5" i="8"/>
  <c r="H177" i="8"/>
  <c r="H178" i="8"/>
  <c r="H179" i="8"/>
  <c r="H180" i="8"/>
  <c r="H181" i="8"/>
  <c r="H182" i="8"/>
  <c r="H183" i="8"/>
  <c r="H184" i="8"/>
  <c r="H185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76" i="8"/>
  <c r="H124" i="8"/>
  <c r="H89" i="8"/>
  <c r="H38" i="8"/>
  <c r="H90" i="8"/>
  <c r="H99" i="8"/>
  <c r="H100" i="8"/>
  <c r="H101" i="8"/>
  <c r="H176" i="8"/>
  <c r="H137" i="8"/>
  <c r="H86" i="8"/>
  <c r="F6" i="8"/>
  <c r="F7" i="8"/>
  <c r="F8" i="8"/>
  <c r="F9" i="8"/>
  <c r="F10" i="8"/>
  <c r="F11" i="8"/>
  <c r="F12" i="8"/>
  <c r="F13" i="8"/>
  <c r="F14" i="8"/>
  <c r="F15" i="8"/>
  <c r="F16" i="8"/>
  <c r="F17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7" i="8"/>
  <c r="F78" i="8"/>
  <c r="F79" i="8"/>
  <c r="F80" i="8"/>
  <c r="F81" i="8"/>
  <c r="F83" i="8"/>
  <c r="F84" i="8"/>
  <c r="F85" i="8"/>
  <c r="F91" i="8"/>
  <c r="F92" i="8"/>
  <c r="F93" i="8"/>
  <c r="F94" i="8"/>
  <c r="F95" i="8"/>
  <c r="F96" i="8"/>
  <c r="F97" i="8"/>
  <c r="F98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5" i="8"/>
  <c r="F126" i="8"/>
  <c r="F127" i="8"/>
  <c r="F128" i="8"/>
  <c r="F129" i="8"/>
  <c r="F130" i="8"/>
  <c r="F131" i="8"/>
  <c r="F132" i="8"/>
  <c r="F133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5" i="8"/>
  <c r="F177" i="8"/>
  <c r="F178" i="8"/>
  <c r="F179" i="8"/>
  <c r="F180" i="8"/>
  <c r="F181" i="8"/>
  <c r="F182" i="8"/>
  <c r="F183" i="8"/>
  <c r="F184" i="8"/>
  <c r="F185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76" i="8"/>
  <c r="F89" i="8"/>
  <c r="F38" i="8"/>
  <c r="F90" i="8"/>
  <c r="F99" i="8"/>
  <c r="F100" i="8"/>
  <c r="F101" i="8"/>
  <c r="F176" i="8"/>
  <c r="F137" i="8"/>
  <c r="F86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M86" i="8" s="1"/>
  <c r="R137" i="77"/>
  <c r="M137" i="77"/>
  <c r="M137" i="8" s="1"/>
  <c r="R176" i="77"/>
  <c r="M176" i="77"/>
  <c r="M176" i="8" s="1"/>
  <c r="R101" i="77"/>
  <c r="M101" i="77"/>
  <c r="M101" i="8" s="1"/>
  <c r="R100" i="77"/>
  <c r="M100" i="77"/>
  <c r="M100" i="8" s="1"/>
  <c r="R99" i="77"/>
  <c r="M99" i="77"/>
  <c r="M99" i="8" s="1"/>
  <c r="R90" i="77"/>
  <c r="M90" i="77"/>
  <c r="M90" i="8" s="1"/>
  <c r="R38" i="77"/>
  <c r="M38" i="77"/>
  <c r="M38" i="8" s="1"/>
  <c r="R89" i="77"/>
  <c r="M89" i="77"/>
  <c r="M89" i="8" s="1"/>
  <c r="R124" i="77"/>
  <c r="M124" i="77"/>
  <c r="M124" i="8" s="1"/>
  <c r="R76" i="77"/>
  <c r="M76" i="77"/>
  <c r="M76" i="8" s="1"/>
  <c r="R258" i="77"/>
  <c r="M258" i="77"/>
  <c r="M258" i="8" s="1"/>
  <c r="R256" i="77"/>
  <c r="M256" i="77"/>
  <c r="M256" i="8" s="1"/>
  <c r="R255" i="77"/>
  <c r="M255" i="77"/>
  <c r="M255" i="8" s="1"/>
  <c r="R254" i="77"/>
  <c r="M254" i="77"/>
  <c r="M254" i="8" s="1"/>
  <c r="R248" i="77"/>
  <c r="M248" i="77"/>
  <c r="M248" i="8" s="1"/>
  <c r="R234" i="77"/>
  <c r="M234" i="77"/>
  <c r="M234" i="8" s="1"/>
  <c r="R233" i="77"/>
  <c r="M233" i="77"/>
  <c r="M233" i="8" s="1"/>
  <c r="R232" i="77"/>
  <c r="M232" i="77"/>
  <c r="M232" i="8" s="1"/>
  <c r="R231" i="77"/>
  <c r="M231" i="77"/>
  <c r="M231" i="8" s="1"/>
  <c r="R230" i="77"/>
  <c r="M230" i="77"/>
  <c r="M230" i="8" s="1"/>
  <c r="R229" i="77"/>
  <c r="M229" i="77"/>
  <c r="M229" i="8" s="1"/>
  <c r="R228" i="77"/>
  <c r="M228" i="77"/>
  <c r="M228" i="8" s="1"/>
  <c r="R227" i="77"/>
  <c r="M227" i="77"/>
  <c r="M227" i="8" s="1"/>
  <c r="R226" i="77"/>
  <c r="M226" i="77"/>
  <c r="M226" i="8" s="1"/>
  <c r="R225" i="77"/>
  <c r="M225" i="77"/>
  <c r="M225" i="8" s="1"/>
  <c r="R224" i="77"/>
  <c r="M224" i="77"/>
  <c r="M224" i="8" s="1"/>
  <c r="R223" i="77"/>
  <c r="M223" i="77"/>
  <c r="M223" i="8" s="1"/>
  <c r="R222" i="77"/>
  <c r="M222" i="77"/>
  <c r="M222" i="8" s="1"/>
  <c r="R221" i="77"/>
  <c r="M221" i="77"/>
  <c r="M221" i="8" s="1"/>
  <c r="R220" i="77"/>
  <c r="M220" i="77"/>
  <c r="M220" i="8" s="1"/>
  <c r="R219" i="77"/>
  <c r="M219" i="77"/>
  <c r="M219" i="8" s="1"/>
  <c r="R218" i="77"/>
  <c r="M218" i="77"/>
  <c r="M218" i="8" s="1"/>
  <c r="R217" i="77"/>
  <c r="M217" i="77"/>
  <c r="M217" i="8" s="1"/>
  <c r="R216" i="77"/>
  <c r="M216" i="77"/>
  <c r="M216" i="8" s="1"/>
  <c r="R215" i="77"/>
  <c r="M215" i="77"/>
  <c r="M215" i="8" s="1"/>
  <c r="R214" i="77"/>
  <c r="M214" i="77"/>
  <c r="M214" i="8" s="1"/>
  <c r="R213" i="77"/>
  <c r="M213" i="77"/>
  <c r="M213" i="8" s="1"/>
  <c r="R212" i="77"/>
  <c r="M212" i="77"/>
  <c r="M212" i="8" s="1"/>
  <c r="R211" i="77"/>
  <c r="M211" i="77"/>
  <c r="M211" i="8" s="1"/>
  <c r="R210" i="77"/>
  <c r="M210" i="77"/>
  <c r="M210" i="8" s="1"/>
  <c r="R209" i="77"/>
  <c r="M209" i="77"/>
  <c r="M209" i="8" s="1"/>
  <c r="R208" i="77"/>
  <c r="M208" i="77"/>
  <c r="M208" i="8" s="1"/>
  <c r="R206" i="77"/>
  <c r="M206" i="77"/>
  <c r="M206" i="8" s="1"/>
  <c r="R205" i="77"/>
  <c r="M205" i="77"/>
  <c r="M205" i="8" s="1"/>
  <c r="R204" i="77"/>
  <c r="M204" i="77"/>
  <c r="M204" i="8" s="1"/>
  <c r="R203" i="77"/>
  <c r="M203" i="77"/>
  <c r="M203" i="8" s="1"/>
  <c r="R202" i="77"/>
  <c r="M202" i="77"/>
  <c r="M202" i="8" s="1"/>
  <c r="R201" i="77"/>
  <c r="M201" i="77"/>
  <c r="M201" i="8" s="1"/>
  <c r="R200" i="77"/>
  <c r="M200" i="77"/>
  <c r="M200" i="8" s="1"/>
  <c r="R199" i="77"/>
  <c r="M199" i="77"/>
  <c r="M199" i="8" s="1"/>
  <c r="R198" i="77"/>
  <c r="M198" i="77"/>
  <c r="M198" i="8" s="1"/>
  <c r="R197" i="77"/>
  <c r="M197" i="77"/>
  <c r="M197" i="8" s="1"/>
  <c r="R196" i="77"/>
  <c r="M196" i="77"/>
  <c r="M196" i="8" s="1"/>
  <c r="R195" i="77"/>
  <c r="M195" i="77"/>
  <c r="M195" i="8" s="1"/>
  <c r="R194" i="77"/>
  <c r="M194" i="77"/>
  <c r="M194" i="8" s="1"/>
  <c r="R193" i="77"/>
  <c r="M193" i="77"/>
  <c r="M193" i="8" s="1"/>
  <c r="R192" i="77"/>
  <c r="M192" i="77"/>
  <c r="M192" i="8" s="1"/>
  <c r="R191" i="77"/>
  <c r="M191" i="77"/>
  <c r="M191" i="8" s="1"/>
  <c r="R185" i="77"/>
  <c r="M185" i="77"/>
  <c r="M185" i="8" s="1"/>
  <c r="R184" i="77"/>
  <c r="M184" i="77"/>
  <c r="M184" i="8" s="1"/>
  <c r="R183" i="77"/>
  <c r="M183" i="77"/>
  <c r="M183" i="8" s="1"/>
  <c r="R182" i="77"/>
  <c r="M182" i="77"/>
  <c r="M182" i="8" s="1"/>
  <c r="R181" i="77"/>
  <c r="M181" i="77"/>
  <c r="M181" i="8" s="1"/>
  <c r="R180" i="77"/>
  <c r="M180" i="77"/>
  <c r="M180" i="8" s="1"/>
  <c r="R179" i="77"/>
  <c r="M179" i="77"/>
  <c r="M179" i="8" s="1"/>
  <c r="M178" i="77"/>
  <c r="M178" i="8" s="1"/>
  <c r="R177" i="77"/>
  <c r="M177" i="77"/>
  <c r="M177" i="8" s="1"/>
  <c r="R175" i="77"/>
  <c r="M175" i="77"/>
  <c r="M175" i="8" s="1"/>
  <c r="R172" i="77"/>
  <c r="M172" i="77"/>
  <c r="M172" i="8" s="1"/>
  <c r="R171" i="77"/>
  <c r="M171" i="77"/>
  <c r="M171" i="8" s="1"/>
  <c r="R170" i="77"/>
  <c r="M170" i="77"/>
  <c r="M170" i="8" s="1"/>
  <c r="R169" i="77"/>
  <c r="M169" i="77"/>
  <c r="M169" i="8" s="1"/>
  <c r="R168" i="77"/>
  <c r="M168" i="77"/>
  <c r="M168" i="8" s="1"/>
  <c r="R167" i="77"/>
  <c r="M167" i="77"/>
  <c r="M167" i="8" s="1"/>
  <c r="R166" i="77"/>
  <c r="M166" i="77"/>
  <c r="M166" i="8" s="1"/>
  <c r="R165" i="77"/>
  <c r="M165" i="77"/>
  <c r="M165" i="8" s="1"/>
  <c r="R164" i="77"/>
  <c r="M164" i="77"/>
  <c r="M164" i="8" s="1"/>
  <c r="R163" i="77"/>
  <c r="M163" i="77"/>
  <c r="M163" i="8" s="1"/>
  <c r="R162" i="77"/>
  <c r="M162" i="77"/>
  <c r="M162" i="8" s="1"/>
  <c r="R161" i="77"/>
  <c r="M161" i="77"/>
  <c r="M161" i="8" s="1"/>
  <c r="R160" i="77"/>
  <c r="M160" i="77"/>
  <c r="M160" i="8" s="1"/>
  <c r="R159" i="77"/>
  <c r="M159" i="77"/>
  <c r="M159" i="8" s="1"/>
  <c r="R158" i="77"/>
  <c r="M158" i="77"/>
  <c r="M158" i="8" s="1"/>
  <c r="R157" i="77"/>
  <c r="M157" i="77"/>
  <c r="M157" i="8" s="1"/>
  <c r="R156" i="77"/>
  <c r="M156" i="77"/>
  <c r="M156" i="8" s="1"/>
  <c r="R155" i="77"/>
  <c r="M155" i="77"/>
  <c r="M155" i="8" s="1"/>
  <c r="R154" i="77"/>
  <c r="M154" i="77"/>
  <c r="M154" i="8" s="1"/>
  <c r="R153" i="77"/>
  <c r="M153" i="77"/>
  <c r="M153" i="8" s="1"/>
  <c r="R152" i="77"/>
  <c r="M152" i="77"/>
  <c r="M152" i="8" s="1"/>
  <c r="R151" i="77"/>
  <c r="M151" i="77"/>
  <c r="M151" i="8" s="1"/>
  <c r="R150" i="77"/>
  <c r="M150" i="77"/>
  <c r="M150" i="8" s="1"/>
  <c r="R149" i="77"/>
  <c r="M149" i="77"/>
  <c r="M149" i="8" s="1"/>
  <c r="R148" i="77"/>
  <c r="M148" i="77"/>
  <c r="M148" i="8" s="1"/>
  <c r="R147" i="77"/>
  <c r="M147" i="77"/>
  <c r="M147" i="8" s="1"/>
  <c r="R146" i="77"/>
  <c r="M146" i="77"/>
  <c r="M146" i="8" s="1"/>
  <c r="R145" i="77"/>
  <c r="M145" i="77"/>
  <c r="M145" i="8" s="1"/>
  <c r="R144" i="77"/>
  <c r="M144" i="77"/>
  <c r="M144" i="8" s="1"/>
  <c r="R143" i="77"/>
  <c r="M143" i="77"/>
  <c r="M143" i="8" s="1"/>
  <c r="R142" i="77"/>
  <c r="M142" i="77"/>
  <c r="M142" i="8" s="1"/>
  <c r="R141" i="77"/>
  <c r="M141" i="77"/>
  <c r="M141" i="8" s="1"/>
  <c r="R140" i="77"/>
  <c r="M140" i="77"/>
  <c r="M140" i="8" s="1"/>
  <c r="R139" i="77"/>
  <c r="M139" i="77"/>
  <c r="M139" i="8" s="1"/>
  <c r="R138" i="77"/>
  <c r="M138" i="77"/>
  <c r="M138" i="8" s="1"/>
  <c r="R133" i="77"/>
  <c r="M133" i="77"/>
  <c r="M133" i="8" s="1"/>
  <c r="R132" i="77"/>
  <c r="M132" i="77"/>
  <c r="M132" i="8" s="1"/>
  <c r="R131" i="77"/>
  <c r="M131" i="77"/>
  <c r="M131" i="8" s="1"/>
  <c r="R130" i="77"/>
  <c r="M130" i="77"/>
  <c r="M130" i="8" s="1"/>
  <c r="M129" i="77"/>
  <c r="M129" i="8" s="1"/>
  <c r="R128" i="77"/>
  <c r="M128" i="77"/>
  <c r="M128" i="8" s="1"/>
  <c r="R127" i="77"/>
  <c r="M127" i="77"/>
  <c r="M127" i="8" s="1"/>
  <c r="R126" i="77"/>
  <c r="M126" i="77"/>
  <c r="M126" i="8" s="1"/>
  <c r="R125" i="77"/>
  <c r="M125" i="77"/>
  <c r="M125" i="8" s="1"/>
  <c r="R123" i="77"/>
  <c r="M123" i="77"/>
  <c r="M123" i="8" s="1"/>
  <c r="R122" i="77"/>
  <c r="M122" i="77"/>
  <c r="M122" i="8" s="1"/>
  <c r="R121" i="77"/>
  <c r="M121" i="77"/>
  <c r="M121" i="8" s="1"/>
  <c r="R120" i="77"/>
  <c r="M120" i="77"/>
  <c r="M120" i="8" s="1"/>
  <c r="R119" i="77"/>
  <c r="M119" i="77"/>
  <c r="M119" i="8" s="1"/>
  <c r="R118" i="77"/>
  <c r="M118" i="77"/>
  <c r="M118" i="8" s="1"/>
  <c r="R117" i="77"/>
  <c r="M117" i="77"/>
  <c r="M117" i="8" s="1"/>
  <c r="R116" i="77"/>
  <c r="M116" i="77"/>
  <c r="M116" i="8" s="1"/>
  <c r="R115" i="77"/>
  <c r="M115" i="77"/>
  <c r="M115" i="8" s="1"/>
  <c r="M114" i="77"/>
  <c r="M114" i="8" s="1"/>
  <c r="R113" i="77"/>
  <c r="M113" i="77"/>
  <c r="M113" i="8" s="1"/>
  <c r="R112" i="77"/>
  <c r="M112" i="77"/>
  <c r="M112" i="8" s="1"/>
  <c r="R111" i="77"/>
  <c r="M111" i="77"/>
  <c r="M111" i="8" s="1"/>
  <c r="R110" i="77"/>
  <c r="M110" i="77"/>
  <c r="M110" i="8" s="1"/>
  <c r="M109" i="77"/>
  <c r="M109" i="8" s="1"/>
  <c r="R108" i="77"/>
  <c r="M108" i="77"/>
  <c r="M108" i="8" s="1"/>
  <c r="R107" i="77"/>
  <c r="M107" i="77"/>
  <c r="M107" i="8" s="1"/>
  <c r="R106" i="77"/>
  <c r="M106" i="77"/>
  <c r="M106" i="8" s="1"/>
  <c r="R98" i="77"/>
  <c r="M98" i="77"/>
  <c r="M98" i="8" s="1"/>
  <c r="R97" i="77"/>
  <c r="M97" i="77"/>
  <c r="M97" i="8" s="1"/>
  <c r="R96" i="77"/>
  <c r="M96" i="77"/>
  <c r="M96" i="8" s="1"/>
  <c r="R95" i="77"/>
  <c r="M95" i="77"/>
  <c r="M95" i="8" s="1"/>
  <c r="R93" i="77"/>
  <c r="M93" i="77"/>
  <c r="M93" i="8" s="1"/>
  <c r="R92" i="77"/>
  <c r="M92" i="77"/>
  <c r="M92" i="8" s="1"/>
  <c r="R91" i="77"/>
  <c r="M91" i="77"/>
  <c r="M91" i="8" s="1"/>
  <c r="R85" i="77"/>
  <c r="M85" i="77"/>
  <c r="M85" i="8" s="1"/>
  <c r="R84" i="77"/>
  <c r="M84" i="77"/>
  <c r="M84" i="8" s="1"/>
  <c r="R83" i="77"/>
  <c r="M83" i="77"/>
  <c r="M83" i="8" s="1"/>
  <c r="R81" i="77"/>
  <c r="M81" i="77"/>
  <c r="M81" i="8" s="1"/>
  <c r="R80" i="77"/>
  <c r="M80" i="77"/>
  <c r="M80" i="8" s="1"/>
  <c r="R79" i="77"/>
  <c r="M79" i="77"/>
  <c r="M79" i="8" s="1"/>
  <c r="R78" i="77"/>
  <c r="M78" i="77"/>
  <c r="M78" i="8" s="1"/>
  <c r="R77" i="77"/>
  <c r="M77" i="77"/>
  <c r="M77" i="8" s="1"/>
  <c r="M75" i="77"/>
  <c r="M75" i="8" s="1"/>
  <c r="R74" i="77"/>
  <c r="M74" i="77"/>
  <c r="M74" i="8" s="1"/>
  <c r="R73" i="77"/>
  <c r="M73" i="77"/>
  <c r="M73" i="8" s="1"/>
  <c r="R72" i="77"/>
  <c r="M72" i="77"/>
  <c r="M72" i="8" s="1"/>
  <c r="R71" i="77"/>
  <c r="M71" i="77"/>
  <c r="M71" i="8" s="1"/>
  <c r="R70" i="77"/>
  <c r="M70" i="77"/>
  <c r="M70" i="8" s="1"/>
  <c r="R69" i="77"/>
  <c r="M69" i="77"/>
  <c r="M69" i="8" s="1"/>
  <c r="R68" i="77"/>
  <c r="M68" i="77"/>
  <c r="M68" i="8" s="1"/>
  <c r="R67" i="77"/>
  <c r="M67" i="77"/>
  <c r="M67" i="8" s="1"/>
  <c r="R66" i="77"/>
  <c r="M66" i="77"/>
  <c r="M66" i="8" s="1"/>
  <c r="R65" i="77"/>
  <c r="M65" i="77"/>
  <c r="M65" i="8" s="1"/>
  <c r="R64" i="77"/>
  <c r="M64" i="77"/>
  <c r="M64" i="8" s="1"/>
  <c r="R63" i="77"/>
  <c r="M63" i="77"/>
  <c r="M63" i="8" s="1"/>
  <c r="R62" i="77"/>
  <c r="M62" i="77"/>
  <c r="M62" i="8" s="1"/>
  <c r="R61" i="77"/>
  <c r="M61" i="77"/>
  <c r="M61" i="8" s="1"/>
  <c r="R60" i="77"/>
  <c r="M60" i="77"/>
  <c r="M60" i="8" s="1"/>
  <c r="R59" i="77"/>
  <c r="M59" i="77"/>
  <c r="M59" i="8" s="1"/>
  <c r="R58" i="77"/>
  <c r="M58" i="77"/>
  <c r="M58" i="8" s="1"/>
  <c r="R57" i="77"/>
  <c r="M57" i="77"/>
  <c r="M57" i="8" s="1"/>
  <c r="R56" i="77"/>
  <c r="M56" i="77"/>
  <c r="M56" i="8" s="1"/>
  <c r="R55" i="77"/>
  <c r="M55" i="77"/>
  <c r="M55" i="8" s="1"/>
  <c r="R54" i="77"/>
  <c r="M54" i="77"/>
  <c r="M54" i="8" s="1"/>
  <c r="R53" i="77"/>
  <c r="M53" i="77"/>
  <c r="M53" i="8" s="1"/>
  <c r="R52" i="77"/>
  <c r="M52" i="77"/>
  <c r="M52" i="8" s="1"/>
  <c r="R51" i="77"/>
  <c r="M51" i="77"/>
  <c r="M51" i="8" s="1"/>
  <c r="R50" i="77"/>
  <c r="M50" i="77"/>
  <c r="M50" i="8" s="1"/>
  <c r="R49" i="77"/>
  <c r="M49" i="77"/>
  <c r="M49" i="8" s="1"/>
  <c r="R48" i="77"/>
  <c r="M48" i="77"/>
  <c r="M48" i="8" s="1"/>
  <c r="R47" i="77"/>
  <c r="M47" i="77"/>
  <c r="M47" i="8" s="1"/>
  <c r="R46" i="77"/>
  <c r="M46" i="77"/>
  <c r="M46" i="8" s="1"/>
  <c r="M45" i="77"/>
  <c r="M45" i="8" s="1"/>
  <c r="R44" i="77"/>
  <c r="M44" i="77"/>
  <c r="M44" i="8" s="1"/>
  <c r="R43" i="77"/>
  <c r="M43" i="77"/>
  <c r="M43" i="8" s="1"/>
  <c r="R42" i="77"/>
  <c r="M42" i="77"/>
  <c r="M42" i="8" s="1"/>
  <c r="R41" i="77"/>
  <c r="M41" i="77"/>
  <c r="M41" i="8" s="1"/>
  <c r="R40" i="77"/>
  <c r="M40" i="77"/>
  <c r="M40" i="8" s="1"/>
  <c r="R39" i="77"/>
  <c r="M39" i="77"/>
  <c r="M39" i="8" s="1"/>
  <c r="R37" i="77"/>
  <c r="M37" i="77"/>
  <c r="M37" i="8" s="1"/>
  <c r="R36" i="77"/>
  <c r="M36" i="77"/>
  <c r="M36" i="8" s="1"/>
  <c r="R35" i="77"/>
  <c r="M35" i="77"/>
  <c r="M35" i="8" s="1"/>
  <c r="R34" i="77"/>
  <c r="M34" i="77"/>
  <c r="M34" i="8" s="1"/>
  <c r="R33" i="77"/>
  <c r="M33" i="77"/>
  <c r="M33" i="8" s="1"/>
  <c r="R32" i="77"/>
  <c r="M32" i="77"/>
  <c r="M32" i="8" s="1"/>
  <c r="R31" i="77"/>
  <c r="M31" i="77"/>
  <c r="M31" i="8" s="1"/>
  <c r="R30" i="77"/>
  <c r="M30" i="77"/>
  <c r="M30" i="8" s="1"/>
  <c r="R29" i="77"/>
  <c r="M29" i="77"/>
  <c r="M29" i="8" s="1"/>
  <c r="R28" i="77"/>
  <c r="M28" i="77"/>
  <c r="M28" i="8" s="1"/>
  <c r="R27" i="77"/>
  <c r="M27" i="77"/>
  <c r="M27" i="8" s="1"/>
  <c r="R26" i="77"/>
  <c r="M26" i="77"/>
  <c r="M26" i="8" s="1"/>
  <c r="R25" i="77"/>
  <c r="M25" i="77"/>
  <c r="M25" i="8" s="1"/>
  <c r="R24" i="77"/>
  <c r="M24" i="77"/>
  <c r="M24" i="8" s="1"/>
  <c r="R23" i="77"/>
  <c r="M23" i="77"/>
  <c r="M23" i="8" s="1"/>
  <c r="R22" i="77"/>
  <c r="M22" i="77"/>
  <c r="M22" i="8" s="1"/>
  <c r="R21" i="77"/>
  <c r="M21" i="77"/>
  <c r="M21" i="8" s="1"/>
  <c r="R20" i="77"/>
  <c r="M20" i="77"/>
  <c r="R19" i="77"/>
  <c r="M19" i="77"/>
  <c r="M19" i="8" s="1"/>
  <c r="R18" i="77"/>
  <c r="M18" i="77"/>
  <c r="M18" i="8" s="1"/>
  <c r="R17" i="77"/>
  <c r="M17" i="77"/>
  <c r="M17" i="8" s="1"/>
  <c r="R16" i="77"/>
  <c r="M16" i="77"/>
  <c r="M16" i="8" s="1"/>
  <c r="R15" i="77"/>
  <c r="M15" i="77"/>
  <c r="M15" i="8" s="1"/>
  <c r="R14" i="77"/>
  <c r="M14" i="77"/>
  <c r="M14" i="8" s="1"/>
  <c r="R13" i="77"/>
  <c r="M13" i="77"/>
  <c r="M13" i="8" s="1"/>
  <c r="R12" i="77"/>
  <c r="M12" i="77"/>
  <c r="M12" i="8" s="1"/>
  <c r="R11" i="77"/>
  <c r="M11" i="77"/>
  <c r="M11" i="8" s="1"/>
  <c r="R10" i="77"/>
  <c r="M10" i="77"/>
  <c r="M10" i="8" s="1"/>
  <c r="R9" i="77"/>
  <c r="M9" i="77"/>
  <c r="M9" i="8" s="1"/>
  <c r="R8" i="77"/>
  <c r="M8" i="77"/>
  <c r="M8" i="8" s="1"/>
  <c r="R7" i="77"/>
  <c r="M7" i="77"/>
  <c r="M7" i="8" s="1"/>
  <c r="R6" i="77"/>
  <c r="M6" i="77"/>
  <c r="M6" i="8" s="1"/>
  <c r="R5" i="77"/>
  <c r="M5" i="77"/>
  <c r="E35" i="8"/>
  <c r="E45" i="8"/>
  <c r="E60" i="8"/>
  <c r="E63" i="8"/>
  <c r="E75" i="8"/>
  <c r="E94" i="8"/>
  <c r="E109" i="8"/>
  <c r="E114" i="8"/>
  <c r="E129" i="8"/>
  <c r="E178" i="8"/>
  <c r="M261" i="74"/>
  <c r="R60" i="74"/>
  <c r="R63" i="74"/>
  <c r="M63" i="74"/>
  <c r="P63" i="74" s="1"/>
  <c r="M169" i="74"/>
  <c r="P169" i="74" s="1"/>
  <c r="R169" i="74"/>
  <c r="P6" i="77" l="1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E169" i="8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E12" i="8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E94" i="85" s="1"/>
  <c r="G109" i="81"/>
  <c r="J109" i="81" s="1"/>
  <c r="G60" i="82"/>
  <c r="J60" i="82" s="1"/>
  <c r="G12" i="78"/>
  <c r="J12" i="78" s="1"/>
  <c r="J12" i="8"/>
  <c r="E75" i="85" l="1"/>
  <c r="G75" i="85" s="1"/>
  <c r="J75" i="85" s="1"/>
  <c r="G178" i="83"/>
  <c r="J178" i="83" s="1"/>
  <c r="G178" i="84" s="1"/>
  <c r="J178" i="84" s="1"/>
  <c r="E178" i="85" s="1"/>
  <c r="G114" i="82"/>
  <c r="J114" i="82" s="1"/>
  <c r="G45" i="83"/>
  <c r="J45" i="83" s="1"/>
  <c r="G129" i="82"/>
  <c r="J129" i="82" s="1"/>
  <c r="G60" i="83"/>
  <c r="J60" i="83" s="1"/>
  <c r="G60" i="84" s="1"/>
  <c r="J60" i="84" s="1"/>
  <c r="E60" i="85" s="1"/>
  <c r="G109" i="82"/>
  <c r="J109" i="82" s="1"/>
  <c r="G35" i="82"/>
  <c r="J35" i="82" s="1"/>
  <c r="G94" i="85"/>
  <c r="J94" i="85" s="1"/>
  <c r="G63" i="82"/>
  <c r="J63" i="82" s="1"/>
  <c r="G75" i="87"/>
  <c r="J75" i="87" s="1"/>
  <c r="G169" i="83"/>
  <c r="J169" i="83" s="1"/>
  <c r="G12" i="79"/>
  <c r="J12" i="79" s="1"/>
  <c r="R214" i="74"/>
  <c r="M214" i="74"/>
  <c r="P214" i="74" s="1"/>
  <c r="R133" i="74"/>
  <c r="M133" i="74"/>
  <c r="P133" i="74" s="1"/>
  <c r="E75" i="86" l="1"/>
  <c r="G75" i="86" s="1"/>
  <c r="J75" i="86" s="1"/>
  <c r="E94" i="86"/>
  <c r="G94" i="86" s="1"/>
  <c r="J94" i="86" s="1"/>
  <c r="G94" i="87" s="1"/>
  <c r="J94" i="87" s="1"/>
  <c r="G94" i="88" s="1"/>
  <c r="J94" i="88" s="1"/>
  <c r="G109" i="83"/>
  <c r="J109" i="83" s="1"/>
  <c r="G35" i="83"/>
  <c r="J35" i="83" s="1"/>
  <c r="G45" i="84"/>
  <c r="J45" i="84" s="1"/>
  <c r="E45" i="85" s="1"/>
  <c r="G60" i="85"/>
  <c r="J60" i="85" s="1"/>
  <c r="G129" i="83"/>
  <c r="J129" i="83" s="1"/>
  <c r="G114" i="83"/>
  <c r="J114" i="83" s="1"/>
  <c r="G63" i="83"/>
  <c r="J63" i="83" s="1"/>
  <c r="G178" i="85"/>
  <c r="J178" i="85" s="1"/>
  <c r="G94" i="89"/>
  <c r="J94" i="89" s="1"/>
  <c r="G75" i="88"/>
  <c r="J75" i="88" s="1"/>
  <c r="G12" i="80"/>
  <c r="J12" i="80" s="1"/>
  <c r="E60" i="86" l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E60" i="91" s="1"/>
  <c r="G60" i="91" s="1"/>
  <c r="J60" i="91" s="1"/>
  <c r="E60" i="92" s="1"/>
  <c r="E178" i="86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E178" i="91" s="1"/>
  <c r="G178" i="91" s="1"/>
  <c r="J178" i="91" s="1"/>
  <c r="E178" i="92" s="1"/>
  <c r="G114" i="84"/>
  <c r="J114" i="84" s="1"/>
  <c r="G45" i="85"/>
  <c r="J45" i="85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94" i="90"/>
  <c r="J94" i="90" s="1"/>
  <c r="E94" i="91" s="1"/>
  <c r="G75" i="89"/>
  <c r="J75" i="89" s="1"/>
  <c r="G169" i="84"/>
  <c r="J169" i="84" s="1"/>
  <c r="E169" i="85" s="1"/>
  <c r="G12" i="81"/>
  <c r="J12" i="81" s="1"/>
  <c r="E229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45" i="86" l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E114" i="85"/>
  <c r="G114" i="85" s="1"/>
  <c r="J114" i="85" s="1"/>
  <c r="E109" i="85"/>
  <c r="G109" i="85" s="1"/>
  <c r="J109" i="85" s="1"/>
  <c r="G129" i="85"/>
  <c r="J129" i="85" s="1"/>
  <c r="G63" i="85"/>
  <c r="J63" i="85" s="1"/>
  <c r="G35" i="85"/>
  <c r="J35" i="85" s="1"/>
  <c r="E35" i="86" s="1"/>
  <c r="G169" i="85"/>
  <c r="J169" i="85" s="1"/>
  <c r="G75" i="90"/>
  <c r="J75" i="90" s="1"/>
  <c r="E75" i="91" s="1"/>
  <c r="G60" i="92"/>
  <c r="J60" i="92" s="1"/>
  <c r="E60" i="93" s="1"/>
  <c r="G178" i="92"/>
  <c r="J178" i="92" s="1"/>
  <c r="E178" i="93" s="1"/>
  <c r="G94" i="91"/>
  <c r="J94" i="91" s="1"/>
  <c r="E94" i="92" s="1"/>
  <c r="G229" i="77"/>
  <c r="J229" i="77" s="1"/>
  <c r="G237" i="78" s="1"/>
  <c r="J237" i="78" s="1"/>
  <c r="G12" i="82"/>
  <c r="J12" i="82" s="1"/>
  <c r="J178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45" i="91" l="1"/>
  <c r="G45" i="91" s="1"/>
  <c r="J45" i="91" s="1"/>
  <c r="E114" i="86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E114" i="91" s="1"/>
  <c r="G114" i="91" s="1"/>
  <c r="J114" i="91" s="1"/>
  <c r="E114" i="92" s="1"/>
  <c r="G114" i="92" s="1"/>
  <c r="J114" i="92" s="1"/>
  <c r="E114" i="93" s="1"/>
  <c r="E63" i="86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E129" i="86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E169" i="86"/>
  <c r="G169" i="86" s="1"/>
  <c r="J169" i="86" s="1"/>
  <c r="E109" i="86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E109" i="91" s="1"/>
  <c r="G109" i="91" s="1"/>
  <c r="J109" i="91" s="1"/>
  <c r="E109" i="92" s="1"/>
  <c r="G109" i="92" s="1"/>
  <c r="J109" i="92" s="1"/>
  <c r="E109" i="93" s="1"/>
  <c r="G169" i="87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229" i="78"/>
  <c r="J229" i="78" s="1"/>
  <c r="G237" i="79" s="1"/>
  <c r="J237" i="79" s="1"/>
  <c r="G178" i="93"/>
  <c r="J178" i="93" s="1"/>
  <c r="E178" i="94" s="1"/>
  <c r="G94" i="92"/>
  <c r="J94" i="92" s="1"/>
  <c r="E94" i="93" s="1"/>
  <c r="G60" i="93"/>
  <c r="J60" i="93" s="1"/>
  <c r="E60" i="94" s="1"/>
  <c r="G75" i="91"/>
  <c r="J75" i="91" s="1"/>
  <c r="E75" i="92" s="1"/>
  <c r="G12" i="83"/>
  <c r="J12" i="83" s="1"/>
  <c r="P168" i="74"/>
  <c r="G178" i="8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45" i="92" l="1"/>
  <c r="G45" i="92" s="1"/>
  <c r="J45" i="92" s="1"/>
  <c r="E45" i="93" s="1"/>
  <c r="G45" i="93" s="1"/>
  <c r="J45" i="93" s="1"/>
  <c r="E45" i="94" s="1"/>
  <c r="G45" i="94" s="1"/>
  <c r="J45" i="94" s="1"/>
  <c r="E45" i="95" s="1"/>
  <c r="G45" i="95" s="1"/>
  <c r="J45" i="95" s="1"/>
  <c r="E45" i="96" s="1"/>
  <c r="E35" i="91"/>
  <c r="G35" i="91" s="1"/>
  <c r="J35" i="91" s="1"/>
  <c r="E129" i="91"/>
  <c r="G129" i="91" s="1"/>
  <c r="J129" i="91" s="1"/>
  <c r="E63" i="91"/>
  <c r="G63" i="91" s="1"/>
  <c r="J63" i="91" s="1"/>
  <c r="G169" i="88"/>
  <c r="J169" i="88" s="1"/>
  <c r="G169" i="89" s="1"/>
  <c r="J169" i="89" s="1"/>
  <c r="G229" i="79"/>
  <c r="J229" i="79" s="1"/>
  <c r="G237" i="80" s="1"/>
  <c r="J237" i="80" s="1"/>
  <c r="G94" i="93"/>
  <c r="J94" i="93" s="1"/>
  <c r="E94" i="94" s="1"/>
  <c r="G178" i="94"/>
  <c r="J178" i="94" s="1"/>
  <c r="E178" i="95" s="1"/>
  <c r="G109" i="93"/>
  <c r="J109" i="93" s="1"/>
  <c r="E109" i="94" s="1"/>
  <c r="G75" i="92"/>
  <c r="J75" i="92" s="1"/>
  <c r="E75" i="93" s="1"/>
  <c r="G60" i="94"/>
  <c r="J60" i="94" s="1"/>
  <c r="E60" i="95" s="1"/>
  <c r="G114" i="93"/>
  <c r="J114" i="93" s="1"/>
  <c r="E114" i="94" s="1"/>
  <c r="G12" i="84"/>
  <c r="J12" i="84" s="1"/>
  <c r="E12" i="85" s="1"/>
  <c r="G12" i="8"/>
  <c r="E129" i="92" l="1"/>
  <c r="G129" i="92" s="1"/>
  <c r="J129" i="92" s="1"/>
  <c r="E129" i="93" s="1"/>
  <c r="G129" i="93" s="1"/>
  <c r="J129" i="93" s="1"/>
  <c r="E129" i="94" s="1"/>
  <c r="G129" i="94" s="1"/>
  <c r="J129" i="94" s="1"/>
  <c r="E129" i="95" s="1"/>
  <c r="G129" i="95" s="1"/>
  <c r="J129" i="95" s="1"/>
  <c r="E129" i="96" s="1"/>
  <c r="E35" i="92"/>
  <c r="G35" i="92" s="1"/>
  <c r="J35" i="92" s="1"/>
  <c r="E63" i="92"/>
  <c r="G63" i="92" s="1"/>
  <c r="J63" i="92" s="1"/>
  <c r="E63" i="93" s="1"/>
  <c r="G63" i="93" s="1"/>
  <c r="J63" i="93" s="1"/>
  <c r="E63" i="94" s="1"/>
  <c r="G63" i="94" s="1"/>
  <c r="J63" i="94" s="1"/>
  <c r="E63" i="95" s="1"/>
  <c r="G63" i="95" s="1"/>
  <c r="J63" i="95" s="1"/>
  <c r="E63" i="96" s="1"/>
  <c r="G229" i="80"/>
  <c r="J229" i="80" s="1"/>
  <c r="G60" i="95"/>
  <c r="J60" i="95" s="1"/>
  <c r="E60" i="96" s="1"/>
  <c r="G114" i="94"/>
  <c r="J114" i="94" s="1"/>
  <c r="E114" i="95" s="1"/>
  <c r="G178" i="95"/>
  <c r="J178" i="95" s="1"/>
  <c r="E178" i="96" s="1"/>
  <c r="G94" i="94"/>
  <c r="J94" i="94" s="1"/>
  <c r="E94" i="95" s="1"/>
  <c r="G169" i="90"/>
  <c r="J169" i="90" s="1"/>
  <c r="E169" i="91" s="1"/>
  <c r="G75" i="93"/>
  <c r="J75" i="93" s="1"/>
  <c r="E75" i="94" s="1"/>
  <c r="G109" i="94"/>
  <c r="J109" i="94" s="1"/>
  <c r="E109" i="95" s="1"/>
  <c r="G45" i="96"/>
  <c r="J45" i="96" s="1"/>
  <c r="E45" i="97" s="1"/>
  <c r="G12" i="85"/>
  <c r="J12" i="85" s="1"/>
  <c r="E12" i="86" s="1"/>
  <c r="E35" i="93" l="1"/>
  <c r="G35" i="93" s="1"/>
  <c r="J35" i="93" s="1"/>
  <c r="G229" i="81"/>
  <c r="J229" i="81" s="1"/>
  <c r="G237" i="81"/>
  <c r="J237" i="81" s="1"/>
  <c r="G12" i="86"/>
  <c r="J12" i="86" s="1"/>
  <c r="G12" i="87" s="1"/>
  <c r="J12" i="87" s="1"/>
  <c r="G169" i="91"/>
  <c r="J169" i="91" s="1"/>
  <c r="E169" i="92" s="1"/>
  <c r="G63" i="96"/>
  <c r="J63" i="96" s="1"/>
  <c r="E63" i="97" s="1"/>
  <c r="G75" i="94"/>
  <c r="J75" i="94" s="1"/>
  <c r="E75" i="95" s="1"/>
  <c r="G129" i="96"/>
  <c r="J129" i="96" s="1"/>
  <c r="E129" i="97" s="1"/>
  <c r="G94" i="95"/>
  <c r="J94" i="95" s="1"/>
  <c r="E94" i="96" s="1"/>
  <c r="G178" i="96"/>
  <c r="J178" i="96" s="1"/>
  <c r="E178" i="97" s="1"/>
  <c r="G45" i="97"/>
  <c r="J45" i="97" s="1"/>
  <c r="E45" i="98" s="1"/>
  <c r="G114" i="95"/>
  <c r="J114" i="95" s="1"/>
  <c r="E114" i="96" s="1"/>
  <c r="G109" i="95"/>
  <c r="J109" i="95" s="1"/>
  <c r="E109" i="96" s="1"/>
  <c r="G60" i="96"/>
  <c r="J60" i="96" s="1"/>
  <c r="E60" i="97" s="1"/>
  <c r="E194" i="8"/>
  <c r="E83" i="8"/>
  <c r="E152" i="8"/>
  <c r="E148" i="8"/>
  <c r="E155" i="8"/>
  <c r="E127" i="8"/>
  <c r="E213" i="8"/>
  <c r="E125" i="8"/>
  <c r="E208" i="8"/>
  <c r="E205" i="8"/>
  <c r="E151" i="8"/>
  <c r="E126" i="8"/>
  <c r="E177" i="8"/>
  <c r="E231" i="8"/>
  <c r="E226" i="8"/>
  <c r="E84" i="8"/>
  <c r="E193" i="8"/>
  <c r="E206" i="8"/>
  <c r="E39" i="8"/>
  <c r="E181" i="8"/>
  <c r="E153" i="8"/>
  <c r="G9" i="74"/>
  <c r="J9" i="74" s="1"/>
  <c r="E9" i="77" s="1"/>
  <c r="G11" i="74"/>
  <c r="J11" i="74" s="1"/>
  <c r="E11" i="77" s="1"/>
  <c r="G10" i="74"/>
  <c r="J10" i="74" s="1"/>
  <c r="E10" i="77" s="1"/>
  <c r="E35" i="94" l="1"/>
  <c r="G35" i="94" s="1"/>
  <c r="J35" i="94" s="1"/>
  <c r="E35" i="95" s="1"/>
  <c r="G35" i="95" s="1"/>
  <c r="J35" i="95" s="1"/>
  <c r="E35" i="96" s="1"/>
  <c r="G35" i="96" s="1"/>
  <c r="J35" i="96" s="1"/>
  <c r="E35" i="97" s="1"/>
  <c r="G35" i="97" s="1"/>
  <c r="J35" i="97" s="1"/>
  <c r="E35" i="98" s="1"/>
  <c r="G35" i="98" s="1"/>
  <c r="J35" i="98" s="1"/>
  <c r="E35" i="99" s="1"/>
  <c r="G229" i="82"/>
  <c r="J229" i="82" s="1"/>
  <c r="G237" i="82"/>
  <c r="J237" i="82" s="1"/>
  <c r="G12" i="88"/>
  <c r="J12" i="88" s="1"/>
  <c r="G12" i="89" s="1"/>
  <c r="J12" i="89" s="1"/>
  <c r="E11" i="8"/>
  <c r="G11" i="77"/>
  <c r="J11" i="77" s="1"/>
  <c r="G129" i="97"/>
  <c r="J129" i="97" s="1"/>
  <c r="E129" i="98" s="1"/>
  <c r="G109" i="96"/>
  <c r="J109" i="96" s="1"/>
  <c r="E109" i="97" s="1"/>
  <c r="G75" i="95"/>
  <c r="J75" i="95" s="1"/>
  <c r="E75" i="96" s="1"/>
  <c r="G114" i="96"/>
  <c r="J114" i="96" s="1"/>
  <c r="E114" i="97" s="1"/>
  <c r="G63" i="97"/>
  <c r="J63" i="97" s="1"/>
  <c r="E63" i="98" s="1"/>
  <c r="G45" i="98"/>
  <c r="J45" i="98" s="1"/>
  <c r="E45" i="99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E60" i="98" s="1"/>
  <c r="G178" i="97"/>
  <c r="J178" i="97" s="1"/>
  <c r="E178" i="98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E94" i="97" s="1"/>
  <c r="G169" i="92"/>
  <c r="J169" i="92" s="1"/>
  <c r="E169" i="93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E195" i="8"/>
  <c r="E113" i="8"/>
  <c r="E196" i="8"/>
  <c r="E198" i="8"/>
  <c r="E128" i="8"/>
  <c r="E203" i="8"/>
  <c r="G9" i="77"/>
  <c r="J9" i="77" s="1"/>
  <c r="E9" i="8"/>
  <c r="E149" i="8"/>
  <c r="G10" i="77"/>
  <c r="J10" i="77" s="1"/>
  <c r="E10" i="8"/>
  <c r="E182" i="8"/>
  <c r="E211" i="8"/>
  <c r="E209" i="8"/>
  <c r="J209" i="8" s="1"/>
  <c r="E210" i="8"/>
  <c r="J210" i="8" s="1"/>
  <c r="E232" i="8"/>
  <c r="E157" i="8"/>
  <c r="E212" i="8"/>
  <c r="E204" i="8"/>
  <c r="E202" i="8"/>
  <c r="E147" i="8"/>
  <c r="E156" i="8"/>
  <c r="E150" i="8"/>
  <c r="E197" i="8"/>
  <c r="J193" i="8"/>
  <c r="G193" i="8"/>
  <c r="J177" i="8"/>
  <c r="G177" i="8"/>
  <c r="G194" i="8"/>
  <c r="J194" i="8"/>
  <c r="G231" i="78" l="1"/>
  <c r="J231" i="78" s="1"/>
  <c r="G239" i="79" s="1"/>
  <c r="J239" i="79" s="1"/>
  <c r="G252" i="80" s="1"/>
  <c r="J252" i="80" s="1"/>
  <c r="G239" i="78"/>
  <c r="J239" i="78" s="1"/>
  <c r="G252" i="79" s="1"/>
  <c r="J252" i="79" s="1"/>
  <c r="G229" i="83"/>
  <c r="J229" i="83" s="1"/>
  <c r="G237" i="83"/>
  <c r="J237" i="83" s="1"/>
  <c r="G206" i="79"/>
  <c r="J206" i="79" s="1"/>
  <c r="G206" i="80" s="1"/>
  <c r="J206" i="80" s="1"/>
  <c r="G12" i="90"/>
  <c r="J12" i="90" s="1"/>
  <c r="E12" i="91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E169" i="94" s="1"/>
  <c r="G114" i="97"/>
  <c r="J114" i="97" s="1"/>
  <c r="E114" i="98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E94" i="98" s="1"/>
  <c r="G178" i="98"/>
  <c r="J178" i="98" s="1"/>
  <c r="E178" i="99" s="1"/>
  <c r="G45" i="99"/>
  <c r="J45" i="99" s="1"/>
  <c r="E45" i="100" s="1"/>
  <c r="G75" i="96"/>
  <c r="J75" i="96" s="1"/>
  <c r="E75" i="97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E35" i="100" s="1"/>
  <c r="G109" i="97"/>
  <c r="J109" i="97" s="1"/>
  <c r="E109" i="98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E60" i="99" s="1"/>
  <c r="G157" i="77"/>
  <c r="J157" i="77" s="1"/>
  <c r="G63" i="98"/>
  <c r="J63" i="98" s="1"/>
  <c r="E63" i="99" s="1"/>
  <c r="G129" i="98"/>
  <c r="J129" i="98" s="1"/>
  <c r="E129" i="99" s="1"/>
  <c r="G10" i="78"/>
  <c r="J10" i="78" s="1"/>
  <c r="G11" i="78"/>
  <c r="J11" i="78" s="1"/>
  <c r="G9" i="78"/>
  <c r="J9" i="78" s="1"/>
  <c r="J147" i="8"/>
  <c r="G147" i="8"/>
  <c r="J9" i="8"/>
  <c r="G9" i="8"/>
  <c r="J196" i="8"/>
  <c r="G196" i="8"/>
  <c r="J197" i="8"/>
  <c r="G197" i="8"/>
  <c r="J202" i="8"/>
  <c r="G202" i="8"/>
  <c r="J10" i="8"/>
  <c r="G10" i="8"/>
  <c r="J11" i="8"/>
  <c r="G11" i="8"/>
  <c r="J198" i="8"/>
  <c r="G198" i="8"/>
  <c r="G195" i="8"/>
  <c r="J195" i="8"/>
  <c r="G209" i="8"/>
  <c r="G210" i="8"/>
  <c r="G231" i="79" l="1"/>
  <c r="J231" i="79" s="1"/>
  <c r="G231" i="80" s="1"/>
  <c r="J231" i="80" s="1"/>
  <c r="G240" i="78"/>
  <c r="J240" i="78" s="1"/>
  <c r="G241" i="78"/>
  <c r="J241" i="78" s="1"/>
  <c r="G249" i="79" s="1"/>
  <c r="J249" i="79" s="1"/>
  <c r="G229" i="84"/>
  <c r="J229" i="84" s="1"/>
  <c r="G237" i="84"/>
  <c r="J237" i="84" s="1"/>
  <c r="E237" i="85" s="1"/>
  <c r="G226" i="79"/>
  <c r="J226" i="79" s="1"/>
  <c r="G12" i="91"/>
  <c r="J12" i="91" s="1"/>
  <c r="E12" i="92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E75" i="98" s="1"/>
  <c r="G109" i="98"/>
  <c r="J109" i="98" s="1"/>
  <c r="E109" i="99" s="1"/>
  <c r="G45" i="100"/>
  <c r="J45" i="100" s="1"/>
  <c r="G63" i="99"/>
  <c r="J63" i="99" s="1"/>
  <c r="E63" i="100" s="1"/>
  <c r="G60" i="99"/>
  <c r="J60" i="99" s="1"/>
  <c r="E60" i="100" s="1"/>
  <c r="G35" i="100"/>
  <c r="J35" i="100" s="1"/>
  <c r="G178" i="99"/>
  <c r="J178" i="99" s="1"/>
  <c r="E178" i="100" s="1"/>
  <c r="G129" i="99"/>
  <c r="J129" i="99" s="1"/>
  <c r="E129" i="100" s="1"/>
  <c r="G94" i="98"/>
  <c r="J94" i="98" s="1"/>
  <c r="E94" i="99" s="1"/>
  <c r="G114" i="98"/>
  <c r="J114" i="98" s="1"/>
  <c r="E114" i="99" s="1"/>
  <c r="G169" i="94"/>
  <c r="J169" i="94" s="1"/>
  <c r="E169" i="95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37" i="85" l="1"/>
  <c r="J237" i="85" s="1"/>
  <c r="E237" i="86" s="1"/>
  <c r="E229" i="85"/>
  <c r="G229" i="85" s="1"/>
  <c r="J229" i="85" s="1"/>
  <c r="G239" i="80"/>
  <c r="J239" i="80" s="1"/>
  <c r="G252" i="81" s="1"/>
  <c r="J252" i="81" s="1"/>
  <c r="G240" i="79"/>
  <c r="J240" i="79" s="1"/>
  <c r="G241" i="79"/>
  <c r="J241" i="79" s="1"/>
  <c r="G249" i="80" s="1"/>
  <c r="J249" i="80" s="1"/>
  <c r="G231" i="81"/>
  <c r="J231" i="81" s="1"/>
  <c r="G239" i="81"/>
  <c r="J239" i="81" s="1"/>
  <c r="G252" i="82" s="1"/>
  <c r="J252" i="82" s="1"/>
  <c r="G39" i="80"/>
  <c r="J39" i="80" s="1"/>
  <c r="G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E12" i="93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E75" i="99" s="1"/>
  <c r="G169" i="95"/>
  <c r="J169" i="95" s="1"/>
  <c r="E169" i="96" s="1"/>
  <c r="G60" i="100"/>
  <c r="J60" i="100" s="1"/>
  <c r="G109" i="99"/>
  <c r="J109" i="99" s="1"/>
  <c r="E109" i="100" s="1"/>
  <c r="G178" i="100"/>
  <c r="J178" i="100" s="1"/>
  <c r="G35" i="101"/>
  <c r="J35" i="101" s="1"/>
  <c r="G114" i="99"/>
  <c r="J114" i="99" s="1"/>
  <c r="E114" i="100" s="1"/>
  <c r="G63" i="100"/>
  <c r="J63" i="100" s="1"/>
  <c r="G94" i="99"/>
  <c r="J94" i="99" s="1"/>
  <c r="E94" i="100" s="1"/>
  <c r="G45" i="101"/>
  <c r="J45" i="101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E71" i="8"/>
  <c r="E70" i="8"/>
  <c r="E175" i="8"/>
  <c r="N267" i="74"/>
  <c r="N264" i="74"/>
  <c r="M5" i="74"/>
  <c r="N262" i="74" s="1"/>
  <c r="E229" i="86" l="1"/>
  <c r="G229" i="86" s="1"/>
  <c r="J229" i="86" s="1"/>
  <c r="G237" i="87" s="1"/>
  <c r="J237" i="87" s="1"/>
  <c r="G237" i="86"/>
  <c r="J237" i="86" s="1"/>
  <c r="G229" i="87"/>
  <c r="J229" i="87" s="1"/>
  <c r="G237" i="88" s="1"/>
  <c r="J237" i="88" s="1"/>
  <c r="G231" i="82"/>
  <c r="J231" i="82" s="1"/>
  <c r="G239" i="82"/>
  <c r="J239" i="82" s="1"/>
  <c r="G252" i="83" s="1"/>
  <c r="J252" i="83" s="1"/>
  <c r="G240" i="80"/>
  <c r="J240" i="80" s="1"/>
  <c r="G241" i="80"/>
  <c r="J241" i="80" s="1"/>
  <c r="G249" i="81" s="1"/>
  <c r="J249" i="81" s="1"/>
  <c r="G169" i="96"/>
  <c r="J169" i="96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E12" i="94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E75" i="100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J175" i="8"/>
  <c r="G175" i="8"/>
  <c r="P5" i="74"/>
  <c r="R260" i="74"/>
  <c r="E169" i="97" l="1"/>
  <c r="G169" i="97" s="1"/>
  <c r="J169" i="97" s="1"/>
  <c r="E169" i="98" s="1"/>
  <c r="G169" i="98" s="1"/>
  <c r="J169" i="98" s="1"/>
  <c r="E169" i="99" s="1"/>
  <c r="G229" i="88"/>
  <c r="J229" i="88" s="1"/>
  <c r="G232" i="81"/>
  <c r="J232" i="81" s="1"/>
  <c r="G240" i="81"/>
  <c r="J240" i="81" s="1"/>
  <c r="G241" i="81"/>
  <c r="J241" i="81" s="1"/>
  <c r="G249" i="82" s="1"/>
  <c r="J249" i="82" s="1"/>
  <c r="G229" i="89"/>
  <c r="J229" i="89" s="1"/>
  <c r="G237" i="89"/>
  <c r="J237" i="89" s="1"/>
  <c r="G231" i="83"/>
  <c r="J231" i="83" s="1"/>
  <c r="G239" i="83"/>
  <c r="J239" i="83" s="1"/>
  <c r="G252" i="84" s="1"/>
  <c r="J252" i="84" s="1"/>
  <c r="E252" i="85" s="1"/>
  <c r="G12" i="94"/>
  <c r="J12" i="94" s="1"/>
  <c r="E12" i="95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E39" i="85" s="1"/>
  <c r="J229" i="8"/>
  <c r="X34" i="8"/>
  <c r="X19" i="8"/>
  <c r="X6" i="8"/>
  <c r="X5" i="8"/>
  <c r="Z5" i="8" s="1"/>
  <c r="AC5" i="8" s="1"/>
  <c r="X33" i="8"/>
  <c r="Z33" i="8" s="1"/>
  <c r="AC33" i="8" s="1"/>
  <c r="J156" i="8"/>
  <c r="J149" i="8"/>
  <c r="J153" i="8"/>
  <c r="J151" i="8"/>
  <c r="J157" i="8"/>
  <c r="J231" i="8"/>
  <c r="J155" i="8"/>
  <c r="J70" i="8"/>
  <c r="J60" i="8"/>
  <c r="J169" i="8"/>
  <c r="J213" i="8"/>
  <c r="J71" i="8"/>
  <c r="J203" i="8"/>
  <c r="J75" i="8"/>
  <c r="J129" i="8"/>
  <c r="J212" i="8"/>
  <c r="J232" i="8"/>
  <c r="J94" i="8"/>
  <c r="J226" i="8"/>
  <c r="J113" i="8"/>
  <c r="J83" i="8"/>
  <c r="J152" i="8"/>
  <c r="J35" i="8"/>
  <c r="J150" i="8"/>
  <c r="J114" i="8"/>
  <c r="J63" i="8"/>
  <c r="J148" i="8"/>
  <c r="J211" i="8"/>
  <c r="J181" i="8"/>
  <c r="J128" i="8"/>
  <c r="J127" i="8"/>
  <c r="J126" i="8"/>
  <c r="J125" i="8"/>
  <c r="J109" i="8"/>
  <c r="J84" i="8"/>
  <c r="J45" i="8"/>
  <c r="J39" i="8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31" i="84" l="1"/>
  <c r="J231" i="84" s="1"/>
  <c r="G239" i="84"/>
  <c r="J239" i="84" s="1"/>
  <c r="G229" i="90"/>
  <c r="J229" i="90" s="1"/>
  <c r="E229" i="91" s="1"/>
  <c r="G237" i="90"/>
  <c r="J237" i="90" s="1"/>
  <c r="E237" i="91" s="1"/>
  <c r="G232" i="82"/>
  <c r="J232" i="82" s="1"/>
  <c r="G240" i="82"/>
  <c r="J240" i="82" s="1"/>
  <c r="G241" i="82"/>
  <c r="J241" i="82" s="1"/>
  <c r="G249" i="83" s="1"/>
  <c r="J249" i="83" s="1"/>
  <c r="G169" i="99"/>
  <c r="J169" i="99" s="1"/>
  <c r="G12" i="95"/>
  <c r="J12" i="95" s="1"/>
  <c r="E12" i="96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G11" i="83"/>
  <c r="J11" i="83" s="1"/>
  <c r="G39" i="85"/>
  <c r="J39" i="85" s="1"/>
  <c r="E39" i="86" s="1"/>
  <c r="G9" i="83"/>
  <c r="J9" i="83" s="1"/>
  <c r="G35" i="8"/>
  <c r="G212" i="8"/>
  <c r="G203" i="8"/>
  <c r="G71" i="8"/>
  <c r="G63" i="8"/>
  <c r="G151" i="8"/>
  <c r="G129" i="8"/>
  <c r="G153" i="8"/>
  <c r="G113" i="8"/>
  <c r="G94" i="8"/>
  <c r="G213" i="8"/>
  <c r="G155" i="8"/>
  <c r="G149" i="8"/>
  <c r="G60" i="8"/>
  <c r="G229" i="8"/>
  <c r="G152" i="8"/>
  <c r="G83" i="8"/>
  <c r="G232" i="8"/>
  <c r="G70" i="8"/>
  <c r="G157" i="8"/>
  <c r="G114" i="8"/>
  <c r="G150" i="8"/>
  <c r="G156" i="8"/>
  <c r="G211" i="8"/>
  <c r="G148" i="8"/>
  <c r="G226" i="8"/>
  <c r="G169" i="8"/>
  <c r="G75" i="8"/>
  <c r="G231" i="8"/>
  <c r="G181" i="8"/>
  <c r="G128" i="8"/>
  <c r="G127" i="8"/>
  <c r="G126" i="8"/>
  <c r="G125" i="8"/>
  <c r="G109" i="8"/>
  <c r="G84" i="8"/>
  <c r="G45" i="8"/>
  <c r="G39" i="8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E169" i="100" l="1"/>
  <c r="G169" i="100" s="1"/>
  <c r="J169" i="100" s="1"/>
  <c r="G169" i="101" s="1"/>
  <c r="J169" i="101" s="1"/>
  <c r="G169" i="102" s="1"/>
  <c r="J169" i="102" s="1"/>
  <c r="G252" i="85"/>
  <c r="J252" i="85" s="1"/>
  <c r="E252" i="86" s="1"/>
  <c r="E239" i="85"/>
  <c r="G239" i="85" s="1"/>
  <c r="J239" i="85" s="1"/>
  <c r="E231" i="85"/>
  <c r="G169" i="103"/>
  <c r="J169" i="103" s="1"/>
  <c r="G232" i="83"/>
  <c r="J232" i="83" s="1"/>
  <c r="G240" i="83"/>
  <c r="J240" i="83" s="1"/>
  <c r="G241" i="83"/>
  <c r="J241" i="83" s="1"/>
  <c r="G249" i="84" s="1"/>
  <c r="J249" i="84" s="1"/>
  <c r="E249" i="85" s="1"/>
  <c r="G229" i="91"/>
  <c r="J229" i="91" s="1"/>
  <c r="E229" i="92" s="1"/>
  <c r="G237" i="91"/>
  <c r="J237" i="91" s="1"/>
  <c r="E237" i="92" s="1"/>
  <c r="G12" i="96"/>
  <c r="J12" i="96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213" i="85"/>
  <c r="J213" i="85" s="1"/>
  <c r="G148" i="85"/>
  <c r="J148" i="85" s="1"/>
  <c r="G205" i="85"/>
  <c r="J205" i="85" s="1"/>
  <c r="G194" i="85"/>
  <c r="J194" i="85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231" i="85"/>
  <c r="J231" i="85" s="1"/>
  <c r="E231" i="86" s="1"/>
  <c r="G126" i="85"/>
  <c r="J126" i="85" s="1"/>
  <c r="G127" i="85"/>
  <c r="J127" i="85" s="1"/>
  <c r="G177" i="85"/>
  <c r="J177" i="85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E11" i="85" s="1"/>
  <c r="G9" i="84"/>
  <c r="J9" i="84" s="1"/>
  <c r="E9" i="85" s="1"/>
  <c r="X36" i="8"/>
  <c r="E12" i="97" l="1"/>
  <c r="G12" i="97" s="1"/>
  <c r="J12" i="97" s="1"/>
  <c r="E12" i="98" s="1"/>
  <c r="G12" i="98" s="1"/>
  <c r="J12" i="98" s="1"/>
  <c r="E12" i="99" s="1"/>
  <c r="G252" i="86"/>
  <c r="J252" i="86" s="1"/>
  <c r="E239" i="86"/>
  <c r="E206" i="86"/>
  <c r="G206" i="86" s="1"/>
  <c r="J206" i="86" s="1"/>
  <c r="E83" i="86"/>
  <c r="G83" i="86" s="1"/>
  <c r="J83" i="86" s="1"/>
  <c r="E193" i="86"/>
  <c r="G193" i="86" s="1"/>
  <c r="J193" i="86" s="1"/>
  <c r="E152" i="86"/>
  <c r="G152" i="86" s="1"/>
  <c r="J152" i="86" s="1"/>
  <c r="E208" i="86"/>
  <c r="G208" i="86" s="1"/>
  <c r="J208" i="86" s="1"/>
  <c r="E153" i="86"/>
  <c r="G153" i="86" s="1"/>
  <c r="J153" i="86" s="1"/>
  <c r="E155" i="86"/>
  <c r="G155" i="86" s="1"/>
  <c r="J155" i="86" s="1"/>
  <c r="E125" i="86"/>
  <c r="G125" i="86" s="1"/>
  <c r="J125" i="86" s="1"/>
  <c r="E84" i="86"/>
  <c r="G84" i="86" s="1"/>
  <c r="J84" i="86" s="1"/>
  <c r="E181" i="86"/>
  <c r="G181" i="86" s="1"/>
  <c r="J181" i="86" s="1"/>
  <c r="E194" i="86"/>
  <c r="G194" i="86" s="1"/>
  <c r="J194" i="86" s="1"/>
  <c r="E126" i="86"/>
  <c r="G126" i="86" s="1"/>
  <c r="J126" i="86" s="1"/>
  <c r="E177" i="86"/>
  <c r="G177" i="86" s="1"/>
  <c r="J177" i="86" s="1"/>
  <c r="E151" i="86"/>
  <c r="G151" i="86" s="1"/>
  <c r="J151" i="86" s="1"/>
  <c r="E205" i="86"/>
  <c r="G205" i="86" s="1"/>
  <c r="J205" i="86" s="1"/>
  <c r="E213" i="86"/>
  <c r="G213" i="86" s="1"/>
  <c r="J213" i="86" s="1"/>
  <c r="E127" i="86"/>
  <c r="G127" i="86" s="1"/>
  <c r="J127" i="86" s="1"/>
  <c r="E226" i="86"/>
  <c r="G226" i="86" s="1"/>
  <c r="J226" i="86" s="1"/>
  <c r="E148" i="86"/>
  <c r="G148" i="86" s="1"/>
  <c r="J148" i="86" s="1"/>
  <c r="G169" i="104"/>
  <c r="J169" i="104" s="1"/>
  <c r="G232" i="84"/>
  <c r="J232" i="84" s="1"/>
  <c r="E232" i="85" s="1"/>
  <c r="G240" i="84"/>
  <c r="J240" i="84" s="1"/>
  <c r="E240" i="85" s="1"/>
  <c r="G241" i="84"/>
  <c r="J241" i="84" s="1"/>
  <c r="G229" i="92"/>
  <c r="J229" i="92" s="1"/>
  <c r="E229" i="93" s="1"/>
  <c r="G237" i="92"/>
  <c r="J237" i="92" s="1"/>
  <c r="E237" i="93" s="1"/>
  <c r="G231" i="86"/>
  <c r="J231" i="86" s="1"/>
  <c r="G239" i="87" s="1"/>
  <c r="J239" i="87" s="1"/>
  <c r="G252" i="88" s="1"/>
  <c r="J252" i="88" s="1"/>
  <c r="G239" i="86"/>
  <c r="J239" i="86" s="1"/>
  <c r="G252" i="87" s="1"/>
  <c r="J252" i="87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212" i="85"/>
  <c r="J212" i="85" s="1"/>
  <c r="G182" i="85"/>
  <c r="J182" i="85" s="1"/>
  <c r="G113" i="85"/>
  <c r="J113" i="85" s="1"/>
  <c r="E113" i="86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E9" i="86" s="1"/>
  <c r="G175" i="83"/>
  <c r="J175" i="83" s="1"/>
  <c r="G71" i="83"/>
  <c r="J71" i="83" s="1"/>
  <c r="G10" i="85"/>
  <c r="J10" i="85" s="1"/>
  <c r="E10" i="86" s="1"/>
  <c r="G70" i="83"/>
  <c r="J70" i="83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97" i="86" l="1"/>
  <c r="G197" i="86" s="1"/>
  <c r="J197" i="86" s="1"/>
  <c r="E210" i="86"/>
  <c r="G210" i="86" s="1"/>
  <c r="J210" i="86" s="1"/>
  <c r="E128" i="86"/>
  <c r="G128" i="86" s="1"/>
  <c r="J128" i="86" s="1"/>
  <c r="E212" i="86"/>
  <c r="G212" i="86" s="1"/>
  <c r="J212" i="86" s="1"/>
  <c r="E149" i="86"/>
  <c r="G149" i="86" s="1"/>
  <c r="J149" i="86" s="1"/>
  <c r="E202" i="86"/>
  <c r="G202" i="86" s="1"/>
  <c r="J202" i="86" s="1"/>
  <c r="E204" i="86"/>
  <c r="G204" i="86" s="1"/>
  <c r="J204" i="86" s="1"/>
  <c r="E157" i="86"/>
  <c r="G157" i="86" s="1"/>
  <c r="J157" i="86" s="1"/>
  <c r="E203" i="86"/>
  <c r="G203" i="86" s="1"/>
  <c r="J203" i="86" s="1"/>
  <c r="G249" i="85"/>
  <c r="J249" i="85" s="1"/>
  <c r="E249" i="86" s="1"/>
  <c r="E241" i="85"/>
  <c r="E182" i="86"/>
  <c r="G182" i="86" s="1"/>
  <c r="J182" i="86" s="1"/>
  <c r="E211" i="86"/>
  <c r="G211" i="86" s="1"/>
  <c r="J211" i="86" s="1"/>
  <c r="E196" i="86"/>
  <c r="G196" i="86" s="1"/>
  <c r="J196" i="86" s="1"/>
  <c r="E195" i="86"/>
  <c r="G195" i="86" s="1"/>
  <c r="J195" i="86" s="1"/>
  <c r="E156" i="86"/>
  <c r="G156" i="86" s="1"/>
  <c r="J156" i="86" s="1"/>
  <c r="E150" i="86"/>
  <c r="G150" i="86" s="1"/>
  <c r="J150" i="86" s="1"/>
  <c r="E209" i="86"/>
  <c r="G209" i="86" s="1"/>
  <c r="J209" i="86" s="1"/>
  <c r="E147" i="86"/>
  <c r="G147" i="86" s="1"/>
  <c r="J147" i="86" s="1"/>
  <c r="E198" i="86"/>
  <c r="G198" i="86" s="1"/>
  <c r="J198" i="86" s="1"/>
  <c r="G35" i="107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39" i="88" s="1"/>
  <c r="J239" i="88" s="1"/>
  <c r="G252" i="89" s="1"/>
  <c r="J252" i="89" s="1"/>
  <c r="G240" i="85"/>
  <c r="J240" i="85" s="1"/>
  <c r="E240" i="86" s="1"/>
  <c r="G241" i="85"/>
  <c r="J241" i="85" s="1"/>
  <c r="G232" i="85"/>
  <c r="J232" i="85" s="1"/>
  <c r="E232" i="86" s="1"/>
  <c r="G229" i="93"/>
  <c r="J229" i="93" s="1"/>
  <c r="E229" i="94" s="1"/>
  <c r="G237" i="93"/>
  <c r="J237" i="93" s="1"/>
  <c r="E237" i="94" s="1"/>
  <c r="G12" i="99"/>
  <c r="J12" i="99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E24" i="77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G25" i="74"/>
  <c r="J25" i="74" s="1"/>
  <c r="E25" i="77" s="1"/>
  <c r="G26" i="74"/>
  <c r="J26" i="74" s="1"/>
  <c r="E26" i="77" s="1"/>
  <c r="G168" i="77"/>
  <c r="J168" i="77" s="1"/>
  <c r="N204" i="64"/>
  <c r="X107" i="64"/>
  <c r="J206" i="64" s="1"/>
  <c r="K207" i="64" s="1"/>
  <c r="E12" i="100" l="1"/>
  <c r="G12" i="100" s="1"/>
  <c r="J12" i="100" s="1"/>
  <c r="G12" i="101" s="1"/>
  <c r="J12" i="101" s="1"/>
  <c r="G12" i="102" s="1"/>
  <c r="J12" i="102" s="1"/>
  <c r="G249" i="86"/>
  <c r="J249" i="86" s="1"/>
  <c r="E241" i="86"/>
  <c r="E20" i="8"/>
  <c r="J20" i="8" s="1"/>
  <c r="E20" i="77"/>
  <c r="E21" i="8"/>
  <c r="J21" i="8" s="1"/>
  <c r="E21" i="77"/>
  <c r="E22" i="8"/>
  <c r="J22" i="8" s="1"/>
  <c r="E22" i="77"/>
  <c r="G22" i="77" s="1"/>
  <c r="J22" i="77" s="1"/>
  <c r="E19" i="8"/>
  <c r="J19" i="8" s="1"/>
  <c r="E19" i="77"/>
  <c r="G129" i="107"/>
  <c r="J129" i="107" s="1"/>
  <c r="G63" i="107"/>
  <c r="J63" i="107" s="1"/>
  <c r="G178" i="107"/>
  <c r="J178" i="107" s="1"/>
  <c r="G12" i="103"/>
  <c r="J12" i="103" s="1"/>
  <c r="G60" i="107"/>
  <c r="J60" i="107" s="1"/>
  <c r="G22" i="8"/>
  <c r="G21" i="8"/>
  <c r="G20" i="8"/>
  <c r="G231" i="89"/>
  <c r="J231" i="89" s="1"/>
  <c r="G239" i="89"/>
  <c r="J239" i="89" s="1"/>
  <c r="G252" i="90" s="1"/>
  <c r="J252" i="90" s="1"/>
  <c r="E252" i="91" s="1"/>
  <c r="G229" i="94"/>
  <c r="J229" i="94" s="1"/>
  <c r="E229" i="95" s="1"/>
  <c r="G237" i="94"/>
  <c r="J237" i="94" s="1"/>
  <c r="E237" i="95" s="1"/>
  <c r="G232" i="86"/>
  <c r="J232" i="86" s="1"/>
  <c r="G240" i="86"/>
  <c r="J240" i="86" s="1"/>
  <c r="G241" i="86"/>
  <c r="J241" i="86" s="1"/>
  <c r="G249" i="87" s="1"/>
  <c r="J249" i="87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E213" i="91" s="1"/>
  <c r="G155" i="90"/>
  <c r="J155" i="90" s="1"/>
  <c r="E155" i="91" s="1"/>
  <c r="G75" i="105"/>
  <c r="J75" i="105" s="1"/>
  <c r="G193" i="90"/>
  <c r="J193" i="90" s="1"/>
  <c r="E193" i="91" s="1"/>
  <c r="G153" i="90"/>
  <c r="J153" i="90" s="1"/>
  <c r="E153" i="91" s="1"/>
  <c r="G194" i="90"/>
  <c r="J194" i="90" s="1"/>
  <c r="E194" i="91" s="1"/>
  <c r="G125" i="90"/>
  <c r="J125" i="90" s="1"/>
  <c r="E125" i="91" s="1"/>
  <c r="G208" i="90"/>
  <c r="J208" i="90" s="1"/>
  <c r="E208" i="91" s="1"/>
  <c r="G226" i="90"/>
  <c r="J226" i="90" s="1"/>
  <c r="E226" i="91" s="1"/>
  <c r="G109" i="106"/>
  <c r="J109" i="106" s="1"/>
  <c r="G152" i="90"/>
  <c r="J152" i="90" s="1"/>
  <c r="E152" i="91" s="1"/>
  <c r="G181" i="90"/>
  <c r="J181" i="90" s="1"/>
  <c r="E181" i="91" s="1"/>
  <c r="G151" i="90"/>
  <c r="J151" i="90" s="1"/>
  <c r="E151" i="91" s="1"/>
  <c r="G177" i="90"/>
  <c r="J177" i="90" s="1"/>
  <c r="E177" i="91" s="1"/>
  <c r="G39" i="89"/>
  <c r="J39" i="89" s="1"/>
  <c r="G127" i="90"/>
  <c r="J127" i="90" s="1"/>
  <c r="E127" i="91" s="1"/>
  <c r="G205" i="90"/>
  <c r="J205" i="90" s="1"/>
  <c r="E205" i="91" s="1"/>
  <c r="G148" i="90"/>
  <c r="J148" i="90" s="1"/>
  <c r="E148" i="91" s="1"/>
  <c r="G206" i="90"/>
  <c r="J206" i="90" s="1"/>
  <c r="E206" i="91" s="1"/>
  <c r="G84" i="90"/>
  <c r="J84" i="90" s="1"/>
  <c r="E84" i="91" s="1"/>
  <c r="G94" i="106"/>
  <c r="J94" i="106" s="1"/>
  <c r="G126" i="90"/>
  <c r="J126" i="90" s="1"/>
  <c r="E126" i="91" s="1"/>
  <c r="G83" i="90"/>
  <c r="J83" i="90" s="1"/>
  <c r="E83" i="91" s="1"/>
  <c r="G114" i="106"/>
  <c r="J114" i="106" s="1"/>
  <c r="G71" i="84"/>
  <c r="J71" i="84" s="1"/>
  <c r="E71" i="85" s="1"/>
  <c r="G190" i="77"/>
  <c r="J190" i="77" s="1"/>
  <c r="G70" i="84"/>
  <c r="J70" i="84" s="1"/>
  <c r="E70" i="85" s="1"/>
  <c r="G82" i="77"/>
  <c r="J82" i="77" s="1"/>
  <c r="G173" i="77"/>
  <c r="J173" i="77" s="1"/>
  <c r="G174" i="78" s="1"/>
  <c r="J174" i="78" s="1"/>
  <c r="G175" i="84"/>
  <c r="J175" i="84" s="1"/>
  <c r="E175" i="85" s="1"/>
  <c r="G103" i="77"/>
  <c r="J103" i="77" s="1"/>
  <c r="G102" i="78" s="1"/>
  <c r="J102" i="78" s="1"/>
  <c r="G104" i="77"/>
  <c r="J104" i="77" s="1"/>
  <c r="E184" i="8"/>
  <c r="E89" i="8"/>
  <c r="E41" i="8"/>
  <c r="E49" i="8"/>
  <c r="E140" i="8"/>
  <c r="E224" i="8"/>
  <c r="E65" i="8"/>
  <c r="E46" i="8"/>
  <c r="E115" i="8"/>
  <c r="E92" i="8"/>
  <c r="E55" i="8"/>
  <c r="E163" i="8"/>
  <c r="E234" i="8"/>
  <c r="E100" i="8"/>
  <c r="G20" i="77"/>
  <c r="J20" i="77" s="1"/>
  <c r="E30" i="8"/>
  <c r="E167" i="8"/>
  <c r="E78" i="8"/>
  <c r="E32" i="8"/>
  <c r="E36" i="8"/>
  <c r="G24" i="77"/>
  <c r="J24" i="77" s="1"/>
  <c r="E24" i="8"/>
  <c r="E159" i="8"/>
  <c r="E192" i="8"/>
  <c r="E158" i="8"/>
  <c r="G26" i="77"/>
  <c r="J26" i="77" s="1"/>
  <c r="E26" i="8"/>
  <c r="E110" i="8"/>
  <c r="E99" i="8"/>
  <c r="E164" i="8"/>
  <c r="E215" i="8"/>
  <c r="E139" i="8"/>
  <c r="E144" i="8"/>
  <c r="E44" i="8"/>
  <c r="E40" i="8"/>
  <c r="E69" i="8"/>
  <c r="E171" i="8"/>
  <c r="E120" i="8"/>
  <c r="G25" i="77"/>
  <c r="J25" i="77" s="1"/>
  <c r="E25" i="8"/>
  <c r="E66" i="8"/>
  <c r="E141" i="8"/>
  <c r="E68" i="8"/>
  <c r="E121" i="8"/>
  <c r="E112" i="8"/>
  <c r="E116" i="8"/>
  <c r="E179" i="8"/>
  <c r="E91" i="8"/>
  <c r="E222" i="8"/>
  <c r="E31" i="8"/>
  <c r="E43" i="8"/>
  <c r="E180" i="8"/>
  <c r="E108" i="8"/>
  <c r="E138" i="8"/>
  <c r="E230" i="8"/>
  <c r="E52" i="8"/>
  <c r="E143" i="8"/>
  <c r="E123" i="8"/>
  <c r="E183" i="8"/>
  <c r="E57" i="8"/>
  <c r="E223" i="8"/>
  <c r="G19" i="77"/>
  <c r="J19" i="77" s="1"/>
  <c r="E233" i="8"/>
  <c r="E146" i="8"/>
  <c r="E130" i="8"/>
  <c r="E220" i="8"/>
  <c r="E95" i="8"/>
  <c r="E160" i="8"/>
  <c r="E101" i="8"/>
  <c r="E58" i="8"/>
  <c r="E56" i="8"/>
  <c r="E90" i="8"/>
  <c r="E118" i="8"/>
  <c r="E50" i="8"/>
  <c r="E227" i="8"/>
  <c r="E62" i="8"/>
  <c r="E85" i="8"/>
  <c r="E48" i="8"/>
  <c r="E142" i="8"/>
  <c r="E154" i="8"/>
  <c r="E228" i="8"/>
  <c r="E185" i="8"/>
  <c r="E74" i="8"/>
  <c r="E79" i="8"/>
  <c r="E97" i="8"/>
  <c r="E93" i="8"/>
  <c r="E166" i="8"/>
  <c r="E172" i="8"/>
  <c r="E27" i="8"/>
  <c r="E29" i="8"/>
  <c r="E162" i="8"/>
  <c r="E53" i="8"/>
  <c r="E107" i="8"/>
  <c r="E145" i="8"/>
  <c r="E59" i="8"/>
  <c r="E191" i="8"/>
  <c r="E42" i="8"/>
  <c r="E137" i="8"/>
  <c r="G21" i="77"/>
  <c r="J21" i="77" s="1"/>
  <c r="E170" i="8"/>
  <c r="E47" i="8"/>
  <c r="E225" i="8"/>
  <c r="E64" i="8"/>
  <c r="E28" i="8"/>
  <c r="E33" i="8"/>
  <c r="E77" i="8"/>
  <c r="E37" i="8"/>
  <c r="E111" i="8"/>
  <c r="E61" i="8"/>
  <c r="E67" i="8"/>
  <c r="E106" i="8"/>
  <c r="E80" i="8"/>
  <c r="E54" i="8"/>
  <c r="E72" i="8"/>
  <c r="E81" i="8"/>
  <c r="E86" i="8"/>
  <c r="G23" i="77"/>
  <c r="J23" i="77" s="1"/>
  <c r="E23" i="8"/>
  <c r="E117" i="8"/>
  <c r="E51" i="8"/>
  <c r="E176" i="8"/>
  <c r="E98" i="8"/>
  <c r="E73" i="8"/>
  <c r="E34" i="8"/>
  <c r="E168" i="8"/>
  <c r="J168" i="8" s="1"/>
  <c r="G168" i="78"/>
  <c r="J168" i="78" s="1"/>
  <c r="K213" i="64"/>
  <c r="K215" i="64" s="1"/>
  <c r="G19" i="8" l="1"/>
  <c r="G12" i="104"/>
  <c r="J12" i="104" s="1"/>
  <c r="G94" i="107"/>
  <c r="J94" i="107" s="1"/>
  <c r="G109" i="107"/>
  <c r="J109" i="107" s="1"/>
  <c r="G114" i="107"/>
  <c r="J114" i="107" s="1"/>
  <c r="G231" i="90"/>
  <c r="J231" i="90" s="1"/>
  <c r="E231" i="91" s="1"/>
  <c r="G239" i="90"/>
  <c r="J239" i="90" s="1"/>
  <c r="G240" i="87"/>
  <c r="J240" i="87" s="1"/>
  <c r="G241" i="87"/>
  <c r="J241" i="87" s="1"/>
  <c r="G249" i="88" s="1"/>
  <c r="J249" i="88" s="1"/>
  <c r="G232" i="87"/>
  <c r="J232" i="87" s="1"/>
  <c r="G229" i="95"/>
  <c r="G237" i="95"/>
  <c r="J237" i="95" s="1"/>
  <c r="E237" i="96" s="1"/>
  <c r="G9" i="90"/>
  <c r="J9" i="90" s="1"/>
  <c r="E9" i="91" s="1"/>
  <c r="G10" i="90"/>
  <c r="J10" i="90" s="1"/>
  <c r="E10" i="91" s="1"/>
  <c r="G11" i="90"/>
  <c r="J11" i="90" s="1"/>
  <c r="E11" i="91" s="1"/>
  <c r="G113" i="88"/>
  <c r="J113" i="88" s="1"/>
  <c r="G113" i="89" s="1"/>
  <c r="J113" i="89" s="1"/>
  <c r="G175" i="85"/>
  <c r="J175" i="85" s="1"/>
  <c r="G70" i="85"/>
  <c r="J70" i="85" s="1"/>
  <c r="G71" i="85"/>
  <c r="J71" i="85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E84" i="92" s="1"/>
  <c r="G151" i="91"/>
  <c r="J151" i="91" s="1"/>
  <c r="E151" i="92" s="1"/>
  <c r="G194" i="91"/>
  <c r="J194" i="91" s="1"/>
  <c r="E194" i="92" s="1"/>
  <c r="G157" i="90"/>
  <c r="J157" i="90" s="1"/>
  <c r="E157" i="91" s="1"/>
  <c r="G195" i="90"/>
  <c r="J195" i="90" s="1"/>
  <c r="E195" i="91" s="1"/>
  <c r="G198" i="90"/>
  <c r="J198" i="90" s="1"/>
  <c r="E198" i="91" s="1"/>
  <c r="G212" i="90"/>
  <c r="J212" i="90" s="1"/>
  <c r="E212" i="91" s="1"/>
  <c r="G206" i="91"/>
  <c r="J206" i="91" s="1"/>
  <c r="E206" i="92" s="1"/>
  <c r="G181" i="91"/>
  <c r="J181" i="91" s="1"/>
  <c r="E181" i="92" s="1"/>
  <c r="G153" i="91"/>
  <c r="J153" i="91" s="1"/>
  <c r="E153" i="92" s="1"/>
  <c r="G150" i="90"/>
  <c r="J150" i="90" s="1"/>
  <c r="E150" i="91" s="1"/>
  <c r="G204" i="90"/>
  <c r="J204" i="90" s="1"/>
  <c r="E204" i="91" s="1"/>
  <c r="G203" i="90"/>
  <c r="J203" i="90" s="1"/>
  <c r="E203" i="91" s="1"/>
  <c r="G156" i="90"/>
  <c r="J156" i="90" s="1"/>
  <c r="E156" i="91" s="1"/>
  <c r="G148" i="91"/>
  <c r="J148" i="91" s="1"/>
  <c r="E148" i="92" s="1"/>
  <c r="G152" i="91"/>
  <c r="J152" i="91" s="1"/>
  <c r="E152" i="92" s="1"/>
  <c r="G193" i="91"/>
  <c r="J193" i="91" s="1"/>
  <c r="E193" i="92" s="1"/>
  <c r="G211" i="90"/>
  <c r="J211" i="90" s="1"/>
  <c r="E211" i="91" s="1"/>
  <c r="G149" i="90"/>
  <c r="J149" i="90" s="1"/>
  <c r="E149" i="91" s="1"/>
  <c r="G209" i="90"/>
  <c r="J209" i="90" s="1"/>
  <c r="E209" i="91" s="1"/>
  <c r="G205" i="91"/>
  <c r="J205" i="91" s="1"/>
  <c r="E205" i="92" s="1"/>
  <c r="G75" i="106"/>
  <c r="J75" i="106" s="1"/>
  <c r="G197" i="90"/>
  <c r="J197" i="90" s="1"/>
  <c r="E197" i="91" s="1"/>
  <c r="G127" i="91"/>
  <c r="J127" i="91" s="1"/>
  <c r="E127" i="92" s="1"/>
  <c r="G155" i="91"/>
  <c r="J155" i="91" s="1"/>
  <c r="E155" i="92" s="1"/>
  <c r="G128" i="90"/>
  <c r="J128" i="90" s="1"/>
  <c r="E128" i="91" s="1"/>
  <c r="G226" i="91"/>
  <c r="J226" i="91" s="1"/>
  <c r="E226" i="92" s="1"/>
  <c r="G196" i="90"/>
  <c r="J196" i="90" s="1"/>
  <c r="E196" i="91" s="1"/>
  <c r="G182" i="90"/>
  <c r="J182" i="90" s="1"/>
  <c r="E182" i="91" s="1"/>
  <c r="G83" i="91"/>
  <c r="J83" i="91" s="1"/>
  <c r="E83" i="92" s="1"/>
  <c r="G39" i="90"/>
  <c r="J39" i="90" s="1"/>
  <c r="E39" i="91" s="1"/>
  <c r="G208" i="91"/>
  <c r="J208" i="91" s="1"/>
  <c r="E208" i="92" s="1"/>
  <c r="G213" i="91"/>
  <c r="J213" i="91" s="1"/>
  <c r="E213" i="92" s="1"/>
  <c r="G202" i="90"/>
  <c r="J202" i="90" s="1"/>
  <c r="E202" i="91" s="1"/>
  <c r="G147" i="90"/>
  <c r="J147" i="90" s="1"/>
  <c r="E147" i="91" s="1"/>
  <c r="G210" i="90"/>
  <c r="J210" i="90" s="1"/>
  <c r="E210" i="91" s="1"/>
  <c r="G126" i="91"/>
  <c r="J126" i="91" s="1"/>
  <c r="E126" i="92" s="1"/>
  <c r="G177" i="91"/>
  <c r="J177" i="91" s="1"/>
  <c r="E177" i="92" s="1"/>
  <c r="G125" i="91"/>
  <c r="J125" i="91" s="1"/>
  <c r="E125" i="92" s="1"/>
  <c r="G256" i="77"/>
  <c r="J256" i="77" s="1"/>
  <c r="G256" i="78" s="1"/>
  <c r="J256" i="78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251" i="80" s="1"/>
  <c r="J251" i="80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254" i="77"/>
  <c r="J254" i="77" s="1"/>
  <c r="G143" i="77"/>
  <c r="J143" i="77" s="1"/>
  <c r="G143" i="78" s="1"/>
  <c r="J143" i="78" s="1"/>
  <c r="G108" i="77"/>
  <c r="J108" i="77" s="1"/>
  <c r="G108" i="78" s="1"/>
  <c r="J108" i="78" s="1"/>
  <c r="G258" i="77"/>
  <c r="J258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E30" i="78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253" i="78"/>
  <c r="J253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E32" i="78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255" i="77"/>
  <c r="J255" i="77" s="1"/>
  <c r="G255" i="78" s="1"/>
  <c r="J255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248" i="77"/>
  <c r="J248" i="77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242" i="79" s="1"/>
  <c r="J242" i="79" s="1"/>
  <c r="G250" i="80" s="1"/>
  <c r="J250" i="80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J73" i="8"/>
  <c r="G73" i="8"/>
  <c r="J106" i="8"/>
  <c r="G106" i="8"/>
  <c r="J170" i="8"/>
  <c r="G170" i="8"/>
  <c r="J162" i="8"/>
  <c r="G162" i="8"/>
  <c r="J227" i="8"/>
  <c r="G227" i="8"/>
  <c r="J143" i="8"/>
  <c r="G143" i="8"/>
  <c r="G163" i="8"/>
  <c r="J163" i="8"/>
  <c r="J72" i="8"/>
  <c r="G72" i="8"/>
  <c r="J166" i="8"/>
  <c r="G166" i="8"/>
  <c r="J142" i="8"/>
  <c r="G142" i="8"/>
  <c r="J160" i="8"/>
  <c r="G160" i="8"/>
  <c r="G141" i="8"/>
  <c r="J141" i="8"/>
  <c r="J144" i="8"/>
  <c r="G144" i="8"/>
  <c r="J164" i="8"/>
  <c r="G164" i="8"/>
  <c r="J36" i="8"/>
  <c r="G36" i="8"/>
  <c r="J46" i="8"/>
  <c r="G46" i="8"/>
  <c r="E119" i="8"/>
  <c r="E96" i="8"/>
  <c r="G98" i="8"/>
  <c r="J98" i="8"/>
  <c r="J23" i="8"/>
  <c r="G23" i="8"/>
  <c r="J67" i="8"/>
  <c r="G67" i="8"/>
  <c r="J77" i="8"/>
  <c r="G77" i="8"/>
  <c r="J64" i="8"/>
  <c r="G64" i="8"/>
  <c r="J42" i="8"/>
  <c r="G42" i="8"/>
  <c r="J145" i="8"/>
  <c r="G145" i="8"/>
  <c r="J29" i="8"/>
  <c r="G29" i="8"/>
  <c r="J93" i="8"/>
  <c r="G93" i="8"/>
  <c r="J185" i="8"/>
  <c r="G185" i="8"/>
  <c r="J48" i="8"/>
  <c r="G48" i="8"/>
  <c r="J50" i="8"/>
  <c r="G50" i="8"/>
  <c r="J95" i="8"/>
  <c r="G95" i="8"/>
  <c r="J233" i="8"/>
  <c r="G233" i="8"/>
  <c r="J57" i="8"/>
  <c r="G57" i="8"/>
  <c r="J52" i="8"/>
  <c r="G52" i="8"/>
  <c r="J180" i="8"/>
  <c r="G180" i="8"/>
  <c r="J222" i="8"/>
  <c r="G222" i="8"/>
  <c r="J112" i="8"/>
  <c r="G112" i="8"/>
  <c r="J66" i="8"/>
  <c r="G66" i="8"/>
  <c r="J69" i="8"/>
  <c r="G69" i="8"/>
  <c r="J139" i="8"/>
  <c r="G139" i="8"/>
  <c r="J99" i="8"/>
  <c r="G99" i="8"/>
  <c r="J192" i="8"/>
  <c r="G192" i="8"/>
  <c r="J32" i="8"/>
  <c r="G32" i="8"/>
  <c r="J55" i="8"/>
  <c r="G55" i="8"/>
  <c r="J65" i="8"/>
  <c r="G65" i="8"/>
  <c r="J41" i="8"/>
  <c r="G41" i="8"/>
  <c r="E161" i="8"/>
  <c r="E132" i="8"/>
  <c r="J117" i="8"/>
  <c r="G117" i="8"/>
  <c r="J37" i="8"/>
  <c r="G37" i="8"/>
  <c r="J59" i="8"/>
  <c r="G59" i="8"/>
  <c r="J74" i="8"/>
  <c r="G74" i="8"/>
  <c r="J56" i="8"/>
  <c r="G56" i="8"/>
  <c r="J146" i="8"/>
  <c r="G146" i="8"/>
  <c r="J108" i="8"/>
  <c r="G108" i="8"/>
  <c r="J116" i="8"/>
  <c r="G116" i="8"/>
  <c r="J171" i="8"/>
  <c r="G171" i="8"/>
  <c r="J158" i="8"/>
  <c r="G158" i="8"/>
  <c r="J30" i="8"/>
  <c r="G30" i="8"/>
  <c r="J49" i="8"/>
  <c r="G49" i="8"/>
  <c r="E165" i="8"/>
  <c r="J176" i="8"/>
  <c r="G176" i="8"/>
  <c r="G86" i="8"/>
  <c r="J86" i="8"/>
  <c r="J54" i="8"/>
  <c r="G54" i="8"/>
  <c r="J61" i="8"/>
  <c r="G61" i="8"/>
  <c r="J33" i="8"/>
  <c r="G33" i="8"/>
  <c r="J225" i="8"/>
  <c r="G225" i="8"/>
  <c r="G137" i="8"/>
  <c r="J137" i="8"/>
  <c r="J191" i="8"/>
  <c r="G191" i="8"/>
  <c r="J107" i="8"/>
  <c r="G107" i="8"/>
  <c r="J27" i="8"/>
  <c r="G27" i="8"/>
  <c r="J97" i="8"/>
  <c r="G97" i="8"/>
  <c r="J228" i="8"/>
  <c r="G228" i="8"/>
  <c r="J85" i="8"/>
  <c r="G85" i="8"/>
  <c r="J118" i="8"/>
  <c r="G118" i="8"/>
  <c r="J58" i="8"/>
  <c r="G58" i="8"/>
  <c r="J220" i="8"/>
  <c r="G220" i="8"/>
  <c r="J230" i="8"/>
  <c r="G230" i="8"/>
  <c r="J43" i="8"/>
  <c r="G43" i="8"/>
  <c r="J91" i="8"/>
  <c r="G91" i="8"/>
  <c r="J121" i="8"/>
  <c r="G121" i="8"/>
  <c r="J25" i="8"/>
  <c r="G25" i="8"/>
  <c r="J40" i="8"/>
  <c r="G40" i="8"/>
  <c r="J110" i="8"/>
  <c r="G110" i="8"/>
  <c r="J159" i="8"/>
  <c r="G159" i="8"/>
  <c r="J78" i="8"/>
  <c r="G78" i="8"/>
  <c r="J100" i="8"/>
  <c r="G100" i="8"/>
  <c r="J92" i="8"/>
  <c r="G92" i="8"/>
  <c r="J224" i="8"/>
  <c r="G224" i="8"/>
  <c r="J89" i="8"/>
  <c r="G89" i="8"/>
  <c r="E38" i="8"/>
  <c r="E221" i="8"/>
  <c r="J34" i="8"/>
  <c r="G34" i="8"/>
  <c r="J51" i="8"/>
  <c r="G51" i="8"/>
  <c r="J81" i="8"/>
  <c r="G81" i="8"/>
  <c r="J80" i="8"/>
  <c r="G80" i="8"/>
  <c r="J111" i="8"/>
  <c r="G111" i="8"/>
  <c r="J28" i="8"/>
  <c r="G28" i="8"/>
  <c r="J47" i="8"/>
  <c r="G47" i="8"/>
  <c r="J53" i="8"/>
  <c r="G53" i="8"/>
  <c r="G172" i="8"/>
  <c r="J172" i="8"/>
  <c r="J79" i="8"/>
  <c r="G79" i="8"/>
  <c r="J154" i="8"/>
  <c r="G154" i="8"/>
  <c r="J62" i="8"/>
  <c r="G62" i="8"/>
  <c r="J90" i="8"/>
  <c r="G90" i="8"/>
  <c r="J101" i="8"/>
  <c r="G101" i="8"/>
  <c r="J130" i="8"/>
  <c r="G130" i="8"/>
  <c r="J223" i="8"/>
  <c r="G223" i="8"/>
  <c r="J123" i="8"/>
  <c r="G123" i="8"/>
  <c r="J138" i="8"/>
  <c r="G138" i="8"/>
  <c r="J31" i="8"/>
  <c r="G31" i="8"/>
  <c r="J179" i="8"/>
  <c r="G179" i="8"/>
  <c r="J68" i="8"/>
  <c r="G68" i="8"/>
  <c r="J120" i="8"/>
  <c r="G120" i="8"/>
  <c r="J44" i="8"/>
  <c r="G44" i="8"/>
  <c r="G215" i="8"/>
  <c r="J215" i="8"/>
  <c r="J26" i="8"/>
  <c r="G26" i="8"/>
  <c r="J24" i="8"/>
  <c r="G24" i="8"/>
  <c r="J167" i="8"/>
  <c r="G167" i="8"/>
  <c r="J234" i="8"/>
  <c r="G234" i="8"/>
  <c r="J115" i="8"/>
  <c r="G115" i="8"/>
  <c r="J140" i="8"/>
  <c r="G140" i="8"/>
  <c r="E122" i="8"/>
  <c r="G168" i="8"/>
  <c r="K216" i="64"/>
  <c r="G252" i="91" l="1"/>
  <c r="J252" i="91" s="1"/>
  <c r="E252" i="92" s="1"/>
  <c r="E239" i="91"/>
  <c r="G239" i="91" s="1"/>
  <c r="J239" i="91" s="1"/>
  <c r="G237" i="96"/>
  <c r="J237" i="96" s="1"/>
  <c r="E237" i="97" s="1"/>
  <c r="G237" i="97" s="1"/>
  <c r="J237" i="97" s="1"/>
  <c r="E237" i="98" s="1"/>
  <c r="J229" i="95"/>
  <c r="E229" i="96" s="1"/>
  <c r="G229" i="96" s="1"/>
  <c r="J229" i="96" s="1"/>
  <c r="E229" i="97" s="1"/>
  <c r="E71" i="86"/>
  <c r="G71" i="86" s="1"/>
  <c r="J71" i="86" s="1"/>
  <c r="E70" i="86"/>
  <c r="G70" i="86" s="1"/>
  <c r="J70" i="86" s="1"/>
  <c r="E175" i="86"/>
  <c r="G175" i="86" s="1"/>
  <c r="J175" i="86" s="1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29" i="97"/>
  <c r="J229" i="97" s="1"/>
  <c r="G240" i="88"/>
  <c r="J240" i="88" s="1"/>
  <c r="G241" i="88"/>
  <c r="J241" i="88" s="1"/>
  <c r="G249" i="89" s="1"/>
  <c r="J249" i="89" s="1"/>
  <c r="G232" i="88"/>
  <c r="J232" i="88" s="1"/>
  <c r="G230" i="78"/>
  <c r="J230" i="78" s="1"/>
  <c r="G238" i="79" s="1"/>
  <c r="J238" i="79" s="1"/>
  <c r="G238" i="78"/>
  <c r="J238" i="78" s="1"/>
  <c r="G231" i="91"/>
  <c r="J231" i="91" s="1"/>
  <c r="E231" i="92" s="1"/>
  <c r="G253" i="79"/>
  <c r="J253" i="79" s="1"/>
  <c r="G259" i="78"/>
  <c r="J259" i="78" s="1"/>
  <c r="G102" i="79"/>
  <c r="J102" i="79" s="1"/>
  <c r="G70" i="87"/>
  <c r="J70" i="87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G113" i="90"/>
  <c r="J113" i="90" s="1"/>
  <c r="G71" i="87"/>
  <c r="J71" i="87" s="1"/>
  <c r="G33" i="79"/>
  <c r="J33" i="79" s="1"/>
  <c r="G33" i="80" s="1"/>
  <c r="J33" i="80" s="1"/>
  <c r="G10" i="91"/>
  <c r="J10" i="91" s="1"/>
  <c r="E10" i="92" s="1"/>
  <c r="G99" i="79"/>
  <c r="J99" i="79" s="1"/>
  <c r="G99" i="80" s="1"/>
  <c r="J99" i="80" s="1"/>
  <c r="G9" i="91"/>
  <c r="J9" i="91" s="1"/>
  <c r="E9" i="92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E11" i="92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256" i="79"/>
  <c r="J256" i="79" s="1"/>
  <c r="G256" i="80" s="1"/>
  <c r="J256" i="80" s="1"/>
  <c r="G167" i="78"/>
  <c r="J167" i="78" s="1"/>
  <c r="G92" i="78"/>
  <c r="J92" i="78" s="1"/>
  <c r="G228" i="78"/>
  <c r="J228" i="78" s="1"/>
  <c r="G236" i="79" s="1"/>
  <c r="J236" i="79" s="1"/>
  <c r="G176" i="78"/>
  <c r="J176" i="78" s="1"/>
  <c r="G139" i="78"/>
  <c r="J139" i="78" s="1"/>
  <c r="G42" i="78"/>
  <c r="J42" i="78" s="1"/>
  <c r="G30" i="78"/>
  <c r="J30" i="78" s="1"/>
  <c r="E30" i="79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254" i="78"/>
  <c r="J254" i="78" s="1"/>
  <c r="G184" i="78"/>
  <c r="J184" i="78" s="1"/>
  <c r="G248" i="78"/>
  <c r="J248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251" i="81" s="1"/>
  <c r="J251" i="81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242" i="80" s="1"/>
  <c r="J242" i="80" s="1"/>
  <c r="G250" i="81" s="1"/>
  <c r="J250" i="81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255" i="79"/>
  <c r="J255" i="79" s="1"/>
  <c r="G255" i="80" s="1"/>
  <c r="J255" i="80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E196" i="92" s="1"/>
  <c r="G203" i="91"/>
  <c r="J203" i="91" s="1"/>
  <c r="E203" i="92" s="1"/>
  <c r="G208" i="92"/>
  <c r="J208" i="92" s="1"/>
  <c r="E208" i="93" s="1"/>
  <c r="G211" i="91"/>
  <c r="J211" i="91" s="1"/>
  <c r="E211" i="92" s="1"/>
  <c r="G157" i="91"/>
  <c r="J157" i="91" s="1"/>
  <c r="E157" i="92" s="1"/>
  <c r="G39" i="91"/>
  <c r="J39" i="91" s="1"/>
  <c r="E39" i="92" s="1"/>
  <c r="G193" i="92"/>
  <c r="J193" i="92" s="1"/>
  <c r="E193" i="93" s="1"/>
  <c r="G210" i="91"/>
  <c r="J210" i="91" s="1"/>
  <c r="E210" i="92" s="1"/>
  <c r="G212" i="91"/>
  <c r="J212" i="91" s="1"/>
  <c r="E212" i="92" s="1"/>
  <c r="G147" i="91"/>
  <c r="J147" i="91" s="1"/>
  <c r="E147" i="92" s="1"/>
  <c r="G205" i="92"/>
  <c r="J205" i="92" s="1"/>
  <c r="E205" i="93" s="1"/>
  <c r="G198" i="91"/>
  <c r="J198" i="91" s="1"/>
  <c r="E198" i="92" s="1"/>
  <c r="G125" i="92"/>
  <c r="J125" i="92" s="1"/>
  <c r="E125" i="93" s="1"/>
  <c r="G128" i="91"/>
  <c r="J128" i="91" s="1"/>
  <c r="E128" i="92" s="1"/>
  <c r="G153" i="92"/>
  <c r="J153" i="92" s="1"/>
  <c r="E153" i="93" s="1"/>
  <c r="G177" i="92"/>
  <c r="J177" i="92" s="1"/>
  <c r="E177" i="93" s="1"/>
  <c r="G155" i="92"/>
  <c r="J155" i="92" s="1"/>
  <c r="E155" i="93" s="1"/>
  <c r="G181" i="92"/>
  <c r="J181" i="92" s="1"/>
  <c r="E181" i="93" s="1"/>
  <c r="G156" i="91"/>
  <c r="J156" i="91" s="1"/>
  <c r="E156" i="92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E194" i="93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E126" i="93" s="1"/>
  <c r="G202" i="91"/>
  <c r="J202" i="91" s="1"/>
  <c r="E202" i="92" s="1"/>
  <c r="G83" i="92"/>
  <c r="J83" i="92" s="1"/>
  <c r="E83" i="93" s="1"/>
  <c r="G127" i="92"/>
  <c r="J127" i="92" s="1"/>
  <c r="E127" i="93" s="1"/>
  <c r="G209" i="91"/>
  <c r="J209" i="91" s="1"/>
  <c r="E209" i="92" s="1"/>
  <c r="G152" i="92"/>
  <c r="J152" i="92" s="1"/>
  <c r="E152" i="93" s="1"/>
  <c r="G204" i="91"/>
  <c r="J204" i="91" s="1"/>
  <c r="E204" i="92" s="1"/>
  <c r="G206" i="92"/>
  <c r="J206" i="92" s="1"/>
  <c r="E206" i="93" s="1"/>
  <c r="G195" i="91"/>
  <c r="J195" i="91" s="1"/>
  <c r="E195" i="92" s="1"/>
  <c r="G151" i="92"/>
  <c r="J151" i="92" s="1"/>
  <c r="E151" i="93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E213" i="93" s="1"/>
  <c r="G182" i="91"/>
  <c r="J182" i="91" s="1"/>
  <c r="E182" i="92" s="1"/>
  <c r="G226" i="92"/>
  <c r="J226" i="92" s="1"/>
  <c r="E226" i="93" s="1"/>
  <c r="G197" i="91"/>
  <c r="J197" i="91" s="1"/>
  <c r="E197" i="92" s="1"/>
  <c r="G149" i="91"/>
  <c r="J149" i="91" s="1"/>
  <c r="E149" i="92" s="1"/>
  <c r="G148" i="92"/>
  <c r="J148" i="92" s="1"/>
  <c r="E148" i="93" s="1"/>
  <c r="G150" i="91"/>
  <c r="J150" i="91" s="1"/>
  <c r="E150" i="92" s="1"/>
  <c r="G84" i="92"/>
  <c r="J84" i="92" s="1"/>
  <c r="E84" i="93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221" i="8"/>
  <c r="J221" i="8"/>
  <c r="J161" i="8"/>
  <c r="G161" i="8"/>
  <c r="J132" i="8"/>
  <c r="G132" i="8"/>
  <c r="E131" i="8"/>
  <c r="J38" i="8"/>
  <c r="G38" i="8"/>
  <c r="J96" i="8"/>
  <c r="G96" i="8"/>
  <c r="E133" i="8"/>
  <c r="J122" i="8"/>
  <c r="G122" i="8"/>
  <c r="E214" i="8"/>
  <c r="J165" i="8"/>
  <c r="G165" i="8"/>
  <c r="J119" i="8"/>
  <c r="G119" i="8"/>
  <c r="G13" i="74"/>
  <c r="J13" i="74" s="1"/>
  <c r="E13" i="77" s="1"/>
  <c r="G7" i="74"/>
  <c r="J7" i="74" s="1"/>
  <c r="E7" i="77" s="1"/>
  <c r="G18" i="74"/>
  <c r="J18" i="74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J6" i="74" s="1"/>
  <c r="E6" i="77" s="1"/>
  <c r="Z15" i="8"/>
  <c r="AC15" i="8" s="1"/>
  <c r="Z17" i="8"/>
  <c r="AC17" i="8" s="1"/>
  <c r="Z31" i="8"/>
  <c r="AC31" i="8" s="1"/>
  <c r="Z25" i="8"/>
  <c r="AC25" i="8" s="1"/>
  <c r="Z23" i="8"/>
  <c r="AC23" i="8" s="1"/>
  <c r="G252" i="92" l="1"/>
  <c r="J252" i="92" s="1"/>
  <c r="E252" i="93" s="1"/>
  <c r="E239" i="92"/>
  <c r="G237" i="98"/>
  <c r="J237" i="98" s="1"/>
  <c r="E237" i="99" s="1"/>
  <c r="E229" i="98"/>
  <c r="E113" i="91"/>
  <c r="G113" i="91" s="1"/>
  <c r="J113" i="91" s="1"/>
  <c r="E18" i="8"/>
  <c r="E18" i="77"/>
  <c r="G18" i="77" s="1"/>
  <c r="J18" i="77" s="1"/>
  <c r="G18" i="8"/>
  <c r="J18" i="8"/>
  <c r="G230" i="79"/>
  <c r="J230" i="79" s="1"/>
  <c r="G238" i="80" s="1"/>
  <c r="J238" i="80" s="1"/>
  <c r="G86" i="79"/>
  <c r="J86" i="79" s="1"/>
  <c r="G229" i="98"/>
  <c r="J229" i="98" s="1"/>
  <c r="G231" i="92"/>
  <c r="J231" i="92" s="1"/>
  <c r="E231" i="93" s="1"/>
  <c r="G239" i="92"/>
  <c r="J239" i="92" s="1"/>
  <c r="G230" i="80"/>
  <c r="J230" i="80" s="1"/>
  <c r="G232" i="89"/>
  <c r="J232" i="89" s="1"/>
  <c r="G240" i="89"/>
  <c r="J240" i="89" s="1"/>
  <c r="G241" i="89"/>
  <c r="J241" i="89" s="1"/>
  <c r="G249" i="90" s="1"/>
  <c r="J249" i="90" s="1"/>
  <c r="E249" i="91" s="1"/>
  <c r="G253" i="80"/>
  <c r="J253" i="80" s="1"/>
  <c r="G259" i="79"/>
  <c r="J259" i="79" s="1"/>
  <c r="G110" i="79"/>
  <c r="J110" i="79" s="1"/>
  <c r="G11" i="92"/>
  <c r="J11" i="92" s="1"/>
  <c r="E11" i="93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258" i="79"/>
  <c r="J258" i="79" s="1"/>
  <c r="G173" i="79"/>
  <c r="J173" i="79" s="1"/>
  <c r="G174" i="80" s="1"/>
  <c r="J174" i="80" s="1"/>
  <c r="G234" i="79"/>
  <c r="J234" i="79" s="1"/>
  <c r="G242" i="81" s="1"/>
  <c r="J242" i="81" s="1"/>
  <c r="G250" i="82" s="1"/>
  <c r="J250" i="82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E6" i="8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E9" i="93" s="1"/>
  <c r="G71" i="88"/>
  <c r="J71" i="88" s="1"/>
  <c r="G71" i="89" s="1"/>
  <c r="J71" i="89" s="1"/>
  <c r="G227" i="79"/>
  <c r="J227" i="79" s="1"/>
  <c r="G235" i="80" s="1"/>
  <c r="J235" i="80" s="1"/>
  <c r="G251" i="82" s="1"/>
  <c r="J251" i="82" s="1"/>
  <c r="G59" i="79"/>
  <c r="J59" i="79" s="1"/>
  <c r="G95" i="79"/>
  <c r="J95" i="79" s="1"/>
  <c r="G85" i="79"/>
  <c r="J85" i="79" s="1"/>
  <c r="G223" i="79"/>
  <c r="J223" i="79" s="1"/>
  <c r="G30" i="79"/>
  <c r="J30" i="79" s="1"/>
  <c r="E30" i="80" s="1"/>
  <c r="E15" i="8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E10" i="93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254" i="79"/>
  <c r="J254" i="79" s="1"/>
  <c r="G103" i="79"/>
  <c r="J103" i="79" s="1"/>
  <c r="G190" i="80"/>
  <c r="J190" i="80" s="1"/>
  <c r="G190" i="81" s="1"/>
  <c r="J190" i="81" s="1"/>
  <c r="G248" i="79"/>
  <c r="J248" i="79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E205" i="94" s="1"/>
  <c r="G148" i="93"/>
  <c r="J148" i="93" s="1"/>
  <c r="E148" i="94" s="1"/>
  <c r="G209" i="92"/>
  <c r="J209" i="92" s="1"/>
  <c r="E209" i="93" s="1"/>
  <c r="G128" i="92"/>
  <c r="J128" i="92" s="1"/>
  <c r="E128" i="93" s="1"/>
  <c r="G39" i="92"/>
  <c r="J39" i="92" s="1"/>
  <c r="E39" i="93" s="1"/>
  <c r="G182" i="92"/>
  <c r="J182" i="92" s="1"/>
  <c r="E182" i="93" s="1"/>
  <c r="G210" i="92"/>
  <c r="J210" i="92" s="1"/>
  <c r="E210" i="93" s="1"/>
  <c r="G155" i="93"/>
  <c r="J155" i="93" s="1"/>
  <c r="E155" i="94" s="1"/>
  <c r="G195" i="92"/>
  <c r="J195" i="92" s="1"/>
  <c r="E195" i="93" s="1"/>
  <c r="G202" i="92"/>
  <c r="J202" i="92" s="1"/>
  <c r="E202" i="93" s="1"/>
  <c r="G197" i="92"/>
  <c r="J197" i="92" s="1"/>
  <c r="E197" i="93" s="1"/>
  <c r="G196" i="92"/>
  <c r="J196" i="92" s="1"/>
  <c r="E196" i="93" s="1"/>
  <c r="G194" i="93"/>
  <c r="J194" i="93" s="1"/>
  <c r="E194" i="94" s="1"/>
  <c r="G211" i="92"/>
  <c r="J211" i="92" s="1"/>
  <c r="E211" i="93" s="1"/>
  <c r="G204" i="92"/>
  <c r="J204" i="92" s="1"/>
  <c r="E204" i="93" s="1"/>
  <c r="G133" i="77"/>
  <c r="J133" i="77" s="1"/>
  <c r="G133" i="78" s="1"/>
  <c r="J133" i="78" s="1"/>
  <c r="G150" i="92"/>
  <c r="J150" i="92" s="1"/>
  <c r="E150" i="93" s="1"/>
  <c r="G226" i="93"/>
  <c r="J226" i="93" s="1"/>
  <c r="E226" i="94" s="1"/>
  <c r="G151" i="93"/>
  <c r="J151" i="93" s="1"/>
  <c r="E151" i="94" s="1"/>
  <c r="G152" i="93"/>
  <c r="J152" i="93" s="1"/>
  <c r="E152" i="94" s="1"/>
  <c r="G83" i="93"/>
  <c r="J83" i="93" s="1"/>
  <c r="E83" i="94" s="1"/>
  <c r="G181" i="93"/>
  <c r="J181" i="93" s="1"/>
  <c r="E181" i="94" s="1"/>
  <c r="G153" i="93"/>
  <c r="J153" i="93" s="1"/>
  <c r="E153" i="94" s="1"/>
  <c r="G198" i="92"/>
  <c r="J198" i="92" s="1"/>
  <c r="E198" i="93" s="1"/>
  <c r="G212" i="92"/>
  <c r="J212" i="92" s="1"/>
  <c r="E212" i="93" s="1"/>
  <c r="G157" i="92"/>
  <c r="J157" i="92" s="1"/>
  <c r="E157" i="93" s="1"/>
  <c r="G203" i="92"/>
  <c r="J203" i="92" s="1"/>
  <c r="E203" i="93" s="1"/>
  <c r="G131" i="77"/>
  <c r="J131" i="77" s="1"/>
  <c r="G214" i="77"/>
  <c r="J214" i="77" s="1"/>
  <c r="G84" i="93"/>
  <c r="J84" i="93" s="1"/>
  <c r="E84" i="94" s="1"/>
  <c r="G149" i="92"/>
  <c r="J149" i="92" s="1"/>
  <c r="E149" i="93" s="1"/>
  <c r="G213" i="93"/>
  <c r="J213" i="93" s="1"/>
  <c r="E213" i="94" s="1"/>
  <c r="G206" i="93"/>
  <c r="J206" i="93" s="1"/>
  <c r="E206" i="94" s="1"/>
  <c r="G127" i="93"/>
  <c r="J127" i="93" s="1"/>
  <c r="E127" i="94" s="1"/>
  <c r="G126" i="93"/>
  <c r="J126" i="93" s="1"/>
  <c r="E126" i="94" s="1"/>
  <c r="G156" i="92"/>
  <c r="J156" i="92" s="1"/>
  <c r="E156" i="93" s="1"/>
  <c r="G177" i="93"/>
  <c r="J177" i="93" s="1"/>
  <c r="E177" i="94" s="1"/>
  <c r="G125" i="93"/>
  <c r="J125" i="93" s="1"/>
  <c r="E125" i="94" s="1"/>
  <c r="G147" i="92"/>
  <c r="J147" i="92" s="1"/>
  <c r="E147" i="93" s="1"/>
  <c r="G193" i="93"/>
  <c r="J193" i="93" s="1"/>
  <c r="E193" i="94" s="1"/>
  <c r="G208" i="93"/>
  <c r="J208" i="93" s="1"/>
  <c r="E208" i="94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255" i="81"/>
  <c r="J255" i="81" s="1"/>
  <c r="G104" i="81"/>
  <c r="J104" i="81" s="1"/>
  <c r="G256" i="81"/>
  <c r="J256" i="81" s="1"/>
  <c r="G8" i="77"/>
  <c r="J8" i="77" s="1"/>
  <c r="E8" i="8"/>
  <c r="J133" i="8"/>
  <c r="G133" i="8"/>
  <c r="G13" i="77"/>
  <c r="J13" i="77" s="1"/>
  <c r="E13" i="8"/>
  <c r="G17" i="77"/>
  <c r="J17" i="77" s="1"/>
  <c r="E17" i="8"/>
  <c r="G16" i="77"/>
  <c r="J16" i="77" s="1"/>
  <c r="E16" i="8"/>
  <c r="G7" i="77"/>
  <c r="J7" i="77" s="1"/>
  <c r="E7" i="8"/>
  <c r="J131" i="8"/>
  <c r="G131" i="8"/>
  <c r="G15" i="77"/>
  <c r="J15" i="77" s="1"/>
  <c r="G14" i="77"/>
  <c r="J14" i="77" s="1"/>
  <c r="E14" i="8"/>
  <c r="J214" i="8"/>
  <c r="G214" i="8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252" i="93" l="1"/>
  <c r="J252" i="93" s="1"/>
  <c r="E252" i="94" s="1"/>
  <c r="E239" i="93"/>
  <c r="G237" i="99"/>
  <c r="J237" i="99" s="1"/>
  <c r="E237" i="100" s="1"/>
  <c r="E229" i="99"/>
  <c r="E113" i="92"/>
  <c r="G113" i="92" s="1"/>
  <c r="J113" i="92" s="1"/>
  <c r="E113" i="93" s="1"/>
  <c r="G113" i="93" s="1"/>
  <c r="J113" i="93" s="1"/>
  <c r="E113" i="94" s="1"/>
  <c r="G113" i="94" s="1"/>
  <c r="J113" i="94" s="1"/>
  <c r="E113" i="95" s="1"/>
  <c r="G86" i="80"/>
  <c r="J86" i="80" s="1"/>
  <c r="G87" i="80"/>
  <c r="J87" i="80" s="1"/>
  <c r="G88" i="81" s="1"/>
  <c r="J88" i="81" s="1"/>
  <c r="G229" i="99"/>
  <c r="J229" i="99" s="1"/>
  <c r="G232" i="90"/>
  <c r="J232" i="90" s="1"/>
  <c r="E232" i="91" s="1"/>
  <c r="G241" i="90"/>
  <c r="J241" i="90" s="1"/>
  <c r="G240" i="90"/>
  <c r="J240" i="90" s="1"/>
  <c r="E240" i="91" s="1"/>
  <c r="G230" i="81"/>
  <c r="J230" i="81" s="1"/>
  <c r="G238" i="81"/>
  <c r="J238" i="81" s="1"/>
  <c r="G237" i="100"/>
  <c r="J237" i="100" s="1"/>
  <c r="G231" i="93"/>
  <c r="J231" i="93" s="1"/>
  <c r="E231" i="94" s="1"/>
  <c r="G239" i="93"/>
  <c r="J239" i="93" s="1"/>
  <c r="G253" i="81"/>
  <c r="J253" i="81" s="1"/>
  <c r="G259" i="80"/>
  <c r="J259" i="80" s="1"/>
  <c r="G103" i="80"/>
  <c r="J103" i="80" s="1"/>
  <c r="G102" i="80"/>
  <c r="J102" i="80" s="1"/>
  <c r="G10" i="93"/>
  <c r="J10" i="93" s="1"/>
  <c r="E10" i="94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258" i="80"/>
  <c r="J258" i="80" s="1"/>
  <c r="G258" i="81" s="1"/>
  <c r="J258" i="81" s="1"/>
  <c r="G258" i="82" s="1"/>
  <c r="J258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E11" i="94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234" i="80"/>
  <c r="J234" i="80" s="1"/>
  <c r="G242" i="82" s="1"/>
  <c r="J242" i="82" s="1"/>
  <c r="G250" i="83" s="1"/>
  <c r="J250" i="83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E9" i="94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248" i="80"/>
  <c r="J248" i="80" s="1"/>
  <c r="G254" i="80"/>
  <c r="J254" i="80" s="1"/>
  <c r="G39" i="93"/>
  <c r="J39" i="93" s="1"/>
  <c r="E39" i="94" s="1"/>
  <c r="G193" i="94"/>
  <c r="J193" i="94" s="1"/>
  <c r="E193" i="95" s="1"/>
  <c r="G206" i="94"/>
  <c r="J206" i="94" s="1"/>
  <c r="E206" i="95" s="1"/>
  <c r="G147" i="93"/>
  <c r="J147" i="93" s="1"/>
  <c r="E147" i="94" s="1"/>
  <c r="G213" i="94"/>
  <c r="J213" i="94" s="1"/>
  <c r="E213" i="95" s="1"/>
  <c r="G202" i="93"/>
  <c r="J202" i="93" s="1"/>
  <c r="E202" i="94" s="1"/>
  <c r="G127" i="94"/>
  <c r="J127" i="94" s="1"/>
  <c r="E127" i="95" s="1"/>
  <c r="G209" i="93"/>
  <c r="J209" i="93" s="1"/>
  <c r="E209" i="94" s="1"/>
  <c r="G177" i="94"/>
  <c r="J177" i="94" s="1"/>
  <c r="E177" i="95" s="1"/>
  <c r="G153" i="94"/>
  <c r="J153" i="94" s="1"/>
  <c r="E153" i="95" s="1"/>
  <c r="G194" i="94"/>
  <c r="J194" i="94" s="1"/>
  <c r="E194" i="95" s="1"/>
  <c r="G148" i="94"/>
  <c r="J148" i="94" s="1"/>
  <c r="E148" i="95" s="1"/>
  <c r="G204" i="93"/>
  <c r="J204" i="93" s="1"/>
  <c r="E204" i="94" s="1"/>
  <c r="G125" i="94"/>
  <c r="J125" i="94" s="1"/>
  <c r="E125" i="95" s="1"/>
  <c r="G156" i="93"/>
  <c r="J156" i="93" s="1"/>
  <c r="E156" i="94" s="1"/>
  <c r="G84" i="94"/>
  <c r="J84" i="94" s="1"/>
  <c r="E84" i="95" s="1"/>
  <c r="G203" i="93"/>
  <c r="J203" i="93" s="1"/>
  <c r="E203" i="94" s="1"/>
  <c r="G196" i="93"/>
  <c r="J196" i="93" s="1"/>
  <c r="E196" i="94" s="1"/>
  <c r="G205" i="94"/>
  <c r="J205" i="94" s="1"/>
  <c r="E205" i="95" s="1"/>
  <c r="G208" i="94"/>
  <c r="J208" i="94" s="1"/>
  <c r="E208" i="95" s="1"/>
  <c r="G195" i="93"/>
  <c r="J195" i="93" s="1"/>
  <c r="E195" i="94" s="1"/>
  <c r="G210" i="93"/>
  <c r="J210" i="93" s="1"/>
  <c r="E210" i="94" s="1"/>
  <c r="G182" i="93"/>
  <c r="J182" i="93" s="1"/>
  <c r="E182" i="94" s="1"/>
  <c r="G226" i="94"/>
  <c r="J226" i="94" s="1"/>
  <c r="E226" i="95" s="1"/>
  <c r="G212" i="93"/>
  <c r="J212" i="93" s="1"/>
  <c r="E212" i="94" s="1"/>
  <c r="G83" i="94"/>
  <c r="J83" i="94" s="1"/>
  <c r="E83" i="95" s="1"/>
  <c r="G150" i="93"/>
  <c r="J150" i="93" s="1"/>
  <c r="E150" i="94" s="1"/>
  <c r="G181" i="94"/>
  <c r="J181" i="94" s="1"/>
  <c r="E181" i="95" s="1"/>
  <c r="G157" i="93"/>
  <c r="J157" i="93" s="1"/>
  <c r="E157" i="94" s="1"/>
  <c r="G71" i="90"/>
  <c r="J71" i="90" s="1"/>
  <c r="E71" i="91" s="1"/>
  <c r="G198" i="93"/>
  <c r="J198" i="93" s="1"/>
  <c r="E198" i="94" s="1"/>
  <c r="G152" i="94"/>
  <c r="J152" i="94" s="1"/>
  <c r="E152" i="95" s="1"/>
  <c r="G175" i="90"/>
  <c r="J175" i="90" s="1"/>
  <c r="E175" i="91" s="1"/>
  <c r="G151" i="94"/>
  <c r="J151" i="94" s="1"/>
  <c r="E151" i="95" s="1"/>
  <c r="G126" i="94"/>
  <c r="J126" i="94" s="1"/>
  <c r="E126" i="95" s="1"/>
  <c r="G149" i="93"/>
  <c r="J149" i="93" s="1"/>
  <c r="E149" i="94" s="1"/>
  <c r="G70" i="90"/>
  <c r="J70" i="90" s="1"/>
  <c r="E70" i="91" s="1"/>
  <c r="G211" i="93"/>
  <c r="J211" i="93" s="1"/>
  <c r="E211" i="94" s="1"/>
  <c r="G197" i="93"/>
  <c r="J197" i="93" s="1"/>
  <c r="E197" i="94" s="1"/>
  <c r="G155" i="94"/>
  <c r="J155" i="94" s="1"/>
  <c r="E155" i="95" s="1"/>
  <c r="G128" i="93"/>
  <c r="J128" i="93" s="1"/>
  <c r="E128" i="94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256" i="82"/>
  <c r="J256" i="82" s="1"/>
  <c r="G255" i="82"/>
  <c r="J255" i="82" s="1"/>
  <c r="G104" i="82"/>
  <c r="J104" i="82" s="1"/>
  <c r="G191" i="82"/>
  <c r="J191" i="82" s="1"/>
  <c r="G190" i="82"/>
  <c r="J190" i="82" s="1"/>
  <c r="G133" i="80"/>
  <c r="J133" i="80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G252" i="94" l="1"/>
  <c r="J252" i="94" s="1"/>
  <c r="E252" i="95" s="1"/>
  <c r="E239" i="94"/>
  <c r="G239" i="94" s="1"/>
  <c r="J239" i="94" s="1"/>
  <c r="E229" i="100"/>
  <c r="G229" i="100" s="1"/>
  <c r="J229" i="100" s="1"/>
  <c r="G249" i="91"/>
  <c r="J249" i="91" s="1"/>
  <c r="E249" i="92" s="1"/>
  <c r="E241" i="91"/>
  <c r="G241" i="91" s="1"/>
  <c r="J241" i="91" s="1"/>
  <c r="G86" i="81"/>
  <c r="J86" i="81" s="1"/>
  <c r="G87" i="81"/>
  <c r="J87" i="81" s="1"/>
  <c r="G88" i="82" s="1"/>
  <c r="J88" i="82" s="1"/>
  <c r="G231" i="94"/>
  <c r="J231" i="94" s="1"/>
  <c r="E231" i="95" s="1"/>
  <c r="G227" i="81"/>
  <c r="J227" i="81" s="1"/>
  <c r="G235" i="81"/>
  <c r="J235" i="81" s="1"/>
  <c r="G251" i="83" s="1"/>
  <c r="J251" i="83" s="1"/>
  <c r="G229" i="101"/>
  <c r="J229" i="101" s="1"/>
  <c r="G237" i="101"/>
  <c r="J237" i="101" s="1"/>
  <c r="G228" i="81"/>
  <c r="J228" i="81" s="1"/>
  <c r="G236" i="81"/>
  <c r="J236" i="81" s="1"/>
  <c r="G230" i="82"/>
  <c r="J230" i="82" s="1"/>
  <c r="G238" i="82"/>
  <c r="J238" i="82" s="1"/>
  <c r="G232" i="91"/>
  <c r="J232" i="91" s="1"/>
  <c r="E232" i="92" s="1"/>
  <c r="G240" i="91"/>
  <c r="J240" i="91" s="1"/>
  <c r="E240" i="92" s="1"/>
  <c r="G253" i="82"/>
  <c r="J253" i="82" s="1"/>
  <c r="G259" i="81"/>
  <c r="J259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E11" i="95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E10" i="95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E9" i="95" s="1"/>
  <c r="G214" i="79"/>
  <c r="J214" i="79" s="1"/>
  <c r="G233" i="81"/>
  <c r="J233" i="81" s="1"/>
  <c r="G233" i="82" s="1"/>
  <c r="J233" i="82" s="1"/>
  <c r="G233" i="83" s="1"/>
  <c r="J233" i="83" s="1"/>
  <c r="G131" i="79"/>
  <c r="J131" i="79" s="1"/>
  <c r="G134" i="79"/>
  <c r="J134" i="79" s="1"/>
  <c r="G254" i="81"/>
  <c r="J254" i="81" s="1"/>
  <c r="G103" i="81"/>
  <c r="J103" i="81" s="1"/>
  <c r="G248" i="81"/>
  <c r="J248" i="81" s="1"/>
  <c r="G82" i="81"/>
  <c r="J82" i="81" s="1"/>
  <c r="G181" i="95"/>
  <c r="J181" i="95" s="1"/>
  <c r="E181" i="96" s="1"/>
  <c r="G177" i="95"/>
  <c r="J177" i="95" s="1"/>
  <c r="E177" i="96" s="1"/>
  <c r="G197" i="94"/>
  <c r="J197" i="94" s="1"/>
  <c r="E197" i="95" s="1"/>
  <c r="G83" i="95"/>
  <c r="J83" i="95" s="1"/>
  <c r="E83" i="96" s="1"/>
  <c r="G195" i="94"/>
  <c r="J195" i="94" s="1"/>
  <c r="E195" i="95" s="1"/>
  <c r="G209" i="94"/>
  <c r="J209" i="94" s="1"/>
  <c r="E209" i="95" s="1"/>
  <c r="G211" i="94"/>
  <c r="J211" i="94" s="1"/>
  <c r="E211" i="95" s="1"/>
  <c r="G152" i="95"/>
  <c r="J152" i="95" s="1"/>
  <c r="E152" i="96" s="1"/>
  <c r="G208" i="95"/>
  <c r="J208" i="95" s="1"/>
  <c r="E208" i="96" s="1"/>
  <c r="G151" i="95"/>
  <c r="J151" i="95" s="1"/>
  <c r="E151" i="96" s="1"/>
  <c r="G155" i="95"/>
  <c r="J155" i="95" s="1"/>
  <c r="E155" i="96" s="1"/>
  <c r="G150" i="94"/>
  <c r="J150" i="94" s="1"/>
  <c r="E150" i="95" s="1"/>
  <c r="G205" i="95"/>
  <c r="J205" i="95" s="1"/>
  <c r="E205" i="96" s="1"/>
  <c r="G204" i="94"/>
  <c r="J204" i="94" s="1"/>
  <c r="E204" i="95" s="1"/>
  <c r="G113" i="95"/>
  <c r="J113" i="95" s="1"/>
  <c r="E113" i="96" s="1"/>
  <c r="G71" i="91"/>
  <c r="J71" i="91" s="1"/>
  <c r="E71" i="92" s="1"/>
  <c r="G226" i="95"/>
  <c r="J226" i="95" s="1"/>
  <c r="E226" i="96" s="1"/>
  <c r="G148" i="95"/>
  <c r="J148" i="95" s="1"/>
  <c r="E148" i="96" s="1"/>
  <c r="G206" i="95"/>
  <c r="J206" i="95" s="1"/>
  <c r="E206" i="96" s="1"/>
  <c r="G147" i="94"/>
  <c r="J147" i="94" s="1"/>
  <c r="E147" i="95" s="1"/>
  <c r="G198" i="94"/>
  <c r="J198" i="94" s="1"/>
  <c r="E198" i="95" s="1"/>
  <c r="G149" i="94"/>
  <c r="J149" i="94" s="1"/>
  <c r="E149" i="95" s="1"/>
  <c r="G182" i="94"/>
  <c r="J182" i="94" s="1"/>
  <c r="E182" i="95" s="1"/>
  <c r="G194" i="95"/>
  <c r="J194" i="95" s="1"/>
  <c r="E194" i="96" s="1"/>
  <c r="G193" i="95"/>
  <c r="J193" i="95" s="1"/>
  <c r="E193" i="96" s="1"/>
  <c r="G156" i="94"/>
  <c r="J156" i="94" s="1"/>
  <c r="E156" i="95" s="1"/>
  <c r="G126" i="95"/>
  <c r="J126" i="95" s="1"/>
  <c r="E126" i="96" s="1"/>
  <c r="G210" i="94"/>
  <c r="J210" i="94" s="1"/>
  <c r="E210" i="95" s="1"/>
  <c r="G203" i="94"/>
  <c r="J203" i="94" s="1"/>
  <c r="E203" i="95" s="1"/>
  <c r="G202" i="94"/>
  <c r="J202" i="94" s="1"/>
  <c r="E202" i="95" s="1"/>
  <c r="G84" i="95"/>
  <c r="J84" i="95" s="1"/>
  <c r="E84" i="96" s="1"/>
  <c r="G213" i="95"/>
  <c r="J213" i="95" s="1"/>
  <c r="E213" i="96" s="1"/>
  <c r="G128" i="94"/>
  <c r="J128" i="94" s="1"/>
  <c r="E128" i="95" s="1"/>
  <c r="G70" i="91"/>
  <c r="J70" i="91" s="1"/>
  <c r="E70" i="92" s="1"/>
  <c r="G175" i="91"/>
  <c r="J175" i="91" s="1"/>
  <c r="E175" i="92" s="1"/>
  <c r="G157" i="94"/>
  <c r="J157" i="94" s="1"/>
  <c r="E157" i="95" s="1"/>
  <c r="G212" i="94"/>
  <c r="J212" i="94" s="1"/>
  <c r="E212" i="95" s="1"/>
  <c r="G196" i="94"/>
  <c r="J196" i="94" s="1"/>
  <c r="E196" i="95" s="1"/>
  <c r="G125" i="95"/>
  <c r="J125" i="95" s="1"/>
  <c r="E125" i="96" s="1"/>
  <c r="G153" i="95"/>
  <c r="J153" i="95" s="1"/>
  <c r="E153" i="96" s="1"/>
  <c r="G127" i="95"/>
  <c r="J127" i="95" s="1"/>
  <c r="E127" i="96" s="1"/>
  <c r="G39" i="94"/>
  <c r="J39" i="94" s="1"/>
  <c r="E39" i="95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256" i="83"/>
  <c r="J256" i="83" s="1"/>
  <c r="G255" i="83"/>
  <c r="J255" i="83" s="1"/>
  <c r="G104" i="83"/>
  <c r="J104" i="83" s="1"/>
  <c r="G258" i="83"/>
  <c r="J258" i="83" s="1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64" i="8"/>
  <c r="G249" i="92" l="1"/>
  <c r="J249" i="92" s="1"/>
  <c r="E249" i="93" s="1"/>
  <c r="E241" i="92"/>
  <c r="G252" i="95"/>
  <c r="J252" i="95" s="1"/>
  <c r="E252" i="96" s="1"/>
  <c r="E239" i="95"/>
  <c r="G239" i="95" s="1"/>
  <c r="G86" i="82"/>
  <c r="J86" i="82" s="1"/>
  <c r="G87" i="82"/>
  <c r="J87" i="82" s="1"/>
  <c r="G88" i="83" s="1"/>
  <c r="J88" i="83" s="1"/>
  <c r="G228" i="82"/>
  <c r="J228" i="82" s="1"/>
  <c r="G236" i="82"/>
  <c r="J236" i="82" s="1"/>
  <c r="G229" i="102"/>
  <c r="J229" i="102" s="1"/>
  <c r="G237" i="102"/>
  <c r="J237" i="102" s="1"/>
  <c r="G232" i="92"/>
  <c r="J232" i="92" s="1"/>
  <c r="E232" i="93" s="1"/>
  <c r="G241" i="92"/>
  <c r="J241" i="92" s="1"/>
  <c r="G240" i="92"/>
  <c r="J240" i="92" s="1"/>
  <c r="E240" i="93" s="1"/>
  <c r="G227" i="82"/>
  <c r="J227" i="82" s="1"/>
  <c r="G235" i="82"/>
  <c r="J235" i="82" s="1"/>
  <c r="G251" i="84" s="1"/>
  <c r="J251" i="84" s="1"/>
  <c r="E251" i="85" s="1"/>
  <c r="G234" i="82"/>
  <c r="J234" i="82" s="1"/>
  <c r="G242" i="83"/>
  <c r="J242" i="83" s="1"/>
  <c r="G250" i="84" s="1"/>
  <c r="J250" i="84" s="1"/>
  <c r="E250" i="85" s="1"/>
  <c r="G230" i="83"/>
  <c r="J230" i="83" s="1"/>
  <c r="G238" i="83"/>
  <c r="J238" i="83" s="1"/>
  <c r="G231" i="95"/>
  <c r="G253" i="83"/>
  <c r="J253" i="83" s="1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126" i="96"/>
  <c r="J126" i="96" s="1"/>
  <c r="G206" i="96"/>
  <c r="J206" i="96" s="1"/>
  <c r="G155" i="96"/>
  <c r="J155" i="96" s="1"/>
  <c r="G127" i="96"/>
  <c r="J127" i="96" s="1"/>
  <c r="G148" i="96"/>
  <c r="J148" i="96" s="1"/>
  <c r="G151" i="96"/>
  <c r="J151" i="96" s="1"/>
  <c r="G177" i="96"/>
  <c r="J177" i="96" s="1"/>
  <c r="G153" i="96"/>
  <c r="J153" i="96" s="1"/>
  <c r="G193" i="96"/>
  <c r="J193" i="96" s="1"/>
  <c r="G226" i="96"/>
  <c r="J226" i="96" s="1"/>
  <c r="G208" i="96"/>
  <c r="J208" i="96" s="1"/>
  <c r="G181" i="96"/>
  <c r="J181" i="96" s="1"/>
  <c r="G205" i="96"/>
  <c r="J205" i="96" s="1"/>
  <c r="G125" i="96"/>
  <c r="J125" i="96" s="1"/>
  <c r="G213" i="96"/>
  <c r="J213" i="96" s="1"/>
  <c r="G194" i="96"/>
  <c r="J194" i="96" s="1"/>
  <c r="G152" i="96"/>
  <c r="J152" i="96" s="1"/>
  <c r="G84" i="96"/>
  <c r="J84" i="96" s="1"/>
  <c r="G113" i="96"/>
  <c r="J113" i="96" s="1"/>
  <c r="G10" i="95"/>
  <c r="J10" i="95" s="1"/>
  <c r="E10" i="96" s="1"/>
  <c r="G214" i="80"/>
  <c r="J214" i="80" s="1"/>
  <c r="G214" i="81" s="1"/>
  <c r="J214" i="81" s="1"/>
  <c r="G214" i="82" s="1"/>
  <c r="J214" i="82" s="1"/>
  <c r="G9" i="95"/>
  <c r="J9" i="95" s="1"/>
  <c r="E9" i="96" s="1"/>
  <c r="G11" i="95"/>
  <c r="J11" i="95" s="1"/>
  <c r="E11" i="96" s="1"/>
  <c r="G248" i="82"/>
  <c r="J248" i="82" s="1"/>
  <c r="G82" i="82"/>
  <c r="J82" i="82" s="1"/>
  <c r="G254" i="82"/>
  <c r="J254" i="82" s="1"/>
  <c r="G131" i="80"/>
  <c r="J131" i="80" s="1"/>
  <c r="G134" i="80"/>
  <c r="J134" i="80" s="1"/>
  <c r="G157" i="95"/>
  <c r="J157" i="95" s="1"/>
  <c r="E157" i="96" s="1"/>
  <c r="G147" i="95"/>
  <c r="J147" i="95" s="1"/>
  <c r="E147" i="96" s="1"/>
  <c r="G71" i="92"/>
  <c r="J71" i="92" s="1"/>
  <c r="E71" i="93" s="1"/>
  <c r="G156" i="95"/>
  <c r="J156" i="95" s="1"/>
  <c r="E156" i="96" s="1"/>
  <c r="G202" i="95"/>
  <c r="J202" i="95" s="1"/>
  <c r="E202" i="96" s="1"/>
  <c r="G204" i="95"/>
  <c r="J204" i="95" s="1"/>
  <c r="E204" i="96" s="1"/>
  <c r="G70" i="92"/>
  <c r="J70" i="92" s="1"/>
  <c r="E70" i="93" s="1"/>
  <c r="G39" i="95"/>
  <c r="J39" i="95" s="1"/>
  <c r="E39" i="96" s="1"/>
  <c r="G210" i="95"/>
  <c r="J210" i="95" s="1"/>
  <c r="E210" i="96" s="1"/>
  <c r="G150" i="95"/>
  <c r="J150" i="95" s="1"/>
  <c r="E150" i="96" s="1"/>
  <c r="G149" i="95"/>
  <c r="J149" i="95" s="1"/>
  <c r="E149" i="96" s="1"/>
  <c r="G209" i="95"/>
  <c r="J209" i="95" s="1"/>
  <c r="E209" i="96" s="1"/>
  <c r="G182" i="95"/>
  <c r="J182" i="95" s="1"/>
  <c r="E182" i="96" s="1"/>
  <c r="G211" i="95"/>
  <c r="J211" i="95" s="1"/>
  <c r="E211" i="96" s="1"/>
  <c r="G197" i="95"/>
  <c r="J197" i="95" s="1"/>
  <c r="E197" i="96" s="1"/>
  <c r="G196" i="95"/>
  <c r="J196" i="95" s="1"/>
  <c r="E196" i="96" s="1"/>
  <c r="G97" i="84"/>
  <c r="J97" i="84" s="1"/>
  <c r="E97" i="85" s="1"/>
  <c r="G175" i="92"/>
  <c r="J175" i="92" s="1"/>
  <c r="E175" i="93" s="1"/>
  <c r="G212" i="95"/>
  <c r="J212" i="95" s="1"/>
  <c r="E212" i="96" s="1"/>
  <c r="G128" i="95"/>
  <c r="J128" i="95" s="1"/>
  <c r="E128" i="96" s="1"/>
  <c r="G203" i="95"/>
  <c r="J203" i="95" s="1"/>
  <c r="E203" i="96" s="1"/>
  <c r="G198" i="95"/>
  <c r="G195" i="95"/>
  <c r="J195" i="95" s="1"/>
  <c r="E195" i="96" s="1"/>
  <c r="G20" i="83"/>
  <c r="J20" i="83" s="1"/>
  <c r="G221" i="83"/>
  <c r="J221" i="83" s="1"/>
  <c r="G18" i="80"/>
  <c r="J18" i="80" s="1"/>
  <c r="G49" i="84"/>
  <c r="J49" i="84" s="1"/>
  <c r="E49" i="85" s="1"/>
  <c r="G57" i="84"/>
  <c r="J57" i="84" s="1"/>
  <c r="E57" i="85" s="1"/>
  <c r="G25" i="83"/>
  <c r="J25" i="83" s="1"/>
  <c r="G53" i="84"/>
  <c r="J53" i="84" s="1"/>
  <c r="E53" i="85" s="1"/>
  <c r="G41" i="84"/>
  <c r="J41" i="84" s="1"/>
  <c r="E41" i="85" s="1"/>
  <c r="G43" i="84"/>
  <c r="J43" i="84" s="1"/>
  <c r="E43" i="85" s="1"/>
  <c r="G122" i="83"/>
  <c r="J122" i="83" s="1"/>
  <c r="G15" i="80"/>
  <c r="J15" i="80" s="1"/>
  <c r="G119" i="83"/>
  <c r="J119" i="83" s="1"/>
  <c r="G33" i="84"/>
  <c r="J33" i="84" s="1"/>
  <c r="E33" i="85" s="1"/>
  <c r="G31" i="84"/>
  <c r="J31" i="84" s="1"/>
  <c r="E31" i="85" s="1"/>
  <c r="G48" i="84"/>
  <c r="J48" i="84" s="1"/>
  <c r="E48" i="85" s="1"/>
  <c r="G96" i="83"/>
  <c r="J96" i="83" s="1"/>
  <c r="G58" i="84"/>
  <c r="J58" i="84" s="1"/>
  <c r="E58" i="85" s="1"/>
  <c r="G34" i="84"/>
  <c r="J34" i="84" s="1"/>
  <c r="E34" i="85" s="1"/>
  <c r="G44" i="84"/>
  <c r="J44" i="84" s="1"/>
  <c r="E44" i="85" s="1"/>
  <c r="G55" i="84"/>
  <c r="J55" i="84" s="1"/>
  <c r="E55" i="85" s="1"/>
  <c r="G54" i="84"/>
  <c r="J54" i="84" s="1"/>
  <c r="E54" i="85" s="1"/>
  <c r="G47" i="84"/>
  <c r="J47" i="84" s="1"/>
  <c r="E47" i="85" s="1"/>
  <c r="G59" i="84"/>
  <c r="J59" i="84" s="1"/>
  <c r="E59" i="85" s="1"/>
  <c r="G24" i="83"/>
  <c r="J24" i="83" s="1"/>
  <c r="G56" i="84"/>
  <c r="J56" i="84" s="1"/>
  <c r="E56" i="85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G46" i="84"/>
  <c r="J46" i="84" s="1"/>
  <c r="E46" i="85" s="1"/>
  <c r="G30" i="84"/>
  <c r="J30" i="84" s="1"/>
  <c r="E30" i="85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E37" i="85" s="1"/>
  <c r="G14" i="80"/>
  <c r="J14" i="80" s="1"/>
  <c r="G27" i="84"/>
  <c r="J27" i="84" s="1"/>
  <c r="E27" i="85" s="1"/>
  <c r="G52" i="84"/>
  <c r="J52" i="84" s="1"/>
  <c r="E52" i="85" s="1"/>
  <c r="G42" i="84"/>
  <c r="J42" i="84" s="1"/>
  <c r="E42" i="85" s="1"/>
  <c r="G38" i="83"/>
  <c r="J38" i="83" s="1"/>
  <c r="G6" i="80"/>
  <c r="J6" i="80" s="1"/>
  <c r="G36" i="84"/>
  <c r="J36" i="84" s="1"/>
  <c r="E36" i="85" s="1"/>
  <c r="G32" i="84"/>
  <c r="J32" i="84" s="1"/>
  <c r="E32" i="85" s="1"/>
  <c r="G29" i="84"/>
  <c r="J29" i="84" s="1"/>
  <c r="E29" i="85" s="1"/>
  <c r="G17" i="80"/>
  <c r="J17" i="80" s="1"/>
  <c r="G258" i="84"/>
  <c r="J258" i="84" s="1"/>
  <c r="G255" i="84"/>
  <c r="J255" i="84" s="1"/>
  <c r="G104" i="84"/>
  <c r="J104" i="84" s="1"/>
  <c r="E104" i="85" s="1"/>
  <c r="G233" i="84"/>
  <c r="J233" i="84" s="1"/>
  <c r="E233" i="85" s="1"/>
  <c r="G256" i="84"/>
  <c r="J256" i="84" s="1"/>
  <c r="G191" i="84"/>
  <c r="J191" i="84" s="1"/>
  <c r="E191" i="85" s="1"/>
  <c r="G190" i="84"/>
  <c r="J190" i="84" s="1"/>
  <c r="E190" i="85" s="1"/>
  <c r="G132" i="83"/>
  <c r="J132" i="83" s="1"/>
  <c r="G135" i="83"/>
  <c r="J135" i="83" s="1"/>
  <c r="G133" i="82"/>
  <c r="J133" i="82" s="1"/>
  <c r="G136" i="82"/>
  <c r="J136" i="82" s="1"/>
  <c r="E208" i="97" l="1"/>
  <c r="G208" i="97" s="1"/>
  <c r="J208" i="97" s="1"/>
  <c r="E208" i="98" s="1"/>
  <c r="G208" i="98" s="1"/>
  <c r="J208" i="98" s="1"/>
  <c r="E208" i="99" s="1"/>
  <c r="E155" i="97"/>
  <c r="G155" i="97" s="1"/>
  <c r="J155" i="97" s="1"/>
  <c r="E155" i="98" s="1"/>
  <c r="G155" i="98" s="1"/>
  <c r="J155" i="98" s="1"/>
  <c r="E155" i="99" s="1"/>
  <c r="E84" i="97"/>
  <c r="G84" i="97" s="1"/>
  <c r="J84" i="97" s="1"/>
  <c r="E84" i="98" s="1"/>
  <c r="G84" i="98" s="1"/>
  <c r="J84" i="98" s="1"/>
  <c r="E84" i="99" s="1"/>
  <c r="E226" i="97"/>
  <c r="G226" i="97" s="1"/>
  <c r="J226" i="97" s="1"/>
  <c r="E226" i="98" s="1"/>
  <c r="G226" i="98" s="1"/>
  <c r="J226" i="98" s="1"/>
  <c r="E226" i="99" s="1"/>
  <c r="E206" i="97"/>
  <c r="G206" i="97" s="1"/>
  <c r="J206" i="97" s="1"/>
  <c r="E206" i="98" s="1"/>
  <c r="G206" i="98" s="1"/>
  <c r="J206" i="98" s="1"/>
  <c r="E206" i="99" s="1"/>
  <c r="E152" i="97"/>
  <c r="G152" i="97" s="1"/>
  <c r="J152" i="97" s="1"/>
  <c r="E152" i="98" s="1"/>
  <c r="G152" i="98" s="1"/>
  <c r="J152" i="98" s="1"/>
  <c r="E152" i="99" s="1"/>
  <c r="E193" i="97"/>
  <c r="G193" i="97" s="1"/>
  <c r="J193" i="97" s="1"/>
  <c r="E193" i="98" s="1"/>
  <c r="G193" i="98" s="1"/>
  <c r="J193" i="98" s="1"/>
  <c r="E193" i="99" s="1"/>
  <c r="E126" i="97"/>
  <c r="G126" i="97" s="1"/>
  <c r="J126" i="97" s="1"/>
  <c r="E126" i="98" s="1"/>
  <c r="G126" i="98" s="1"/>
  <c r="J126" i="98" s="1"/>
  <c r="E126" i="99" s="1"/>
  <c r="E194" i="97"/>
  <c r="G194" i="97" s="1"/>
  <c r="J194" i="97" s="1"/>
  <c r="E194" i="98" s="1"/>
  <c r="G194" i="98" s="1"/>
  <c r="J194" i="98" s="1"/>
  <c r="E194" i="99" s="1"/>
  <c r="E153" i="97"/>
  <c r="G153" i="97" s="1"/>
  <c r="J153" i="97" s="1"/>
  <c r="E153" i="98" s="1"/>
  <c r="G153" i="98" s="1"/>
  <c r="J153" i="98" s="1"/>
  <c r="E153" i="99" s="1"/>
  <c r="E83" i="97"/>
  <c r="G83" i="97" s="1"/>
  <c r="J83" i="97" s="1"/>
  <c r="E83" i="98" s="1"/>
  <c r="G83" i="98" s="1"/>
  <c r="J83" i="98" s="1"/>
  <c r="E83" i="99" s="1"/>
  <c r="G249" i="93"/>
  <c r="J249" i="93" s="1"/>
  <c r="E249" i="94" s="1"/>
  <c r="E241" i="93"/>
  <c r="E213" i="97"/>
  <c r="G213" i="97" s="1"/>
  <c r="J213" i="97" s="1"/>
  <c r="E213" i="98" s="1"/>
  <c r="G213" i="98" s="1"/>
  <c r="J213" i="98" s="1"/>
  <c r="E213" i="99" s="1"/>
  <c r="E177" i="97"/>
  <c r="G177" i="97" s="1"/>
  <c r="J177" i="97" s="1"/>
  <c r="E177" i="98" s="1"/>
  <c r="G177" i="98" s="1"/>
  <c r="J177" i="98" s="1"/>
  <c r="E177" i="99" s="1"/>
  <c r="E181" i="97"/>
  <c r="G181" i="97" s="1"/>
  <c r="J181" i="97" s="1"/>
  <c r="E181" i="98" s="1"/>
  <c r="G181" i="98" s="1"/>
  <c r="J181" i="98" s="1"/>
  <c r="E181" i="99" s="1"/>
  <c r="E125" i="97"/>
  <c r="G125" i="97" s="1"/>
  <c r="J125" i="97" s="1"/>
  <c r="E125" i="98" s="1"/>
  <c r="G125" i="98" s="1"/>
  <c r="J125" i="98" s="1"/>
  <c r="E125" i="99" s="1"/>
  <c r="E151" i="97"/>
  <c r="G151" i="97" s="1"/>
  <c r="J151" i="97" s="1"/>
  <c r="E151" i="98" s="1"/>
  <c r="G151" i="98" s="1"/>
  <c r="J151" i="98" s="1"/>
  <c r="E151" i="99" s="1"/>
  <c r="E127" i="97"/>
  <c r="G127" i="97" s="1"/>
  <c r="J127" i="97" s="1"/>
  <c r="E127" i="98" s="1"/>
  <c r="G127" i="98" s="1"/>
  <c r="J127" i="98" s="1"/>
  <c r="E127" i="99" s="1"/>
  <c r="E205" i="97"/>
  <c r="G205" i="97" s="1"/>
  <c r="J205" i="97" s="1"/>
  <c r="E205" i="98" s="1"/>
  <c r="G205" i="98" s="1"/>
  <c r="J205" i="98" s="1"/>
  <c r="E205" i="99" s="1"/>
  <c r="E148" i="97"/>
  <c r="G148" i="97" s="1"/>
  <c r="J148" i="97" s="1"/>
  <c r="E148" i="98" s="1"/>
  <c r="G148" i="98" s="1"/>
  <c r="J148" i="98" s="1"/>
  <c r="E148" i="99" s="1"/>
  <c r="E113" i="97"/>
  <c r="G113" i="97" s="1"/>
  <c r="J113" i="97" s="1"/>
  <c r="E113" i="98" s="1"/>
  <c r="G113" i="98" s="1"/>
  <c r="J113" i="98" s="1"/>
  <c r="E113" i="99" s="1"/>
  <c r="G252" i="96"/>
  <c r="J252" i="96" s="1"/>
  <c r="E252" i="97" s="1"/>
  <c r="J239" i="95"/>
  <c r="E239" i="96" s="1"/>
  <c r="G239" i="96" s="1"/>
  <c r="J239" i="96" s="1"/>
  <c r="J231" i="95"/>
  <c r="E231" i="96" s="1"/>
  <c r="G231" i="96" s="1"/>
  <c r="J231" i="96" s="1"/>
  <c r="J198" i="95"/>
  <c r="E198" i="96" s="1"/>
  <c r="G198" i="96" s="1"/>
  <c r="J198" i="96" s="1"/>
  <c r="E198" i="97" s="1"/>
  <c r="G198" i="97" s="1"/>
  <c r="J198" i="97" s="1"/>
  <c r="E198" i="98" s="1"/>
  <c r="G86" i="83"/>
  <c r="J86" i="83" s="1"/>
  <c r="G87" i="83"/>
  <c r="J87" i="83" s="1"/>
  <c r="G88" i="84" s="1"/>
  <c r="J88" i="84" s="1"/>
  <c r="E88" i="85" s="1"/>
  <c r="G227" i="83"/>
  <c r="J227" i="83" s="1"/>
  <c r="G235" i="83"/>
  <c r="J235" i="83" s="1"/>
  <c r="G251" i="85" s="1"/>
  <c r="J251" i="85" s="1"/>
  <c r="E251" i="86" s="1"/>
  <c r="G232" i="93"/>
  <c r="J232" i="93" s="1"/>
  <c r="E232" i="94" s="1"/>
  <c r="G241" i="93"/>
  <c r="J241" i="93" s="1"/>
  <c r="G240" i="93"/>
  <c r="J240" i="93" s="1"/>
  <c r="E240" i="94" s="1"/>
  <c r="G230" i="84"/>
  <c r="J230" i="84" s="1"/>
  <c r="G238" i="84"/>
  <c r="J238" i="84" s="1"/>
  <c r="E238" i="85" s="1"/>
  <c r="G234" i="83"/>
  <c r="J234" i="83" s="1"/>
  <c r="G242" i="84"/>
  <c r="J242" i="84" s="1"/>
  <c r="G229" i="103"/>
  <c r="J229" i="103" s="1"/>
  <c r="G237" i="103"/>
  <c r="J237" i="103" s="1"/>
  <c r="G228" i="83"/>
  <c r="J228" i="83" s="1"/>
  <c r="G236" i="83"/>
  <c r="J236" i="83" s="1"/>
  <c r="G253" i="84"/>
  <c r="J253" i="84" s="1"/>
  <c r="E253" i="85" s="1"/>
  <c r="G259" i="83"/>
  <c r="J259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10" i="96"/>
  <c r="J10" i="96" s="1"/>
  <c r="G203" i="96"/>
  <c r="J203" i="96" s="1"/>
  <c r="G128" i="96"/>
  <c r="J128" i="96" s="1"/>
  <c r="G202" i="96"/>
  <c r="J202" i="96" s="1"/>
  <c r="G212" i="96"/>
  <c r="J212" i="96" s="1"/>
  <c r="G149" i="96"/>
  <c r="J149" i="96" s="1"/>
  <c r="G156" i="96"/>
  <c r="J156" i="96" s="1"/>
  <c r="G209" i="96"/>
  <c r="J209" i="96" s="1"/>
  <c r="G182" i="96"/>
  <c r="J182" i="96" s="1"/>
  <c r="G147" i="96"/>
  <c r="J147" i="96" s="1"/>
  <c r="G196" i="96"/>
  <c r="J196" i="96" s="1"/>
  <c r="G210" i="96"/>
  <c r="J210" i="96" s="1"/>
  <c r="G157" i="96"/>
  <c r="J157" i="96" s="1"/>
  <c r="G150" i="96"/>
  <c r="J150" i="96" s="1"/>
  <c r="G195" i="96"/>
  <c r="J195" i="96" s="1"/>
  <c r="G197" i="96"/>
  <c r="J197" i="96" s="1"/>
  <c r="G39" i="96"/>
  <c r="J39" i="96" s="1"/>
  <c r="G204" i="96"/>
  <c r="J204" i="96" s="1"/>
  <c r="G11" i="96"/>
  <c r="J11" i="96" s="1"/>
  <c r="G211" i="96"/>
  <c r="J211" i="96" s="1"/>
  <c r="G97" i="85"/>
  <c r="J97" i="85" s="1"/>
  <c r="G131" i="81"/>
  <c r="J131" i="81" s="1"/>
  <c r="G134" i="81"/>
  <c r="J134" i="81" s="1"/>
  <c r="G254" i="83"/>
  <c r="J254" i="83" s="1"/>
  <c r="G248" i="83"/>
  <c r="J248" i="83" s="1"/>
  <c r="G82" i="83"/>
  <c r="J82" i="83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E70" i="94" s="1"/>
  <c r="G71" i="93"/>
  <c r="J71" i="93" s="1"/>
  <c r="E71" i="94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E175" i="94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E54" i="86" s="1"/>
  <c r="G48" i="85"/>
  <c r="J48" i="85" s="1"/>
  <c r="E48" i="86" s="1"/>
  <c r="G36" i="85"/>
  <c r="J36" i="85" s="1"/>
  <c r="E36" i="86" s="1"/>
  <c r="G23" i="84"/>
  <c r="J23" i="84" s="1"/>
  <c r="E23" i="85" s="1"/>
  <c r="G34" i="85"/>
  <c r="J34" i="85" s="1"/>
  <c r="E34" i="86" s="1"/>
  <c r="G214" i="83"/>
  <c r="J214" i="83" s="1"/>
  <c r="G52" i="85"/>
  <c r="J52" i="85" s="1"/>
  <c r="E52" i="86" s="1"/>
  <c r="G13" i="81"/>
  <c r="J13" i="81" s="1"/>
  <c r="G19" i="84"/>
  <c r="J19" i="84" s="1"/>
  <c r="E19" i="85" s="1"/>
  <c r="G32" i="85"/>
  <c r="J32" i="85" s="1"/>
  <c r="E32" i="86" s="1"/>
  <c r="G14" i="81"/>
  <c r="J14" i="81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E40" i="86" s="1"/>
  <c r="G57" i="85"/>
  <c r="J57" i="85" s="1"/>
  <c r="E57" i="86" s="1"/>
  <c r="G17" i="81"/>
  <c r="J17" i="81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G21" i="84"/>
  <c r="J21" i="84" s="1"/>
  <c r="E21" i="85" s="1"/>
  <c r="G24" i="84"/>
  <c r="J24" i="84" s="1"/>
  <c r="E24" i="85" s="1"/>
  <c r="G55" i="85"/>
  <c r="J55" i="85" s="1"/>
  <c r="E55" i="86" s="1"/>
  <c r="G58" i="85"/>
  <c r="J58" i="85" s="1"/>
  <c r="E58" i="86" s="1"/>
  <c r="G31" i="85"/>
  <c r="J31" i="85" s="1"/>
  <c r="E31" i="86" s="1"/>
  <c r="G15" i="81"/>
  <c r="J15" i="81" s="1"/>
  <c r="G41" i="85"/>
  <c r="J41" i="85" s="1"/>
  <c r="E41" i="86" s="1"/>
  <c r="G53" i="85"/>
  <c r="J53" i="85" s="1"/>
  <c r="E53" i="86" s="1"/>
  <c r="G25" i="84"/>
  <c r="J25" i="84" s="1"/>
  <c r="E25" i="85" s="1"/>
  <c r="G18" i="81"/>
  <c r="J18" i="81" s="1"/>
  <c r="G29" i="85"/>
  <c r="J29" i="85" s="1"/>
  <c r="E29" i="86" s="1"/>
  <c r="G27" i="85"/>
  <c r="J27" i="85" s="1"/>
  <c r="E27" i="86" s="1"/>
  <c r="G37" i="85"/>
  <c r="J37" i="85" s="1"/>
  <c r="E37" i="86" s="1"/>
  <c r="G30" i="85"/>
  <c r="J30" i="85" s="1"/>
  <c r="E30" i="86" s="1"/>
  <c r="G8" i="81"/>
  <c r="J8" i="81" s="1"/>
  <c r="G186" i="85"/>
  <c r="J186" i="85" s="1"/>
  <c r="E186" i="86" s="1"/>
  <c r="G42" i="85"/>
  <c r="J42" i="85" s="1"/>
  <c r="E42" i="86" s="1"/>
  <c r="G16" i="81"/>
  <c r="J16" i="81" s="1"/>
  <c r="G7" i="81"/>
  <c r="J7" i="81" s="1"/>
  <c r="G51" i="85"/>
  <c r="J51" i="85" s="1"/>
  <c r="E51" i="86" s="1"/>
  <c r="G50" i="85"/>
  <c r="J50" i="85" s="1"/>
  <c r="E50" i="86" s="1"/>
  <c r="G59" i="85"/>
  <c r="J59" i="85" s="1"/>
  <c r="E59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233" i="85"/>
  <c r="J233" i="85" s="1"/>
  <c r="E233" i="86" s="1"/>
  <c r="G255" i="85"/>
  <c r="J255" i="85" s="1"/>
  <c r="G104" i="85"/>
  <c r="J104" i="85" s="1"/>
  <c r="E104" i="86" s="1"/>
  <c r="G256" i="85"/>
  <c r="J256" i="85" s="1"/>
  <c r="G258" i="85"/>
  <c r="J258" i="85" s="1"/>
  <c r="G191" i="85"/>
  <c r="J191" i="85" s="1"/>
  <c r="E191" i="86" s="1"/>
  <c r="G190" i="85"/>
  <c r="J190" i="85" s="1"/>
  <c r="E190" i="86" s="1"/>
  <c r="G133" i="83"/>
  <c r="J133" i="83" s="1"/>
  <c r="G136" i="83"/>
  <c r="J136" i="83" s="1"/>
  <c r="G132" i="84"/>
  <c r="J132" i="84" s="1"/>
  <c r="E132" i="85" s="1"/>
  <c r="G135" i="84"/>
  <c r="J135" i="84" s="1"/>
  <c r="E135" i="85" s="1"/>
  <c r="Z36" i="8"/>
  <c r="G252" i="97" l="1"/>
  <c r="J252" i="97" s="1"/>
  <c r="E252" i="98" s="1"/>
  <c r="E239" i="97"/>
  <c r="E231" i="97"/>
  <c r="G231" i="97" s="1"/>
  <c r="J231" i="97" s="1"/>
  <c r="E231" i="98" s="1"/>
  <c r="G231" i="98" s="1"/>
  <c r="J231" i="98" s="1"/>
  <c r="E204" i="97"/>
  <c r="G204" i="97" s="1"/>
  <c r="J204" i="97" s="1"/>
  <c r="E204" i="98" s="1"/>
  <c r="G204" i="98" s="1"/>
  <c r="J204" i="98" s="1"/>
  <c r="E204" i="99" s="1"/>
  <c r="E147" i="97"/>
  <c r="G147" i="97" s="1"/>
  <c r="J147" i="97" s="1"/>
  <c r="E147" i="98" s="1"/>
  <c r="G147" i="98" s="1"/>
  <c r="J147" i="98" s="1"/>
  <c r="E147" i="99" s="1"/>
  <c r="E203" i="97"/>
  <c r="G203" i="97" s="1"/>
  <c r="J203" i="97" s="1"/>
  <c r="E203" i="98" s="1"/>
  <c r="G203" i="98" s="1"/>
  <c r="J203" i="98" s="1"/>
  <c r="E203" i="99" s="1"/>
  <c r="E182" i="97"/>
  <c r="G182" i="97" s="1"/>
  <c r="J182" i="97" s="1"/>
  <c r="E182" i="98" s="1"/>
  <c r="G182" i="98" s="1"/>
  <c r="J182" i="98" s="1"/>
  <c r="E182" i="99" s="1"/>
  <c r="E10" i="97"/>
  <c r="G10" i="97" s="1"/>
  <c r="J10" i="97" s="1"/>
  <c r="E10" i="98" s="1"/>
  <c r="G10" i="98" s="1"/>
  <c r="J10" i="98" s="1"/>
  <c r="E10" i="99" s="1"/>
  <c r="E197" i="97"/>
  <c r="G197" i="97" s="1"/>
  <c r="J197" i="97" s="1"/>
  <c r="E197" i="98" s="1"/>
  <c r="G197" i="98" s="1"/>
  <c r="J197" i="98" s="1"/>
  <c r="E197" i="99" s="1"/>
  <c r="E209" i="97"/>
  <c r="G209" i="97" s="1"/>
  <c r="J209" i="97" s="1"/>
  <c r="E9" i="97"/>
  <c r="G9" i="97" s="1"/>
  <c r="J9" i="97" s="1"/>
  <c r="E9" i="98" s="1"/>
  <c r="G9" i="98" s="1"/>
  <c r="J9" i="98" s="1"/>
  <c r="E9" i="99" s="1"/>
  <c r="G249" i="94"/>
  <c r="J249" i="94" s="1"/>
  <c r="E249" i="95" s="1"/>
  <c r="E241" i="94"/>
  <c r="E195" i="97"/>
  <c r="G195" i="97" s="1"/>
  <c r="J195" i="97" s="1"/>
  <c r="E195" i="98" s="1"/>
  <c r="G195" i="98" s="1"/>
  <c r="J195" i="98" s="1"/>
  <c r="E195" i="99" s="1"/>
  <c r="E156" i="97"/>
  <c r="G156" i="97" s="1"/>
  <c r="J156" i="97" s="1"/>
  <c r="E156" i="98" s="1"/>
  <c r="G156" i="98" s="1"/>
  <c r="J156" i="98" s="1"/>
  <c r="E156" i="99" s="1"/>
  <c r="E150" i="97"/>
  <c r="G150" i="97" s="1"/>
  <c r="J150" i="97" s="1"/>
  <c r="E150" i="98" s="1"/>
  <c r="G150" i="98" s="1"/>
  <c r="J150" i="98" s="1"/>
  <c r="E150" i="99" s="1"/>
  <c r="E149" i="97"/>
  <c r="G149" i="97" s="1"/>
  <c r="J149" i="97" s="1"/>
  <c r="E149" i="98" s="1"/>
  <c r="G149" i="98" s="1"/>
  <c r="J149" i="98" s="1"/>
  <c r="E149" i="99" s="1"/>
  <c r="E157" i="97"/>
  <c r="G157" i="97" s="1"/>
  <c r="J157" i="97" s="1"/>
  <c r="E157" i="98" s="1"/>
  <c r="G157" i="98" s="1"/>
  <c r="J157" i="98" s="1"/>
  <c r="E157" i="99" s="1"/>
  <c r="E212" i="97"/>
  <c r="G212" i="97" s="1"/>
  <c r="J212" i="97" s="1"/>
  <c r="E212" i="98" s="1"/>
  <c r="G212" i="98" s="1"/>
  <c r="J212" i="98" s="1"/>
  <c r="E212" i="99" s="1"/>
  <c r="E211" i="97"/>
  <c r="G211" i="97" s="1"/>
  <c r="J211" i="97" s="1"/>
  <c r="E211" i="98" s="1"/>
  <c r="G211" i="98" s="1"/>
  <c r="J211" i="98" s="1"/>
  <c r="E211" i="99" s="1"/>
  <c r="E210" i="97"/>
  <c r="G210" i="97" s="1"/>
  <c r="J210" i="97" s="1"/>
  <c r="E210" i="98" s="1"/>
  <c r="G210" i="98" s="1"/>
  <c r="J210" i="98" s="1"/>
  <c r="E210" i="99" s="1"/>
  <c r="E202" i="97"/>
  <c r="G202" i="97" s="1"/>
  <c r="J202" i="97" s="1"/>
  <c r="E202" i="98" s="1"/>
  <c r="G202" i="98" s="1"/>
  <c r="J202" i="98" s="1"/>
  <c r="E202" i="99" s="1"/>
  <c r="E196" i="97"/>
  <c r="G196" i="97" s="1"/>
  <c r="J196" i="97" s="1"/>
  <c r="E196" i="98" s="1"/>
  <c r="G196" i="98" s="1"/>
  <c r="J196" i="98" s="1"/>
  <c r="E196" i="99" s="1"/>
  <c r="E128" i="97"/>
  <c r="G128" i="97" s="1"/>
  <c r="J128" i="97" s="1"/>
  <c r="E128" i="98" s="1"/>
  <c r="G128" i="98" s="1"/>
  <c r="J128" i="98" s="1"/>
  <c r="E128" i="99" s="1"/>
  <c r="E39" i="97"/>
  <c r="G39" i="97" s="1"/>
  <c r="J39" i="97" s="1"/>
  <c r="E39" i="98" s="1"/>
  <c r="G39" i="98" s="1"/>
  <c r="J39" i="98" s="1"/>
  <c r="E39" i="99" s="1"/>
  <c r="E11" i="97"/>
  <c r="G11" i="97" s="1"/>
  <c r="J11" i="97" s="1"/>
  <c r="E11" i="98" s="1"/>
  <c r="G11" i="98" s="1"/>
  <c r="J11" i="98" s="1"/>
  <c r="E11" i="99" s="1"/>
  <c r="G250" i="85"/>
  <c r="J250" i="85" s="1"/>
  <c r="E250" i="86" s="1"/>
  <c r="E242" i="85"/>
  <c r="G242" i="85" s="1"/>
  <c r="J242" i="85" s="1"/>
  <c r="E97" i="86"/>
  <c r="G97" i="86" s="1"/>
  <c r="J97" i="86" s="1"/>
  <c r="G238" i="85"/>
  <c r="J238" i="85" s="1"/>
  <c r="E238" i="86" s="1"/>
  <c r="E230" i="85"/>
  <c r="G237" i="104"/>
  <c r="J237" i="104" s="1"/>
  <c r="G86" i="84"/>
  <c r="J86" i="84" s="1"/>
  <c r="G87" i="84"/>
  <c r="J87" i="84" s="1"/>
  <c r="G239" i="97"/>
  <c r="J239" i="97" s="1"/>
  <c r="G228" i="84"/>
  <c r="J228" i="84" s="1"/>
  <c r="G236" i="84"/>
  <c r="J236" i="84" s="1"/>
  <c r="E236" i="85" s="1"/>
  <c r="G232" i="94"/>
  <c r="J232" i="94" s="1"/>
  <c r="E232" i="95" s="1"/>
  <c r="G241" i="94"/>
  <c r="J241" i="94" s="1"/>
  <c r="G240" i="94"/>
  <c r="J240" i="94" s="1"/>
  <c r="E240" i="95" s="1"/>
  <c r="G229" i="104"/>
  <c r="J229" i="104" s="1"/>
  <c r="G234" i="84"/>
  <c r="J234" i="84" s="1"/>
  <c r="E234" i="85" s="1"/>
  <c r="G227" i="84"/>
  <c r="J227" i="84" s="1"/>
  <c r="G235" i="84"/>
  <c r="J235" i="84" s="1"/>
  <c r="G253" i="85"/>
  <c r="J253" i="85" s="1"/>
  <c r="E253" i="86" s="1"/>
  <c r="G259" i="84"/>
  <c r="J259" i="84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25" i="99"/>
  <c r="J125" i="99" s="1"/>
  <c r="G206" i="99"/>
  <c r="J206" i="99" s="1"/>
  <c r="G127" i="99"/>
  <c r="J127" i="99" s="1"/>
  <c r="G83" i="99"/>
  <c r="J83" i="99" s="1"/>
  <c r="G153" i="99"/>
  <c r="J153" i="99" s="1"/>
  <c r="G181" i="99"/>
  <c r="J181" i="99" s="1"/>
  <c r="G84" i="99"/>
  <c r="J84" i="99" s="1"/>
  <c r="G226" i="99"/>
  <c r="J226" i="99" s="1"/>
  <c r="G148" i="99"/>
  <c r="J148" i="99" s="1"/>
  <c r="G213" i="99"/>
  <c r="J213" i="99" s="1"/>
  <c r="G155" i="99"/>
  <c r="J155" i="99" s="1"/>
  <c r="G151" i="99"/>
  <c r="J151" i="99" s="1"/>
  <c r="G152" i="99"/>
  <c r="J152" i="99" s="1"/>
  <c r="G208" i="99"/>
  <c r="J208" i="99" s="1"/>
  <c r="G113" i="99"/>
  <c r="J113" i="99" s="1"/>
  <c r="G193" i="99"/>
  <c r="J193" i="99" s="1"/>
  <c r="G205" i="99"/>
  <c r="J205" i="99" s="1"/>
  <c r="G194" i="99"/>
  <c r="J194" i="99" s="1"/>
  <c r="G126" i="99"/>
  <c r="J126" i="99" s="1"/>
  <c r="G198" i="98"/>
  <c r="J198" i="98" s="1"/>
  <c r="E198" i="99" s="1"/>
  <c r="G93" i="85"/>
  <c r="J93" i="85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158" i="85"/>
  <c r="J158" i="85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230" i="85"/>
  <c r="J230" i="85" s="1"/>
  <c r="E230" i="86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97" i="87"/>
  <c r="J97" i="87" s="1"/>
  <c r="G82" i="84"/>
  <c r="J82" i="84" s="1"/>
  <c r="E82" i="85" s="1"/>
  <c r="G248" i="84"/>
  <c r="J248" i="84" s="1"/>
  <c r="E248" i="85" s="1"/>
  <c r="G254" i="84"/>
  <c r="J254" i="84" s="1"/>
  <c r="E254" i="85" s="1"/>
  <c r="G131" i="82"/>
  <c r="J131" i="82" s="1"/>
  <c r="G134" i="82"/>
  <c r="J134" i="82" s="1"/>
  <c r="G116" i="85"/>
  <c r="J116" i="85" s="1"/>
  <c r="E116" i="86" s="1"/>
  <c r="G71" i="94"/>
  <c r="J71" i="94" s="1"/>
  <c r="E71" i="95" s="1"/>
  <c r="G117" i="85"/>
  <c r="J117" i="85" s="1"/>
  <c r="E117" i="86" s="1"/>
  <c r="G111" i="85"/>
  <c r="J111" i="85" s="1"/>
  <c r="E111" i="86" s="1"/>
  <c r="G112" i="85"/>
  <c r="J112" i="85" s="1"/>
  <c r="E112" i="86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E107" i="86" s="1"/>
  <c r="G115" i="85"/>
  <c r="J115" i="85" s="1"/>
  <c r="E115" i="86" s="1"/>
  <c r="G70" i="94"/>
  <c r="J70" i="94" s="1"/>
  <c r="E70" i="95" s="1"/>
  <c r="G108" i="85"/>
  <c r="J108" i="85" s="1"/>
  <c r="E108" i="86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E175" i="95" s="1"/>
  <c r="G18" i="82"/>
  <c r="J18" i="82" s="1"/>
  <c r="G24" i="85"/>
  <c r="J24" i="85" s="1"/>
  <c r="E24" i="86" s="1"/>
  <c r="G17" i="82"/>
  <c r="J17" i="82" s="1"/>
  <c r="G8" i="82"/>
  <c r="J8" i="82" s="1"/>
  <c r="G23" i="85"/>
  <c r="J23" i="85" s="1"/>
  <c r="E23" i="86" s="1"/>
  <c r="G21" i="85"/>
  <c r="J21" i="85" s="1"/>
  <c r="E21" i="86" s="1"/>
  <c r="G7" i="82"/>
  <c r="J7" i="82" s="1"/>
  <c r="G26" i="85"/>
  <c r="J26" i="85" s="1"/>
  <c r="E26" i="86" s="1"/>
  <c r="G20" i="85"/>
  <c r="J20" i="85" s="1"/>
  <c r="E20" i="86" s="1"/>
  <c r="G16" i="82"/>
  <c r="J16" i="82" s="1"/>
  <c r="G15" i="82"/>
  <c r="J15" i="82" s="1"/>
  <c r="G6" i="82"/>
  <c r="J6" i="82" s="1"/>
  <c r="G22" i="85"/>
  <c r="J22" i="85" s="1"/>
  <c r="E22" i="86" s="1"/>
  <c r="G14" i="82"/>
  <c r="J14" i="82" s="1"/>
  <c r="G19" i="85"/>
  <c r="J19" i="85" s="1"/>
  <c r="E19" i="86" s="1"/>
  <c r="G186" i="86"/>
  <c r="J186" i="86" s="1"/>
  <c r="G25" i="85"/>
  <c r="J25" i="85" s="1"/>
  <c r="E25" i="86" s="1"/>
  <c r="G13" i="82"/>
  <c r="J13" i="82" s="1"/>
  <c r="G255" i="86"/>
  <c r="J255" i="86" s="1"/>
  <c r="G104" i="86"/>
  <c r="J104" i="86" s="1"/>
  <c r="G258" i="86"/>
  <c r="J258" i="86" s="1"/>
  <c r="G256" i="86"/>
  <c r="J256" i="86" s="1"/>
  <c r="G233" i="86"/>
  <c r="J233" i="86" s="1"/>
  <c r="G191" i="86"/>
  <c r="J191" i="86" s="1"/>
  <c r="G190" i="86"/>
  <c r="J190" i="86" s="1"/>
  <c r="G132" i="85"/>
  <c r="J132" i="85" s="1"/>
  <c r="E132" i="86" s="1"/>
  <c r="G135" i="85"/>
  <c r="J135" i="85" s="1"/>
  <c r="E135" i="86" s="1"/>
  <c r="G133" i="84"/>
  <c r="J133" i="84" s="1"/>
  <c r="E133" i="85" s="1"/>
  <c r="G136" i="84"/>
  <c r="J136" i="84" s="1"/>
  <c r="E136" i="85" s="1"/>
  <c r="C5" i="64"/>
  <c r="E5" i="64" s="1"/>
  <c r="G5" i="64" s="1"/>
  <c r="E209" i="98" l="1"/>
  <c r="G209" i="98" s="1"/>
  <c r="J209" i="98" s="1"/>
  <c r="E209" i="99" s="1"/>
  <c r="G209" i="99" s="1"/>
  <c r="J209" i="99" s="1"/>
  <c r="E231" i="99"/>
  <c r="E152" i="100"/>
  <c r="G152" i="100" s="1"/>
  <c r="J152" i="100" s="1"/>
  <c r="G152" i="101" s="1"/>
  <c r="J152" i="101" s="1"/>
  <c r="G152" i="102" s="1"/>
  <c r="J152" i="102" s="1"/>
  <c r="E153" i="100"/>
  <c r="G153" i="100" s="1"/>
  <c r="J153" i="100" s="1"/>
  <c r="G153" i="101" s="1"/>
  <c r="J153" i="101" s="1"/>
  <c r="G153" i="102" s="1"/>
  <c r="J153" i="102" s="1"/>
  <c r="G252" i="98"/>
  <c r="J252" i="98" s="1"/>
  <c r="E252" i="99" s="1"/>
  <c r="E239" i="98"/>
  <c r="G239" i="98" s="1"/>
  <c r="J239" i="98" s="1"/>
  <c r="E151" i="100"/>
  <c r="G151" i="100" s="1"/>
  <c r="J151" i="100" s="1"/>
  <c r="G151" i="101" s="1"/>
  <c r="J151" i="101" s="1"/>
  <c r="G151" i="102" s="1"/>
  <c r="J151" i="102" s="1"/>
  <c r="G249" i="95"/>
  <c r="J249" i="95" s="1"/>
  <c r="E249" i="96" s="1"/>
  <c r="E241" i="95"/>
  <c r="G241" i="95" s="1"/>
  <c r="E126" i="100"/>
  <c r="G126" i="100" s="1"/>
  <c r="J126" i="100" s="1"/>
  <c r="G126" i="101" s="1"/>
  <c r="J126" i="101" s="1"/>
  <c r="G126" i="102" s="1"/>
  <c r="J126" i="102" s="1"/>
  <c r="E127" i="100"/>
  <c r="G127" i="100" s="1"/>
  <c r="J127" i="100" s="1"/>
  <c r="G127" i="101" s="1"/>
  <c r="J127" i="101" s="1"/>
  <c r="G127" i="102" s="1"/>
  <c r="J127" i="102" s="1"/>
  <c r="E206" i="100"/>
  <c r="G206" i="100" s="1"/>
  <c r="J206" i="100" s="1"/>
  <c r="G206" i="101" s="1"/>
  <c r="J206" i="101" s="1"/>
  <c r="G206" i="102" s="1"/>
  <c r="J206" i="102" s="1"/>
  <c r="E193" i="100"/>
  <c r="G193" i="100" s="1"/>
  <c r="J193" i="100" s="1"/>
  <c r="G193" i="101" s="1"/>
  <c r="J193" i="101" s="1"/>
  <c r="G193" i="102" s="1"/>
  <c r="J193" i="102" s="1"/>
  <c r="E226" i="100"/>
  <c r="G226" i="100" s="1"/>
  <c r="J226" i="100" s="1"/>
  <c r="G226" i="101" s="1"/>
  <c r="J226" i="101" s="1"/>
  <c r="G226" i="102" s="1"/>
  <c r="J226" i="102" s="1"/>
  <c r="E125" i="100"/>
  <c r="G125" i="100" s="1"/>
  <c r="J125" i="100" s="1"/>
  <c r="G125" i="101" s="1"/>
  <c r="J125" i="101" s="1"/>
  <c r="G125" i="102" s="1"/>
  <c r="J125" i="102" s="1"/>
  <c r="E213" i="100"/>
  <c r="G213" i="100" s="1"/>
  <c r="J213" i="100" s="1"/>
  <c r="G213" i="101" s="1"/>
  <c r="J213" i="101" s="1"/>
  <c r="G213" i="102" s="1"/>
  <c r="J213" i="102" s="1"/>
  <c r="E148" i="100"/>
  <c r="G148" i="100" s="1"/>
  <c r="J148" i="100" s="1"/>
  <c r="G148" i="101" s="1"/>
  <c r="J148" i="101" s="1"/>
  <c r="G148" i="102" s="1"/>
  <c r="J148" i="102" s="1"/>
  <c r="E84" i="100"/>
  <c r="G84" i="100" s="1"/>
  <c r="J84" i="100" s="1"/>
  <c r="G84" i="101" s="1"/>
  <c r="J84" i="101" s="1"/>
  <c r="G84" i="102" s="1"/>
  <c r="J84" i="102" s="1"/>
  <c r="E177" i="100"/>
  <c r="G177" i="100" s="1"/>
  <c r="J177" i="100" s="1"/>
  <c r="G177" i="101" s="1"/>
  <c r="J177" i="101" s="1"/>
  <c r="G177" i="102" s="1"/>
  <c r="J177" i="102" s="1"/>
  <c r="E83" i="100"/>
  <c r="G83" i="100" s="1"/>
  <c r="J83" i="100" s="1"/>
  <c r="G83" i="101" s="1"/>
  <c r="J83" i="101" s="1"/>
  <c r="G83" i="102" s="1"/>
  <c r="J83" i="102" s="1"/>
  <c r="E155" i="100"/>
  <c r="G155" i="100" s="1"/>
  <c r="J155" i="100" s="1"/>
  <c r="G155" i="101" s="1"/>
  <c r="J155" i="101" s="1"/>
  <c r="G155" i="102" s="1"/>
  <c r="J155" i="102" s="1"/>
  <c r="E194" i="100"/>
  <c r="G194" i="100" s="1"/>
  <c r="J194" i="100" s="1"/>
  <c r="G194" i="101" s="1"/>
  <c r="J194" i="101" s="1"/>
  <c r="G194" i="102" s="1"/>
  <c r="J194" i="102" s="1"/>
  <c r="E205" i="100"/>
  <c r="G205" i="100" s="1"/>
  <c r="J205" i="100" s="1"/>
  <c r="G205" i="101" s="1"/>
  <c r="J205" i="101" s="1"/>
  <c r="G205" i="102" s="1"/>
  <c r="J205" i="102" s="1"/>
  <c r="E208" i="100"/>
  <c r="G208" i="100" s="1"/>
  <c r="J208" i="100" s="1"/>
  <c r="G208" i="101" s="1"/>
  <c r="J208" i="101" s="1"/>
  <c r="G208" i="102" s="1"/>
  <c r="J208" i="102" s="1"/>
  <c r="E181" i="100"/>
  <c r="G181" i="100" s="1"/>
  <c r="J181" i="100" s="1"/>
  <c r="G181" i="101" s="1"/>
  <c r="J181" i="101" s="1"/>
  <c r="G181" i="102" s="1"/>
  <c r="J181" i="102" s="1"/>
  <c r="E113" i="100"/>
  <c r="G113" i="100" s="1"/>
  <c r="J113" i="100" s="1"/>
  <c r="G113" i="101" s="1"/>
  <c r="J113" i="101" s="1"/>
  <c r="G113" i="102" s="1"/>
  <c r="J113" i="102" s="1"/>
  <c r="G113" i="103" s="1"/>
  <c r="J113" i="103" s="1"/>
  <c r="E223" i="86"/>
  <c r="G223" i="86" s="1"/>
  <c r="J223" i="86" s="1"/>
  <c r="E74" i="86"/>
  <c r="G74" i="86" s="1"/>
  <c r="J74" i="86" s="1"/>
  <c r="E106" i="86"/>
  <c r="G106" i="86" s="1"/>
  <c r="J106" i="86" s="1"/>
  <c r="E225" i="86"/>
  <c r="G225" i="86" s="1"/>
  <c r="J225" i="86" s="1"/>
  <c r="E79" i="86"/>
  <c r="G79" i="86" s="1"/>
  <c r="J79" i="86" s="1"/>
  <c r="E62" i="86"/>
  <c r="G62" i="86" s="1"/>
  <c r="J62" i="86" s="1"/>
  <c r="E118" i="86"/>
  <c r="G118" i="86" s="1"/>
  <c r="J118" i="86" s="1"/>
  <c r="E123" i="86"/>
  <c r="G123" i="86" s="1"/>
  <c r="J123" i="86" s="1"/>
  <c r="E68" i="86"/>
  <c r="G68" i="86" s="1"/>
  <c r="J68" i="86" s="1"/>
  <c r="E176" i="86"/>
  <c r="G176" i="86" s="1"/>
  <c r="J176" i="86" s="1"/>
  <c r="E224" i="86"/>
  <c r="G224" i="86" s="1"/>
  <c r="J224" i="86" s="1"/>
  <c r="E86" i="85"/>
  <c r="E172" i="86"/>
  <c r="G172" i="86" s="1"/>
  <c r="J172" i="86" s="1"/>
  <c r="E141" i="86"/>
  <c r="G141" i="86" s="1"/>
  <c r="J141" i="86" s="1"/>
  <c r="E140" i="86"/>
  <c r="G140" i="86" s="1"/>
  <c r="J140" i="86" s="1"/>
  <c r="E167" i="86"/>
  <c r="G167" i="86" s="1"/>
  <c r="J167" i="86" s="1"/>
  <c r="E66" i="86"/>
  <c r="G66" i="86" s="1"/>
  <c r="J66" i="86" s="1"/>
  <c r="E222" i="86"/>
  <c r="G222" i="86" s="1"/>
  <c r="J222" i="86" s="1"/>
  <c r="E92" i="86"/>
  <c r="G92" i="86" s="1"/>
  <c r="J92" i="86" s="1"/>
  <c r="G251" i="86"/>
  <c r="J251" i="86" s="1"/>
  <c r="E235" i="85"/>
  <c r="G235" i="85" s="1"/>
  <c r="J235" i="85" s="1"/>
  <c r="E72" i="86"/>
  <c r="G72" i="86" s="1"/>
  <c r="J72" i="86" s="1"/>
  <c r="E215" i="86"/>
  <c r="G215" i="86" s="1"/>
  <c r="J215" i="86" s="1"/>
  <c r="E160" i="86"/>
  <c r="G160" i="86" s="1"/>
  <c r="J160" i="86" s="1"/>
  <c r="E69" i="86"/>
  <c r="G69" i="86" s="1"/>
  <c r="J69" i="86" s="1"/>
  <c r="E171" i="86"/>
  <c r="G171" i="86" s="1"/>
  <c r="J171" i="86" s="1"/>
  <c r="E95" i="86"/>
  <c r="G95" i="86" s="1"/>
  <c r="J95" i="86" s="1"/>
  <c r="E139" i="86"/>
  <c r="G139" i="86" s="1"/>
  <c r="J139" i="86" s="1"/>
  <c r="E73" i="86"/>
  <c r="G73" i="86" s="1"/>
  <c r="J73" i="86" s="1"/>
  <c r="E137" i="86"/>
  <c r="G137" i="86" s="1"/>
  <c r="J137" i="86" s="1"/>
  <c r="E158" i="86"/>
  <c r="G158" i="86" s="1"/>
  <c r="J158" i="86" s="1"/>
  <c r="E143" i="86"/>
  <c r="G143" i="86" s="1"/>
  <c r="J143" i="86" s="1"/>
  <c r="E159" i="86"/>
  <c r="G159" i="86" s="1"/>
  <c r="J159" i="86" s="1"/>
  <c r="E227" i="85"/>
  <c r="G227" i="85" s="1"/>
  <c r="J227" i="85" s="1"/>
  <c r="E227" i="86" s="1"/>
  <c r="G236" i="85"/>
  <c r="J236" i="85" s="1"/>
  <c r="E236" i="86" s="1"/>
  <c r="E228" i="85"/>
  <c r="G228" i="85" s="1"/>
  <c r="J228" i="85" s="1"/>
  <c r="E228" i="86" s="1"/>
  <c r="G228" i="86" s="1"/>
  <c r="J228" i="86" s="1"/>
  <c r="G236" i="87" s="1"/>
  <c r="J236" i="87" s="1"/>
  <c r="E90" i="86"/>
  <c r="G90" i="86" s="1"/>
  <c r="J90" i="86" s="1"/>
  <c r="E170" i="86"/>
  <c r="G170" i="86" s="1"/>
  <c r="J170" i="86" s="1"/>
  <c r="E184" i="86"/>
  <c r="G184" i="86" s="1"/>
  <c r="J184" i="86" s="1"/>
  <c r="E93" i="86"/>
  <c r="G93" i="86" s="1"/>
  <c r="J93" i="86" s="1"/>
  <c r="E162" i="86"/>
  <c r="G162" i="86" s="1"/>
  <c r="J162" i="86" s="1"/>
  <c r="E163" i="86"/>
  <c r="G163" i="86" s="1"/>
  <c r="J163" i="86" s="1"/>
  <c r="E120" i="86"/>
  <c r="G120" i="86" s="1"/>
  <c r="J120" i="86" s="1"/>
  <c r="E180" i="86"/>
  <c r="G180" i="86" s="1"/>
  <c r="J180" i="86" s="1"/>
  <c r="E142" i="86"/>
  <c r="G142" i="86" s="1"/>
  <c r="J142" i="86" s="1"/>
  <c r="E78" i="86"/>
  <c r="G78" i="86" s="1"/>
  <c r="J78" i="86" s="1"/>
  <c r="E164" i="86"/>
  <c r="G164" i="86" s="1"/>
  <c r="J164" i="86" s="1"/>
  <c r="E100" i="86"/>
  <c r="G100" i="86" s="1"/>
  <c r="J100" i="86" s="1"/>
  <c r="E89" i="86"/>
  <c r="G89" i="86" s="1"/>
  <c r="J89" i="86" s="1"/>
  <c r="G250" i="86"/>
  <c r="J250" i="86" s="1"/>
  <c r="E242" i="86"/>
  <c r="G242" i="86" s="1"/>
  <c r="J242" i="86" s="1"/>
  <c r="G250" i="87" s="1"/>
  <c r="J250" i="87" s="1"/>
  <c r="E192" i="86"/>
  <c r="G192" i="86" s="1"/>
  <c r="J192" i="86" s="1"/>
  <c r="E145" i="86"/>
  <c r="G145" i="86" s="1"/>
  <c r="J145" i="86" s="1"/>
  <c r="E130" i="86"/>
  <c r="G130" i="86" s="1"/>
  <c r="J130" i="86" s="1"/>
  <c r="E101" i="86"/>
  <c r="G101" i="86" s="1"/>
  <c r="J101" i="86" s="1"/>
  <c r="E61" i="86"/>
  <c r="G61" i="86" s="1"/>
  <c r="J61" i="86" s="1"/>
  <c r="E98" i="86"/>
  <c r="G98" i="86" s="1"/>
  <c r="J98" i="86" s="1"/>
  <c r="E220" i="86"/>
  <c r="G220" i="86" s="1"/>
  <c r="J220" i="86" s="1"/>
  <c r="E67" i="86"/>
  <c r="G67" i="86" s="1"/>
  <c r="J67" i="86" s="1"/>
  <c r="E146" i="86"/>
  <c r="G146" i="86" s="1"/>
  <c r="J146" i="86" s="1"/>
  <c r="E154" i="86"/>
  <c r="G154" i="86" s="1"/>
  <c r="J154" i="86" s="1"/>
  <c r="E85" i="86"/>
  <c r="G85" i="86" s="1"/>
  <c r="J85" i="86" s="1"/>
  <c r="E183" i="86"/>
  <c r="G183" i="86" s="1"/>
  <c r="J183" i="86" s="1"/>
  <c r="E99" i="86"/>
  <c r="G99" i="86" s="1"/>
  <c r="J99" i="86" s="1"/>
  <c r="E179" i="86"/>
  <c r="G179" i="86" s="1"/>
  <c r="J179" i="86" s="1"/>
  <c r="E64" i="86"/>
  <c r="G64" i="86" s="1"/>
  <c r="J64" i="86" s="1"/>
  <c r="E121" i="86"/>
  <c r="G121" i="86" s="1"/>
  <c r="J121" i="86" s="1"/>
  <c r="E91" i="86"/>
  <c r="G91" i="86" s="1"/>
  <c r="J91" i="86" s="1"/>
  <c r="E166" i="86"/>
  <c r="G166" i="86" s="1"/>
  <c r="J166" i="86" s="1"/>
  <c r="E168" i="86"/>
  <c r="G168" i="86" s="1"/>
  <c r="J168" i="86" s="1"/>
  <c r="E185" i="86"/>
  <c r="G185" i="86" s="1"/>
  <c r="J185" i="86" s="1"/>
  <c r="E138" i="86"/>
  <c r="G138" i="86" s="1"/>
  <c r="J138" i="86" s="1"/>
  <c r="E144" i="86"/>
  <c r="G144" i="86" s="1"/>
  <c r="J144" i="86" s="1"/>
  <c r="G88" i="85"/>
  <c r="J88" i="85" s="1"/>
  <c r="E88" i="86" s="1"/>
  <c r="E87" i="85"/>
  <c r="G87" i="85" s="1"/>
  <c r="J87" i="85" s="1"/>
  <c r="E81" i="86"/>
  <c r="G81" i="86" s="1"/>
  <c r="J81" i="86" s="1"/>
  <c r="E80" i="86"/>
  <c r="G80" i="86" s="1"/>
  <c r="J80" i="86" s="1"/>
  <c r="E77" i="86"/>
  <c r="G77" i="86" s="1"/>
  <c r="J77" i="86" s="1"/>
  <c r="E65" i="86"/>
  <c r="G65" i="86" s="1"/>
  <c r="J65" i="86" s="1"/>
  <c r="G208" i="103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231" i="99"/>
  <c r="J231" i="99" s="1"/>
  <c r="G236" i="86"/>
  <c r="J236" i="86" s="1"/>
  <c r="G227" i="86"/>
  <c r="J227" i="86" s="1"/>
  <c r="G235" i="87" s="1"/>
  <c r="J235" i="87" s="1"/>
  <c r="G251" i="89" s="1"/>
  <c r="J251" i="89" s="1"/>
  <c r="G229" i="105"/>
  <c r="J229" i="105" s="1"/>
  <c r="G230" i="86"/>
  <c r="J230" i="86" s="1"/>
  <c r="G238" i="87" s="1"/>
  <c r="J238" i="87" s="1"/>
  <c r="G238" i="86"/>
  <c r="J238" i="86" s="1"/>
  <c r="G232" i="95"/>
  <c r="J232" i="95" s="1"/>
  <c r="E232" i="96" s="1"/>
  <c r="G240" i="95"/>
  <c r="J240" i="95" s="1"/>
  <c r="E240" i="96" s="1"/>
  <c r="G234" i="85"/>
  <c r="J234" i="85" s="1"/>
  <c r="E234" i="86" s="1"/>
  <c r="G253" i="86"/>
  <c r="J253" i="86" s="1"/>
  <c r="G259" i="85"/>
  <c r="J259" i="85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50" i="99"/>
  <c r="J150" i="99" s="1"/>
  <c r="G211" i="99"/>
  <c r="J211" i="99" s="1"/>
  <c r="G9" i="99"/>
  <c r="J9" i="99" s="1"/>
  <c r="G195" i="99"/>
  <c r="J195" i="99" s="1"/>
  <c r="G149" i="99"/>
  <c r="J149" i="99" s="1"/>
  <c r="G10" i="99"/>
  <c r="J10" i="99" s="1"/>
  <c r="G128" i="99"/>
  <c r="J128" i="99" s="1"/>
  <c r="G198" i="99"/>
  <c r="J198" i="99" s="1"/>
  <c r="G197" i="99"/>
  <c r="J197" i="99" s="1"/>
  <c r="G156" i="99"/>
  <c r="J156" i="99" s="1"/>
  <c r="G39" i="99"/>
  <c r="J39" i="99" s="1"/>
  <c r="G196" i="99"/>
  <c r="J196" i="99" s="1"/>
  <c r="G202" i="99"/>
  <c r="J202" i="99" s="1"/>
  <c r="G210" i="99"/>
  <c r="J210" i="99" s="1"/>
  <c r="G157" i="99"/>
  <c r="J157" i="99" s="1"/>
  <c r="G203" i="99"/>
  <c r="J203" i="99" s="1"/>
  <c r="G11" i="99"/>
  <c r="J11" i="99" s="1"/>
  <c r="G147" i="99"/>
  <c r="J147" i="99" s="1"/>
  <c r="G182" i="99"/>
  <c r="J182" i="99" s="1"/>
  <c r="G204" i="99"/>
  <c r="J204" i="99" s="1"/>
  <c r="G212" i="99"/>
  <c r="J212" i="99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251" i="90" s="1"/>
  <c r="J251" i="90" s="1"/>
  <c r="E251" i="91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236" i="88" s="1"/>
  <c r="J236" i="88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96" i="85"/>
  <c r="J96" i="85" s="1"/>
  <c r="G21" i="86"/>
  <c r="J21" i="86" s="1"/>
  <c r="G21" i="87" s="1"/>
  <c r="J21" i="87" s="1"/>
  <c r="G38" i="85"/>
  <c r="J38" i="85" s="1"/>
  <c r="G26" i="86"/>
  <c r="J26" i="86" s="1"/>
  <c r="G26" i="87" s="1"/>
  <c r="J26" i="87" s="1"/>
  <c r="G122" i="85"/>
  <c r="J122" i="85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1" i="85"/>
  <c r="J161" i="85" s="1"/>
  <c r="G221" i="85"/>
  <c r="J221" i="85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254" i="85"/>
  <c r="J254" i="85" s="1"/>
  <c r="E254" i="86" s="1"/>
  <c r="G248" i="85"/>
  <c r="J248" i="85" s="1"/>
  <c r="E248" i="86" s="1"/>
  <c r="G82" i="85"/>
  <c r="J82" i="85" s="1"/>
  <c r="E82" i="86" s="1"/>
  <c r="G112" i="86"/>
  <c r="J112" i="86" s="1"/>
  <c r="G107" i="86"/>
  <c r="J107" i="86" s="1"/>
  <c r="G108" i="86"/>
  <c r="J108" i="86" s="1"/>
  <c r="G175" i="95"/>
  <c r="J175" i="95" s="1"/>
  <c r="E175" i="96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E214" i="85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E70" i="96" s="1"/>
  <c r="G111" i="86"/>
  <c r="J111" i="86" s="1"/>
  <c r="G71" i="95"/>
  <c r="J71" i="95" s="1"/>
  <c r="E71" i="96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258" i="87"/>
  <c r="J258" i="87" s="1"/>
  <c r="G233" i="87"/>
  <c r="J233" i="87" s="1"/>
  <c r="G256" i="87"/>
  <c r="J256" i="87" s="1"/>
  <c r="G255" i="87"/>
  <c r="J255" i="87" s="1"/>
  <c r="G104" i="87"/>
  <c r="J104" i="87" s="1"/>
  <c r="G191" i="87"/>
  <c r="J191" i="87" s="1"/>
  <c r="G190" i="87"/>
  <c r="J190" i="87" s="1"/>
  <c r="G133" i="85"/>
  <c r="J133" i="85" s="1"/>
  <c r="E133" i="86" s="1"/>
  <c r="G136" i="85"/>
  <c r="J136" i="85" s="1"/>
  <c r="E136" i="86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209" i="100" l="1"/>
  <c r="G209" i="100" s="1"/>
  <c r="J209" i="100" s="1"/>
  <c r="G209" i="101" s="1"/>
  <c r="J209" i="101" s="1"/>
  <c r="G209" i="102" s="1"/>
  <c r="J209" i="102" s="1"/>
  <c r="E182" i="100"/>
  <c r="G182" i="100" s="1"/>
  <c r="J182" i="100" s="1"/>
  <c r="G182" i="101" s="1"/>
  <c r="J182" i="101" s="1"/>
  <c r="G182" i="102" s="1"/>
  <c r="J182" i="102" s="1"/>
  <c r="E9" i="100"/>
  <c r="G9" i="100" s="1"/>
  <c r="J9" i="100" s="1"/>
  <c r="G9" i="101" s="1"/>
  <c r="J9" i="101" s="1"/>
  <c r="G9" i="102" s="1"/>
  <c r="J9" i="102" s="1"/>
  <c r="E147" i="100"/>
  <c r="G147" i="100" s="1"/>
  <c r="J147" i="100" s="1"/>
  <c r="G147" i="101" s="1"/>
  <c r="J147" i="101" s="1"/>
  <c r="G147" i="102" s="1"/>
  <c r="J147" i="102" s="1"/>
  <c r="E156" i="100"/>
  <c r="G156" i="100" s="1"/>
  <c r="J156" i="100" s="1"/>
  <c r="G156" i="101" s="1"/>
  <c r="J156" i="101" s="1"/>
  <c r="G156" i="102" s="1"/>
  <c r="J156" i="102" s="1"/>
  <c r="E211" i="100"/>
  <c r="G211" i="100" s="1"/>
  <c r="J211" i="100" s="1"/>
  <c r="G211" i="101" s="1"/>
  <c r="J211" i="101" s="1"/>
  <c r="G211" i="102" s="1"/>
  <c r="J211" i="102" s="1"/>
  <c r="E197" i="100"/>
  <c r="G197" i="100" s="1"/>
  <c r="J197" i="100" s="1"/>
  <c r="G197" i="101" s="1"/>
  <c r="J197" i="101" s="1"/>
  <c r="G197" i="102" s="1"/>
  <c r="J197" i="102" s="1"/>
  <c r="E150" i="100"/>
  <c r="G150" i="100" s="1"/>
  <c r="J150" i="100" s="1"/>
  <c r="G150" i="101" s="1"/>
  <c r="J150" i="101" s="1"/>
  <c r="G150" i="102" s="1"/>
  <c r="J150" i="102" s="1"/>
  <c r="E203" i="100"/>
  <c r="G203" i="100" s="1"/>
  <c r="J203" i="100" s="1"/>
  <c r="G203" i="101" s="1"/>
  <c r="J203" i="101" s="1"/>
  <c r="G203" i="102" s="1"/>
  <c r="J203" i="102" s="1"/>
  <c r="E198" i="100"/>
  <c r="G198" i="100" s="1"/>
  <c r="J198" i="100" s="1"/>
  <c r="G198" i="101" s="1"/>
  <c r="J198" i="101" s="1"/>
  <c r="G198" i="102" s="1"/>
  <c r="J198" i="102" s="1"/>
  <c r="E231" i="100"/>
  <c r="G231" i="100" s="1"/>
  <c r="J231" i="100" s="1"/>
  <c r="E157" i="100"/>
  <c r="G157" i="100" s="1"/>
  <c r="J157" i="100" s="1"/>
  <c r="G157" i="101" s="1"/>
  <c r="J157" i="101" s="1"/>
  <c r="G157" i="102" s="1"/>
  <c r="J157" i="102" s="1"/>
  <c r="E128" i="100"/>
  <c r="G128" i="100" s="1"/>
  <c r="J128" i="100" s="1"/>
  <c r="G128" i="101" s="1"/>
  <c r="J128" i="101" s="1"/>
  <c r="G128" i="102" s="1"/>
  <c r="J128" i="102" s="1"/>
  <c r="E210" i="100"/>
  <c r="G210" i="100" s="1"/>
  <c r="J210" i="100" s="1"/>
  <c r="G210" i="101" s="1"/>
  <c r="J210" i="101" s="1"/>
  <c r="G210" i="102" s="1"/>
  <c r="J210" i="102" s="1"/>
  <c r="E10" i="100"/>
  <c r="G10" i="100" s="1"/>
  <c r="J10" i="100" s="1"/>
  <c r="G10" i="101" s="1"/>
  <c r="J10" i="101" s="1"/>
  <c r="G10" i="102" s="1"/>
  <c r="J10" i="102" s="1"/>
  <c r="E212" i="100"/>
  <c r="G212" i="100" s="1"/>
  <c r="J212" i="100" s="1"/>
  <c r="G212" i="101" s="1"/>
  <c r="J212" i="101" s="1"/>
  <c r="G212" i="102" s="1"/>
  <c r="J212" i="102" s="1"/>
  <c r="E202" i="100"/>
  <c r="G202" i="100" s="1"/>
  <c r="J202" i="100" s="1"/>
  <c r="G202" i="101" s="1"/>
  <c r="J202" i="101" s="1"/>
  <c r="G202" i="102" s="1"/>
  <c r="J202" i="102" s="1"/>
  <c r="E149" i="100"/>
  <c r="G149" i="100" s="1"/>
  <c r="J149" i="100" s="1"/>
  <c r="G149" i="101" s="1"/>
  <c r="J149" i="101" s="1"/>
  <c r="G149" i="102" s="1"/>
  <c r="J149" i="102" s="1"/>
  <c r="G252" i="99"/>
  <c r="J252" i="99" s="1"/>
  <c r="E252" i="100" s="1"/>
  <c r="E239" i="99"/>
  <c r="G239" i="99" s="1"/>
  <c r="J239" i="99" s="1"/>
  <c r="E239" i="100" s="1"/>
  <c r="G239" i="100" s="1"/>
  <c r="J239" i="100" s="1"/>
  <c r="E204" i="100"/>
  <c r="G204" i="100" s="1"/>
  <c r="J204" i="100" s="1"/>
  <c r="G204" i="101" s="1"/>
  <c r="J204" i="101" s="1"/>
  <c r="G204" i="102" s="1"/>
  <c r="J204" i="102" s="1"/>
  <c r="E196" i="100"/>
  <c r="G196" i="100" s="1"/>
  <c r="J196" i="100" s="1"/>
  <c r="G196" i="101" s="1"/>
  <c r="J196" i="101" s="1"/>
  <c r="G196" i="102" s="1"/>
  <c r="J196" i="102" s="1"/>
  <c r="E195" i="100"/>
  <c r="G195" i="100" s="1"/>
  <c r="J195" i="100" s="1"/>
  <c r="G195" i="101" s="1"/>
  <c r="J195" i="101" s="1"/>
  <c r="G195" i="102" s="1"/>
  <c r="J195" i="102" s="1"/>
  <c r="E39" i="100"/>
  <c r="G39" i="100" s="1"/>
  <c r="J39" i="100" s="1"/>
  <c r="G39" i="101" s="1"/>
  <c r="J39" i="101" s="1"/>
  <c r="G39" i="102" s="1"/>
  <c r="J39" i="102" s="1"/>
  <c r="E11" i="100"/>
  <c r="G11" i="100" s="1"/>
  <c r="J11" i="100" s="1"/>
  <c r="G11" i="101" s="1"/>
  <c r="J11" i="101" s="1"/>
  <c r="G11" i="102" s="1"/>
  <c r="J11" i="102" s="1"/>
  <c r="G249" i="96"/>
  <c r="J249" i="96" s="1"/>
  <c r="E249" i="97" s="1"/>
  <c r="J241" i="95"/>
  <c r="E241" i="96" s="1"/>
  <c r="G241" i="96" s="1"/>
  <c r="J241" i="96" s="1"/>
  <c r="G251" i="87"/>
  <c r="J251" i="87" s="1"/>
  <c r="E235" i="86"/>
  <c r="G235" i="86" s="1"/>
  <c r="J235" i="86" s="1"/>
  <c r="G251" i="88" s="1"/>
  <c r="J251" i="88" s="1"/>
  <c r="E165" i="86"/>
  <c r="G165" i="86" s="1"/>
  <c r="J165" i="86" s="1"/>
  <c r="E122" i="86"/>
  <c r="G122" i="86" s="1"/>
  <c r="J122" i="86" s="1"/>
  <c r="E86" i="86"/>
  <c r="G86" i="86" s="1"/>
  <c r="J86" i="86" s="1"/>
  <c r="E38" i="86"/>
  <c r="G38" i="86" s="1"/>
  <c r="J38" i="86" s="1"/>
  <c r="G88" i="86"/>
  <c r="J88" i="86" s="1"/>
  <c r="E87" i="86"/>
  <c r="G87" i="86" s="1"/>
  <c r="J87" i="86" s="1"/>
  <c r="G88" i="87" s="1"/>
  <c r="J88" i="87" s="1"/>
  <c r="E221" i="86"/>
  <c r="G221" i="86" s="1"/>
  <c r="J221" i="86" s="1"/>
  <c r="E161" i="86"/>
  <c r="G161" i="86" s="1"/>
  <c r="J161" i="86" s="1"/>
  <c r="E96" i="86"/>
  <c r="G96" i="86" s="1"/>
  <c r="J96" i="86" s="1"/>
  <c r="E119" i="86"/>
  <c r="G119" i="86" s="1"/>
  <c r="J119" i="86" s="1"/>
  <c r="G148" i="104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231" i="101"/>
  <c r="J231" i="101" s="1"/>
  <c r="G239" i="101"/>
  <c r="J239" i="101" s="1"/>
  <c r="G234" i="86"/>
  <c r="J234" i="86" s="1"/>
  <c r="G242" i="87"/>
  <c r="J242" i="87" s="1"/>
  <c r="G250" i="88" s="1"/>
  <c r="J250" i="88" s="1"/>
  <c r="G229" i="106"/>
  <c r="J229" i="106" s="1"/>
  <c r="G240" i="96"/>
  <c r="J240" i="96" s="1"/>
  <c r="E240" i="97" s="1"/>
  <c r="G232" i="96"/>
  <c r="J232" i="96" s="1"/>
  <c r="E232" i="97" s="1"/>
  <c r="G253" i="87"/>
  <c r="J253" i="87" s="1"/>
  <c r="G259" i="86"/>
  <c r="J259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71" i="96"/>
  <c r="J71" i="96" s="1"/>
  <c r="G70" i="96"/>
  <c r="J70" i="96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248" i="86"/>
  <c r="J248" i="86" s="1"/>
  <c r="G82" i="86"/>
  <c r="J82" i="86" s="1"/>
  <c r="G254" i="86"/>
  <c r="J254" i="86" s="1"/>
  <c r="G131" i="84"/>
  <c r="J131" i="84" s="1"/>
  <c r="E131" i="85" s="1"/>
  <c r="G134" i="84"/>
  <c r="J134" i="84" s="1"/>
  <c r="E134" i="85" s="1"/>
  <c r="G224" i="89"/>
  <c r="J224" i="89" s="1"/>
  <c r="G97" i="90"/>
  <c r="J97" i="90" s="1"/>
  <c r="E97" i="91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233" i="88"/>
  <c r="J233" i="88" s="1"/>
  <c r="G255" i="88"/>
  <c r="J255" i="88" s="1"/>
  <c r="G104" i="88"/>
  <c r="J104" i="88" s="1"/>
  <c r="G258" i="88"/>
  <c r="J258" i="88" s="1"/>
  <c r="G256" i="88"/>
  <c r="J256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249" i="97" l="1"/>
  <c r="J249" i="97" s="1"/>
  <c r="E249" i="98" s="1"/>
  <c r="E241" i="97"/>
  <c r="E70" i="97"/>
  <c r="G70" i="97" s="1"/>
  <c r="J70" i="97" s="1"/>
  <c r="E70" i="98" s="1"/>
  <c r="G70" i="98" s="1"/>
  <c r="J70" i="98" s="1"/>
  <c r="E70" i="99" s="1"/>
  <c r="E71" i="97"/>
  <c r="G71" i="97" s="1"/>
  <c r="J71" i="97" s="1"/>
  <c r="E71" i="98" s="1"/>
  <c r="G71" i="98" s="1"/>
  <c r="J71" i="98" s="1"/>
  <c r="E71" i="99" s="1"/>
  <c r="E175" i="97"/>
  <c r="G175" i="97" s="1"/>
  <c r="J175" i="97" s="1"/>
  <c r="E175" i="98" s="1"/>
  <c r="G175" i="98" s="1"/>
  <c r="J175" i="98" s="1"/>
  <c r="E175" i="99" s="1"/>
  <c r="E214" i="86"/>
  <c r="G214" i="86" s="1"/>
  <c r="J214" i="86" s="1"/>
  <c r="G39" i="104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E88" i="91" s="1"/>
  <c r="G230" i="89"/>
  <c r="J230" i="89" s="1"/>
  <c r="G238" i="89"/>
  <c r="J238" i="89" s="1"/>
  <c r="G229" i="107"/>
  <c r="J229" i="107" s="1"/>
  <c r="G234" i="87"/>
  <c r="J234" i="87" s="1"/>
  <c r="G242" i="88"/>
  <c r="J242" i="88" s="1"/>
  <c r="G250" i="89" s="1"/>
  <c r="J250" i="89" s="1"/>
  <c r="G228" i="89"/>
  <c r="J228" i="89" s="1"/>
  <c r="G236" i="89"/>
  <c r="J236" i="89" s="1"/>
  <c r="G227" i="89"/>
  <c r="J227" i="89" s="1"/>
  <c r="G235" i="89"/>
  <c r="J235" i="89" s="1"/>
  <c r="G251" i="91" s="1"/>
  <c r="J251" i="91" s="1"/>
  <c r="E251" i="92" s="1"/>
  <c r="G232" i="97"/>
  <c r="J232" i="97" s="1"/>
  <c r="E232" i="98" s="1"/>
  <c r="G241" i="97"/>
  <c r="J241" i="97" s="1"/>
  <c r="G240" i="97"/>
  <c r="J240" i="97" s="1"/>
  <c r="E240" i="98" s="1"/>
  <c r="G231" i="102"/>
  <c r="J231" i="102" s="1"/>
  <c r="G239" i="102"/>
  <c r="J239" i="102" s="1"/>
  <c r="G253" i="88"/>
  <c r="J253" i="88" s="1"/>
  <c r="G259" i="87"/>
  <c r="J259" i="87" s="1"/>
  <c r="G173" i="87"/>
  <c r="J173" i="87" s="1"/>
  <c r="G174" i="87"/>
  <c r="J174" i="87" s="1"/>
  <c r="G103" i="87"/>
  <c r="J103" i="87" s="1"/>
  <c r="G102" i="87"/>
  <c r="J102" i="87" s="1"/>
  <c r="G19" i="90"/>
  <c r="J19" i="90" s="1"/>
  <c r="E19" i="91" s="1"/>
  <c r="G20" i="90"/>
  <c r="J20" i="90" s="1"/>
  <c r="E20" i="91" s="1"/>
  <c r="G24" i="90"/>
  <c r="J24" i="90" s="1"/>
  <c r="E24" i="91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E22" i="91" s="1"/>
  <c r="G26" i="90"/>
  <c r="J26" i="90" s="1"/>
  <c r="E26" i="91" s="1"/>
  <c r="G25" i="90"/>
  <c r="J25" i="90" s="1"/>
  <c r="E25" i="91" s="1"/>
  <c r="G115" i="88"/>
  <c r="J115" i="88" s="1"/>
  <c r="G115" i="89" s="1"/>
  <c r="J115" i="89" s="1"/>
  <c r="G21" i="90"/>
  <c r="J21" i="90" s="1"/>
  <c r="E21" i="91" s="1"/>
  <c r="G73" i="90"/>
  <c r="J73" i="90" s="1"/>
  <c r="E73" i="91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23" i="90"/>
  <c r="J23" i="90" s="1"/>
  <c r="E23" i="91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E90" i="91" s="1"/>
  <c r="G134" i="85"/>
  <c r="J134" i="85" s="1"/>
  <c r="E134" i="86" s="1"/>
  <c r="G131" i="85"/>
  <c r="J131" i="85" s="1"/>
  <c r="E131" i="86" s="1"/>
  <c r="G254" i="87"/>
  <c r="J254" i="87" s="1"/>
  <c r="G248" i="87"/>
  <c r="J248" i="87" s="1"/>
  <c r="G82" i="87"/>
  <c r="J82" i="87" s="1"/>
  <c r="G220" i="90"/>
  <c r="J220" i="90" s="1"/>
  <c r="E220" i="91" s="1"/>
  <c r="G64" i="90"/>
  <c r="J64" i="90" s="1"/>
  <c r="E64" i="91" s="1"/>
  <c r="G99" i="90"/>
  <c r="J99" i="90" s="1"/>
  <c r="E99" i="91" s="1"/>
  <c r="G192" i="90"/>
  <c r="J192" i="90" s="1"/>
  <c r="E192" i="91" s="1"/>
  <c r="G30" i="89"/>
  <c r="J30" i="89" s="1"/>
  <c r="G27" i="89"/>
  <c r="J27" i="89" s="1"/>
  <c r="G138" i="90"/>
  <c r="J138" i="90" s="1"/>
  <c r="E138" i="91" s="1"/>
  <c r="G44" i="89"/>
  <c r="J44" i="89" s="1"/>
  <c r="G89" i="90"/>
  <c r="J89" i="90" s="1"/>
  <c r="E89" i="91" s="1"/>
  <c r="G222" i="90"/>
  <c r="J222" i="90" s="1"/>
  <c r="E222" i="91" s="1"/>
  <c r="G139" i="90"/>
  <c r="J139" i="90" s="1"/>
  <c r="E139" i="91" s="1"/>
  <c r="G106" i="90"/>
  <c r="J106" i="90" s="1"/>
  <c r="E106" i="91" s="1"/>
  <c r="G140" i="90"/>
  <c r="J140" i="90" s="1"/>
  <c r="E140" i="91" s="1"/>
  <c r="G49" i="89"/>
  <c r="J49" i="89" s="1"/>
  <c r="G48" i="89"/>
  <c r="J48" i="89" s="1"/>
  <c r="G123" i="90"/>
  <c r="J123" i="90" s="1"/>
  <c r="E123" i="91" s="1"/>
  <c r="G78" i="90"/>
  <c r="J78" i="90" s="1"/>
  <c r="E78" i="91" s="1"/>
  <c r="G100" i="90"/>
  <c r="J100" i="90" s="1"/>
  <c r="E100" i="91" s="1"/>
  <c r="G65" i="90"/>
  <c r="J65" i="90" s="1"/>
  <c r="E65" i="91" s="1"/>
  <c r="G79" i="90"/>
  <c r="J79" i="90" s="1"/>
  <c r="E79" i="91" s="1"/>
  <c r="G74" i="90"/>
  <c r="J74" i="90" s="1"/>
  <c r="E74" i="91" s="1"/>
  <c r="G37" i="89"/>
  <c r="J37" i="89" s="1"/>
  <c r="G166" i="90"/>
  <c r="J166" i="90" s="1"/>
  <c r="E166" i="91" s="1"/>
  <c r="G50" i="89"/>
  <c r="J50" i="89" s="1"/>
  <c r="G176" i="90"/>
  <c r="J176" i="90" s="1"/>
  <c r="E176" i="91" s="1"/>
  <c r="G52" i="89"/>
  <c r="J52" i="89" s="1"/>
  <c r="G184" i="90"/>
  <c r="J184" i="90" s="1"/>
  <c r="E184" i="91" s="1"/>
  <c r="G145" i="90"/>
  <c r="J145" i="90" s="1"/>
  <c r="E145" i="91" s="1"/>
  <c r="G91" i="90"/>
  <c r="J91" i="90" s="1"/>
  <c r="E91" i="91" s="1"/>
  <c r="G118" i="90"/>
  <c r="J118" i="90" s="1"/>
  <c r="E118" i="91" s="1"/>
  <c r="G55" i="89"/>
  <c r="J55" i="89" s="1"/>
  <c r="G224" i="90"/>
  <c r="J224" i="90" s="1"/>
  <c r="E224" i="91" s="1"/>
  <c r="G67" i="90"/>
  <c r="J67" i="90" s="1"/>
  <c r="E67" i="91" s="1"/>
  <c r="G144" i="90"/>
  <c r="J144" i="90" s="1"/>
  <c r="E144" i="91" s="1"/>
  <c r="G69" i="90"/>
  <c r="J69" i="90" s="1"/>
  <c r="E69" i="91" s="1"/>
  <c r="G146" i="90"/>
  <c r="J146" i="90" s="1"/>
  <c r="E146" i="91" s="1"/>
  <c r="G98" i="90"/>
  <c r="J98" i="90" s="1"/>
  <c r="E98" i="91" s="1"/>
  <c r="G143" i="90"/>
  <c r="J143" i="90" s="1"/>
  <c r="E143" i="91" s="1"/>
  <c r="G93" i="90"/>
  <c r="J93" i="90" s="1"/>
  <c r="E93" i="91" s="1"/>
  <c r="G36" i="89"/>
  <c r="J36" i="89" s="1"/>
  <c r="G80" i="90"/>
  <c r="J80" i="90" s="1"/>
  <c r="E80" i="91" s="1"/>
  <c r="G41" i="89"/>
  <c r="J41" i="89" s="1"/>
  <c r="G47" i="89"/>
  <c r="J47" i="89" s="1"/>
  <c r="G142" i="90"/>
  <c r="J142" i="90" s="1"/>
  <c r="E142" i="91" s="1"/>
  <c r="G58" i="89"/>
  <c r="J58" i="89" s="1"/>
  <c r="G163" i="90"/>
  <c r="J163" i="90" s="1"/>
  <c r="E163" i="91" s="1"/>
  <c r="G137" i="90"/>
  <c r="J137" i="90" s="1"/>
  <c r="E137" i="91" s="1"/>
  <c r="G130" i="90"/>
  <c r="J130" i="90" s="1"/>
  <c r="E130" i="91" s="1"/>
  <c r="G33" i="89"/>
  <c r="J33" i="89" s="1"/>
  <c r="G72" i="90"/>
  <c r="J72" i="90" s="1"/>
  <c r="E72" i="91" s="1"/>
  <c r="G85" i="90"/>
  <c r="J85" i="90" s="1"/>
  <c r="E85" i="91" s="1"/>
  <c r="G170" i="90"/>
  <c r="J170" i="90" s="1"/>
  <c r="E170" i="91" s="1"/>
  <c r="G185" i="90"/>
  <c r="J185" i="90" s="1"/>
  <c r="E185" i="91" s="1"/>
  <c r="G66" i="90"/>
  <c r="J66" i="90" s="1"/>
  <c r="E66" i="91" s="1"/>
  <c r="G141" i="90"/>
  <c r="J141" i="90" s="1"/>
  <c r="E141" i="91" s="1"/>
  <c r="G154" i="90"/>
  <c r="J154" i="90" s="1"/>
  <c r="E154" i="91" s="1"/>
  <c r="G101" i="90"/>
  <c r="J101" i="90" s="1"/>
  <c r="E101" i="91" s="1"/>
  <c r="G42" i="89"/>
  <c r="J42" i="89" s="1"/>
  <c r="G54" i="89"/>
  <c r="J54" i="89" s="1"/>
  <c r="G31" i="89"/>
  <c r="J31" i="89" s="1"/>
  <c r="G225" i="90"/>
  <c r="J225" i="90" s="1"/>
  <c r="E225" i="91" s="1"/>
  <c r="G61" i="90"/>
  <c r="J61" i="90" s="1"/>
  <c r="E61" i="91" s="1"/>
  <c r="G168" i="90"/>
  <c r="J168" i="90" s="1"/>
  <c r="E168" i="91" s="1"/>
  <c r="G81" i="90"/>
  <c r="J81" i="90" s="1"/>
  <c r="E81" i="91" s="1"/>
  <c r="G32" i="89"/>
  <c r="J32" i="89" s="1"/>
  <c r="G59" i="89"/>
  <c r="J59" i="89" s="1"/>
  <c r="G167" i="90"/>
  <c r="J167" i="90" s="1"/>
  <c r="E167" i="91" s="1"/>
  <c r="G183" i="90"/>
  <c r="J183" i="90" s="1"/>
  <c r="E183" i="91" s="1"/>
  <c r="G223" i="90"/>
  <c r="J223" i="90" s="1"/>
  <c r="E223" i="91" s="1"/>
  <c r="G120" i="90"/>
  <c r="J120" i="90" s="1"/>
  <c r="E120" i="91" s="1"/>
  <c r="G215" i="90"/>
  <c r="J215" i="90" s="1"/>
  <c r="E215" i="91" s="1"/>
  <c r="G159" i="90"/>
  <c r="J159" i="90" s="1"/>
  <c r="E159" i="91" s="1"/>
  <c r="G40" i="89"/>
  <c r="J40" i="89" s="1"/>
  <c r="G34" i="89"/>
  <c r="J34" i="89" s="1"/>
  <c r="G53" i="89"/>
  <c r="J53" i="89" s="1"/>
  <c r="G180" i="90"/>
  <c r="J180" i="90" s="1"/>
  <c r="E180" i="91" s="1"/>
  <c r="G68" i="90"/>
  <c r="J68" i="90" s="1"/>
  <c r="E68" i="91" s="1"/>
  <c r="G46" i="89"/>
  <c r="J46" i="89" s="1"/>
  <c r="G29" i="89"/>
  <c r="J29" i="89" s="1"/>
  <c r="G77" i="90"/>
  <c r="J77" i="90" s="1"/>
  <c r="E77" i="91" s="1"/>
  <c r="G92" i="90"/>
  <c r="J92" i="90" s="1"/>
  <c r="E92" i="91" s="1"/>
  <c r="G160" i="90"/>
  <c r="J160" i="90" s="1"/>
  <c r="E160" i="91" s="1"/>
  <c r="G121" i="90"/>
  <c r="J121" i="90" s="1"/>
  <c r="E121" i="91" s="1"/>
  <c r="G95" i="90"/>
  <c r="J95" i="90" s="1"/>
  <c r="E95" i="91" s="1"/>
  <c r="G171" i="90"/>
  <c r="J171" i="90" s="1"/>
  <c r="E171" i="91" s="1"/>
  <c r="G162" i="90"/>
  <c r="J162" i="90" s="1"/>
  <c r="E162" i="91" s="1"/>
  <c r="G164" i="90"/>
  <c r="J164" i="90" s="1"/>
  <c r="E164" i="91" s="1"/>
  <c r="G172" i="90"/>
  <c r="J172" i="90" s="1"/>
  <c r="E172" i="91" s="1"/>
  <c r="G158" i="90"/>
  <c r="J158" i="90" s="1"/>
  <c r="E158" i="91" s="1"/>
  <c r="G62" i="90"/>
  <c r="J62" i="90" s="1"/>
  <c r="E62" i="91" s="1"/>
  <c r="G179" i="90"/>
  <c r="J179" i="90" s="1"/>
  <c r="E179" i="91" s="1"/>
  <c r="G97" i="91"/>
  <c r="J97" i="91" s="1"/>
  <c r="E97" i="92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G258" i="89"/>
  <c r="J258" i="89" s="1"/>
  <c r="G255" i="89"/>
  <c r="J255" i="89" s="1"/>
  <c r="G104" i="89"/>
  <c r="J104" i="89" s="1"/>
  <c r="G233" i="89"/>
  <c r="J233" i="89" s="1"/>
  <c r="G256" i="89"/>
  <c r="J256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07" i="91" l="1"/>
  <c r="G107" i="91" s="1"/>
  <c r="J107" i="91" s="1"/>
  <c r="E107" i="92" s="1"/>
  <c r="G107" i="92" s="1"/>
  <c r="J107" i="92" s="1"/>
  <c r="E107" i="93" s="1"/>
  <c r="G249" i="98"/>
  <c r="J249" i="98" s="1"/>
  <c r="E249" i="99" s="1"/>
  <c r="E241" i="98"/>
  <c r="G241" i="98" s="1"/>
  <c r="J241" i="98" s="1"/>
  <c r="G202" i="105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E86" i="91" s="1"/>
  <c r="G87" i="90"/>
  <c r="J87" i="90" s="1"/>
  <c r="G228" i="90"/>
  <c r="J228" i="90" s="1"/>
  <c r="E228" i="91" s="1"/>
  <c r="G236" i="90"/>
  <c r="J236" i="90" s="1"/>
  <c r="E236" i="91" s="1"/>
  <c r="G234" i="88"/>
  <c r="J234" i="88" s="1"/>
  <c r="G242" i="89"/>
  <c r="J242" i="89" s="1"/>
  <c r="G250" i="90" s="1"/>
  <c r="J250" i="90" s="1"/>
  <c r="E250" i="91" s="1"/>
  <c r="G240" i="98"/>
  <c r="J240" i="98" s="1"/>
  <c r="E240" i="99" s="1"/>
  <c r="G232" i="98"/>
  <c r="J232" i="98" s="1"/>
  <c r="E232" i="99" s="1"/>
  <c r="G231" i="103"/>
  <c r="J231" i="103" s="1"/>
  <c r="G239" i="103"/>
  <c r="J239" i="103" s="1"/>
  <c r="G227" i="90"/>
  <c r="J227" i="90" s="1"/>
  <c r="E227" i="91" s="1"/>
  <c r="G235" i="90"/>
  <c r="J235" i="90" s="1"/>
  <c r="G230" i="90"/>
  <c r="J230" i="90" s="1"/>
  <c r="E230" i="91" s="1"/>
  <c r="G238" i="90"/>
  <c r="J238" i="90" s="1"/>
  <c r="E238" i="91" s="1"/>
  <c r="G253" i="89"/>
  <c r="J253" i="89" s="1"/>
  <c r="G259" i="88"/>
  <c r="J259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70" i="99"/>
  <c r="J70" i="99" s="1"/>
  <c r="G71" i="99"/>
  <c r="J71" i="99" s="1"/>
  <c r="G23" i="91"/>
  <c r="J23" i="91" s="1"/>
  <c r="E23" i="92" s="1"/>
  <c r="G110" i="90"/>
  <c r="J110" i="90" s="1"/>
  <c r="G111" i="90"/>
  <c r="J111" i="90" s="1"/>
  <c r="G108" i="90"/>
  <c r="J108" i="90" s="1"/>
  <c r="G25" i="91"/>
  <c r="J25" i="91" s="1"/>
  <c r="E25" i="92" s="1"/>
  <c r="G26" i="91"/>
  <c r="J26" i="91" s="1"/>
  <c r="E26" i="92" s="1"/>
  <c r="G24" i="91"/>
  <c r="J24" i="91" s="1"/>
  <c r="E24" i="92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E90" i="92" s="1"/>
  <c r="G112" i="90"/>
  <c r="J112" i="90" s="1"/>
  <c r="G21" i="91"/>
  <c r="J21" i="91" s="1"/>
  <c r="E21" i="92" s="1"/>
  <c r="G22" i="91"/>
  <c r="J22" i="91" s="1"/>
  <c r="E22" i="92" s="1"/>
  <c r="G20" i="91"/>
  <c r="J20" i="91" s="1"/>
  <c r="E20" i="92" s="1"/>
  <c r="G17" i="86"/>
  <c r="J17" i="86" s="1"/>
  <c r="G17" i="87" s="1"/>
  <c r="J17" i="87" s="1"/>
  <c r="G74" i="91"/>
  <c r="J74" i="91" s="1"/>
  <c r="G14" i="86"/>
  <c r="J14" i="86" s="1"/>
  <c r="G14" i="87" s="1"/>
  <c r="J14" i="87" s="1"/>
  <c r="G7" i="86"/>
  <c r="J7" i="86" s="1"/>
  <c r="G7" i="87" s="1"/>
  <c r="J7" i="87" s="1"/>
  <c r="G117" i="90"/>
  <c r="J117" i="90" s="1"/>
  <c r="G214" i="88"/>
  <c r="J214" i="88" s="1"/>
  <c r="G214" i="89" s="1"/>
  <c r="J214" i="89" s="1"/>
  <c r="G115" i="90"/>
  <c r="J115" i="90" s="1"/>
  <c r="G116" i="90"/>
  <c r="J116" i="90" s="1"/>
  <c r="G19" i="91"/>
  <c r="J19" i="91" s="1"/>
  <c r="E19" i="92" s="1"/>
  <c r="G82" i="88"/>
  <c r="J82" i="88" s="1"/>
  <c r="G248" i="88"/>
  <c r="J248" i="88" s="1"/>
  <c r="G254" i="88"/>
  <c r="J254" i="88" s="1"/>
  <c r="G131" i="86"/>
  <c r="J131" i="86" s="1"/>
  <c r="G134" i="86"/>
  <c r="J134" i="86" s="1"/>
  <c r="G215" i="91"/>
  <c r="J215" i="91" s="1"/>
  <c r="E215" i="92" s="1"/>
  <c r="G31" i="90"/>
  <c r="J31" i="90" s="1"/>
  <c r="E31" i="91" s="1"/>
  <c r="G28" i="90"/>
  <c r="J28" i="90" s="1"/>
  <c r="E28" i="91" s="1"/>
  <c r="G32" i="90"/>
  <c r="J32" i="90" s="1"/>
  <c r="E32" i="91" s="1"/>
  <c r="G68" i="91"/>
  <c r="J68" i="91" s="1"/>
  <c r="E68" i="92" s="1"/>
  <c r="G183" i="91"/>
  <c r="J183" i="91" s="1"/>
  <c r="E183" i="92" s="1"/>
  <c r="G36" i="90"/>
  <c r="J36" i="90" s="1"/>
  <c r="E36" i="91" s="1"/>
  <c r="G106" i="91"/>
  <c r="J106" i="91" s="1"/>
  <c r="E106" i="92" s="1"/>
  <c r="G158" i="91"/>
  <c r="J158" i="91" s="1"/>
  <c r="E158" i="92" s="1"/>
  <c r="G121" i="91"/>
  <c r="J121" i="91" s="1"/>
  <c r="E121" i="92" s="1"/>
  <c r="G161" i="90"/>
  <c r="J161" i="90" s="1"/>
  <c r="E161" i="91" s="1"/>
  <c r="G167" i="91"/>
  <c r="J167" i="91" s="1"/>
  <c r="E167" i="92" s="1"/>
  <c r="G85" i="91"/>
  <c r="J85" i="91" s="1"/>
  <c r="E85" i="92" s="1"/>
  <c r="G93" i="91"/>
  <c r="J93" i="91" s="1"/>
  <c r="E93" i="92" s="1"/>
  <c r="G69" i="91"/>
  <c r="J69" i="91" s="1"/>
  <c r="E69" i="92" s="1"/>
  <c r="G166" i="91"/>
  <c r="J166" i="91" s="1"/>
  <c r="E166" i="92" s="1"/>
  <c r="G139" i="91"/>
  <c r="J139" i="91" s="1"/>
  <c r="E139" i="92" s="1"/>
  <c r="G30" i="90"/>
  <c r="J30" i="90" s="1"/>
  <c r="E30" i="91" s="1"/>
  <c r="G165" i="90"/>
  <c r="J165" i="90" s="1"/>
  <c r="E165" i="91" s="1"/>
  <c r="G49" i="90"/>
  <c r="J49" i="90" s="1"/>
  <c r="E49" i="91" s="1"/>
  <c r="G62" i="91"/>
  <c r="J62" i="91" s="1"/>
  <c r="E62" i="92" s="1"/>
  <c r="G119" i="90"/>
  <c r="J119" i="90" s="1"/>
  <c r="E119" i="91" s="1"/>
  <c r="G170" i="91"/>
  <c r="J170" i="91" s="1"/>
  <c r="E170" i="92" s="1"/>
  <c r="G118" i="91"/>
  <c r="J118" i="91" s="1"/>
  <c r="E118" i="92" s="1"/>
  <c r="G50" i="90"/>
  <c r="J50" i="90" s="1"/>
  <c r="E50" i="91" s="1"/>
  <c r="G57" i="90"/>
  <c r="J57" i="90" s="1"/>
  <c r="E57" i="91" s="1"/>
  <c r="G160" i="91"/>
  <c r="J160" i="91" s="1"/>
  <c r="E160" i="92" s="1"/>
  <c r="G122" i="90"/>
  <c r="J122" i="90" s="1"/>
  <c r="E122" i="91" s="1"/>
  <c r="G159" i="91"/>
  <c r="J159" i="91" s="1"/>
  <c r="E159" i="92" s="1"/>
  <c r="G225" i="91"/>
  <c r="J225" i="91" s="1"/>
  <c r="E225" i="92" s="1"/>
  <c r="G72" i="91"/>
  <c r="J72" i="91" s="1"/>
  <c r="E72" i="92" s="1"/>
  <c r="G142" i="91"/>
  <c r="J142" i="91" s="1"/>
  <c r="E142" i="92" s="1"/>
  <c r="G144" i="91"/>
  <c r="J144" i="91" s="1"/>
  <c r="E144" i="92" s="1"/>
  <c r="G37" i="90"/>
  <c r="J37" i="90" s="1"/>
  <c r="E37" i="91" s="1"/>
  <c r="G123" i="91"/>
  <c r="J123" i="91" s="1"/>
  <c r="E123" i="92" s="1"/>
  <c r="G192" i="91"/>
  <c r="J192" i="91" s="1"/>
  <c r="E192" i="92" s="1"/>
  <c r="G180" i="91"/>
  <c r="J180" i="91" s="1"/>
  <c r="E180" i="92" s="1"/>
  <c r="G66" i="91"/>
  <c r="J66" i="91" s="1"/>
  <c r="E66" i="92" s="1"/>
  <c r="G44" i="90"/>
  <c r="J44" i="90" s="1"/>
  <c r="E44" i="91" s="1"/>
  <c r="G56" i="90"/>
  <c r="J56" i="90" s="1"/>
  <c r="E56" i="91" s="1"/>
  <c r="G99" i="91"/>
  <c r="J99" i="91" s="1"/>
  <c r="E99" i="92" s="1"/>
  <c r="G47" i="90"/>
  <c r="J47" i="90" s="1"/>
  <c r="E47" i="91" s="1"/>
  <c r="G89" i="91"/>
  <c r="J89" i="91" s="1"/>
  <c r="E89" i="92" s="1"/>
  <c r="G162" i="91"/>
  <c r="J162" i="91" s="1"/>
  <c r="E162" i="92" s="1"/>
  <c r="G53" i="90"/>
  <c r="J53" i="90" s="1"/>
  <c r="E53" i="91" s="1"/>
  <c r="G81" i="91"/>
  <c r="J81" i="91" s="1"/>
  <c r="E81" i="92" s="1"/>
  <c r="G130" i="91"/>
  <c r="J130" i="91" s="1"/>
  <c r="E130" i="92" s="1"/>
  <c r="G98" i="91"/>
  <c r="J98" i="91" s="1"/>
  <c r="E98" i="92" s="1"/>
  <c r="G79" i="91"/>
  <c r="J79" i="91" s="1"/>
  <c r="E79" i="92" s="1"/>
  <c r="G43" i="90"/>
  <c r="J43" i="90" s="1"/>
  <c r="E43" i="91" s="1"/>
  <c r="G171" i="91"/>
  <c r="J171" i="91" s="1"/>
  <c r="E171" i="92" s="1"/>
  <c r="G29" i="90"/>
  <c r="J29" i="90" s="1"/>
  <c r="E29" i="91" s="1"/>
  <c r="G34" i="90"/>
  <c r="J34" i="90" s="1"/>
  <c r="E34" i="91" s="1"/>
  <c r="G168" i="91"/>
  <c r="J168" i="91" s="1"/>
  <c r="E168" i="92" s="1"/>
  <c r="G54" i="90"/>
  <c r="J54" i="90" s="1"/>
  <c r="E54" i="91" s="1"/>
  <c r="G137" i="91"/>
  <c r="J137" i="91" s="1"/>
  <c r="E137" i="92" s="1"/>
  <c r="G224" i="91"/>
  <c r="J224" i="91" s="1"/>
  <c r="E224" i="92" s="1"/>
  <c r="G65" i="91"/>
  <c r="J65" i="91" s="1"/>
  <c r="E65" i="92" s="1"/>
  <c r="G138" i="91"/>
  <c r="J138" i="91" s="1"/>
  <c r="E138" i="92" s="1"/>
  <c r="G64" i="91"/>
  <c r="J64" i="91" s="1"/>
  <c r="E64" i="92" s="1"/>
  <c r="G92" i="91"/>
  <c r="J92" i="91" s="1"/>
  <c r="E92" i="92" s="1"/>
  <c r="G141" i="91"/>
  <c r="J141" i="91" s="1"/>
  <c r="E141" i="92" s="1"/>
  <c r="G145" i="91"/>
  <c r="J145" i="91" s="1"/>
  <c r="E145" i="92" s="1"/>
  <c r="G164" i="91"/>
  <c r="J164" i="91" s="1"/>
  <c r="E164" i="92" s="1"/>
  <c r="G120" i="91"/>
  <c r="J120" i="91" s="1"/>
  <c r="E120" i="92" s="1"/>
  <c r="G184" i="91"/>
  <c r="J184" i="91" s="1"/>
  <c r="E184" i="92" s="1"/>
  <c r="G221" i="90"/>
  <c r="J221" i="90" s="1"/>
  <c r="E221" i="91" s="1"/>
  <c r="G52" i="90"/>
  <c r="J52" i="90" s="1"/>
  <c r="E52" i="91" s="1"/>
  <c r="G51" i="90"/>
  <c r="J51" i="90" s="1"/>
  <c r="E51" i="91" s="1"/>
  <c r="G179" i="91"/>
  <c r="J179" i="91" s="1"/>
  <c r="E179" i="92" s="1"/>
  <c r="G46" i="90"/>
  <c r="J46" i="90" s="1"/>
  <c r="E46" i="91" s="1"/>
  <c r="G42" i="90"/>
  <c r="J42" i="90" s="1"/>
  <c r="E42" i="91" s="1"/>
  <c r="G163" i="91"/>
  <c r="J163" i="91" s="1"/>
  <c r="E163" i="92" s="1"/>
  <c r="G80" i="91"/>
  <c r="J80" i="91" s="1"/>
  <c r="E80" i="92" s="1"/>
  <c r="G55" i="90"/>
  <c r="J55" i="90" s="1"/>
  <c r="E55" i="91" s="1"/>
  <c r="G100" i="91"/>
  <c r="J100" i="91" s="1"/>
  <c r="E100" i="92" s="1"/>
  <c r="G140" i="91"/>
  <c r="J140" i="91" s="1"/>
  <c r="E140" i="92" s="1"/>
  <c r="G220" i="91"/>
  <c r="J220" i="91" s="1"/>
  <c r="E220" i="92" s="1"/>
  <c r="G48" i="90"/>
  <c r="J48" i="90" s="1"/>
  <c r="E48" i="91" s="1"/>
  <c r="G101" i="91"/>
  <c r="J101" i="91" s="1"/>
  <c r="E101" i="92" s="1"/>
  <c r="G97" i="92"/>
  <c r="J97" i="92" s="1"/>
  <c r="E97" i="93" s="1"/>
  <c r="G172" i="91"/>
  <c r="J172" i="91" s="1"/>
  <c r="E172" i="92" s="1"/>
  <c r="G95" i="91"/>
  <c r="J95" i="91" s="1"/>
  <c r="E95" i="92" s="1"/>
  <c r="G77" i="91"/>
  <c r="J77" i="91" s="1"/>
  <c r="E77" i="92" s="1"/>
  <c r="G38" i="90"/>
  <c r="J38" i="90" s="1"/>
  <c r="E38" i="91" s="1"/>
  <c r="G96" i="90"/>
  <c r="J96" i="90" s="1"/>
  <c r="E96" i="91" s="1"/>
  <c r="G40" i="90"/>
  <c r="J40" i="90" s="1"/>
  <c r="E40" i="91" s="1"/>
  <c r="G223" i="91"/>
  <c r="J223" i="91" s="1"/>
  <c r="E223" i="92" s="1"/>
  <c r="G59" i="90"/>
  <c r="J59" i="90" s="1"/>
  <c r="E59" i="91" s="1"/>
  <c r="G61" i="91"/>
  <c r="J61" i="91" s="1"/>
  <c r="E61" i="92" s="1"/>
  <c r="G154" i="91"/>
  <c r="J154" i="91" s="1"/>
  <c r="E154" i="92" s="1"/>
  <c r="G185" i="91"/>
  <c r="J185" i="91" s="1"/>
  <c r="E185" i="92" s="1"/>
  <c r="G33" i="90"/>
  <c r="J33" i="90" s="1"/>
  <c r="E33" i="91" s="1"/>
  <c r="G58" i="90"/>
  <c r="J58" i="90" s="1"/>
  <c r="E58" i="91" s="1"/>
  <c r="G41" i="90"/>
  <c r="J41" i="90" s="1"/>
  <c r="E41" i="91" s="1"/>
  <c r="G143" i="91"/>
  <c r="J143" i="91" s="1"/>
  <c r="E143" i="92" s="1"/>
  <c r="G146" i="91"/>
  <c r="J146" i="91" s="1"/>
  <c r="E146" i="92" s="1"/>
  <c r="G67" i="91"/>
  <c r="J67" i="91" s="1"/>
  <c r="E67" i="92" s="1"/>
  <c r="G91" i="91"/>
  <c r="J91" i="91" s="1"/>
  <c r="E91" i="92" s="1"/>
  <c r="G176" i="91"/>
  <c r="J176" i="91" s="1"/>
  <c r="E176" i="92" s="1"/>
  <c r="G78" i="91"/>
  <c r="J78" i="91" s="1"/>
  <c r="E78" i="92" s="1"/>
  <c r="G222" i="91"/>
  <c r="J222" i="91" s="1"/>
  <c r="E222" i="92" s="1"/>
  <c r="G27" i="90"/>
  <c r="J27" i="90" s="1"/>
  <c r="E27" i="91" s="1"/>
  <c r="G186" i="90"/>
  <c r="J186" i="90" s="1"/>
  <c r="E186" i="91" s="1"/>
  <c r="G255" i="90"/>
  <c r="J255" i="90" s="1"/>
  <c r="E255" i="91" s="1"/>
  <c r="G104" i="90"/>
  <c r="J104" i="90" s="1"/>
  <c r="E104" i="91" s="1"/>
  <c r="G256" i="90"/>
  <c r="J256" i="90" s="1"/>
  <c r="E256" i="91" s="1"/>
  <c r="G233" i="90"/>
  <c r="J233" i="90" s="1"/>
  <c r="E233" i="91" s="1"/>
  <c r="G258" i="90"/>
  <c r="J258" i="90" s="1"/>
  <c r="E258" i="91" s="1"/>
  <c r="G191" i="90"/>
  <c r="J191" i="90" s="1"/>
  <c r="E191" i="91" s="1"/>
  <c r="G190" i="90"/>
  <c r="J190" i="90" s="1"/>
  <c r="E190" i="91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70" i="100" l="1"/>
  <c r="G70" i="100" s="1"/>
  <c r="J70" i="100" s="1"/>
  <c r="G70" i="101" s="1"/>
  <c r="J70" i="101" s="1"/>
  <c r="G70" i="102" s="1"/>
  <c r="J70" i="102" s="1"/>
  <c r="E71" i="100"/>
  <c r="G71" i="100" s="1"/>
  <c r="J71" i="100" s="1"/>
  <c r="G71" i="101" s="1"/>
  <c r="J71" i="101" s="1"/>
  <c r="G71" i="102" s="1"/>
  <c r="J71" i="102" s="1"/>
  <c r="G251" i="92"/>
  <c r="J251" i="92" s="1"/>
  <c r="E251" i="93" s="1"/>
  <c r="E235" i="91"/>
  <c r="G235" i="91" s="1"/>
  <c r="J235" i="91" s="1"/>
  <c r="G249" i="99"/>
  <c r="J249" i="99" s="1"/>
  <c r="E249" i="100" s="1"/>
  <c r="E241" i="99"/>
  <c r="G241" i="99" s="1"/>
  <c r="J241" i="99" s="1"/>
  <c r="E108" i="91"/>
  <c r="G108" i="91" s="1"/>
  <c r="J108" i="91" s="1"/>
  <c r="E111" i="91"/>
  <c r="G111" i="91" s="1"/>
  <c r="J111" i="91" s="1"/>
  <c r="E110" i="91"/>
  <c r="G110" i="91" s="1"/>
  <c r="J110" i="91" s="1"/>
  <c r="G88" i="91"/>
  <c r="J88" i="91" s="1"/>
  <c r="E88" i="92" s="1"/>
  <c r="E87" i="91"/>
  <c r="G87" i="91" s="1"/>
  <c r="J87" i="91" s="1"/>
  <c r="E117" i="91"/>
  <c r="G117" i="91" s="1"/>
  <c r="J117" i="91" s="1"/>
  <c r="E115" i="91"/>
  <c r="G115" i="91" s="1"/>
  <c r="J115" i="91" s="1"/>
  <c r="E112" i="91"/>
  <c r="G112" i="91" s="1"/>
  <c r="J112" i="91" s="1"/>
  <c r="E175" i="100"/>
  <c r="G175" i="100" s="1"/>
  <c r="J175" i="100" s="1"/>
  <c r="G175" i="101" s="1"/>
  <c r="J175" i="101" s="1"/>
  <c r="G175" i="102" s="1"/>
  <c r="J175" i="102" s="1"/>
  <c r="E116" i="91"/>
  <c r="G116" i="91" s="1"/>
  <c r="J116" i="91" s="1"/>
  <c r="E74" i="92"/>
  <c r="G74" i="92" s="1"/>
  <c r="J74" i="92" s="1"/>
  <c r="E74" i="93" s="1"/>
  <c r="G74" i="93" s="1"/>
  <c r="J74" i="93" s="1"/>
  <c r="E74" i="94" s="1"/>
  <c r="G71" i="103"/>
  <c r="J71" i="103" s="1"/>
  <c r="G70" i="103"/>
  <c r="J70" i="103" s="1"/>
  <c r="G39" i="107"/>
  <c r="J39" i="107" s="1"/>
  <c r="G175" i="103"/>
  <c r="J175" i="103" s="1"/>
  <c r="G86" i="91"/>
  <c r="J86" i="91" s="1"/>
  <c r="E86" i="92" s="1"/>
  <c r="G231" i="104"/>
  <c r="J231" i="104" s="1"/>
  <c r="G239" i="104"/>
  <c r="J239" i="104" s="1"/>
  <c r="G240" i="99"/>
  <c r="J240" i="99" s="1"/>
  <c r="E240" i="100" s="1"/>
  <c r="G232" i="99"/>
  <c r="J232" i="99" s="1"/>
  <c r="E232" i="100" s="1"/>
  <c r="G230" i="91"/>
  <c r="J230" i="91" s="1"/>
  <c r="E230" i="92" s="1"/>
  <c r="G238" i="91"/>
  <c r="J238" i="91" s="1"/>
  <c r="E238" i="92" s="1"/>
  <c r="G234" i="89"/>
  <c r="J234" i="89" s="1"/>
  <c r="G242" i="90"/>
  <c r="J242" i="90" s="1"/>
  <c r="G227" i="91"/>
  <c r="J227" i="91" s="1"/>
  <c r="E227" i="92" s="1"/>
  <c r="G228" i="91"/>
  <c r="J228" i="91" s="1"/>
  <c r="E228" i="92" s="1"/>
  <c r="G236" i="91"/>
  <c r="J236" i="91" s="1"/>
  <c r="E236" i="92" s="1"/>
  <c r="G253" i="90"/>
  <c r="J253" i="90" s="1"/>
  <c r="E253" i="91" s="1"/>
  <c r="G259" i="89"/>
  <c r="J259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E90" i="93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E21" i="93" s="1"/>
  <c r="G16" i="88"/>
  <c r="J16" i="88" s="1"/>
  <c r="G16" i="89" s="1"/>
  <c r="J16" i="89" s="1"/>
  <c r="G20" i="92"/>
  <c r="J20" i="92" s="1"/>
  <c r="E20" i="93" s="1"/>
  <c r="G8" i="88"/>
  <c r="J8" i="88" s="1"/>
  <c r="G8" i="89" s="1"/>
  <c r="J8" i="89" s="1"/>
  <c r="G7" i="88"/>
  <c r="J7" i="88" s="1"/>
  <c r="G7" i="89" s="1"/>
  <c r="J7" i="89" s="1"/>
  <c r="G26" i="92"/>
  <c r="J26" i="92" s="1"/>
  <c r="E26" i="93" s="1"/>
  <c r="G22" i="92"/>
  <c r="J22" i="92" s="1"/>
  <c r="E22" i="93" s="1"/>
  <c r="G19" i="92"/>
  <c r="J19" i="92" s="1"/>
  <c r="E19" i="93" s="1"/>
  <c r="G24" i="92"/>
  <c r="J24" i="92" s="1"/>
  <c r="E24" i="93" s="1"/>
  <c r="G17" i="88"/>
  <c r="J17" i="88" s="1"/>
  <c r="G17" i="89" s="1"/>
  <c r="J17" i="89" s="1"/>
  <c r="G25" i="92"/>
  <c r="J25" i="92" s="1"/>
  <c r="E25" i="93" s="1"/>
  <c r="G23" i="92"/>
  <c r="J23" i="92" s="1"/>
  <c r="E23" i="93" s="1"/>
  <c r="G131" i="87"/>
  <c r="J131" i="87" s="1"/>
  <c r="G134" i="87"/>
  <c r="J134" i="87" s="1"/>
  <c r="G254" i="89"/>
  <c r="J254" i="89" s="1"/>
  <c r="G248" i="89"/>
  <c r="J248" i="89" s="1"/>
  <c r="G82" i="89"/>
  <c r="J82" i="89" s="1"/>
  <c r="G146" i="92"/>
  <c r="J146" i="92" s="1"/>
  <c r="E146" i="93" s="1"/>
  <c r="G100" i="92"/>
  <c r="J100" i="92" s="1"/>
  <c r="E100" i="93" s="1"/>
  <c r="G170" i="92"/>
  <c r="J170" i="92" s="1"/>
  <c r="E170" i="93" s="1"/>
  <c r="G78" i="92"/>
  <c r="J78" i="92" s="1"/>
  <c r="E78" i="93" s="1"/>
  <c r="G61" i="92"/>
  <c r="J61" i="92" s="1"/>
  <c r="E61" i="93" s="1"/>
  <c r="G55" i="91"/>
  <c r="J55" i="91" s="1"/>
  <c r="E55" i="92" s="1"/>
  <c r="G164" i="92"/>
  <c r="J164" i="92" s="1"/>
  <c r="E164" i="93" s="1"/>
  <c r="G65" i="92"/>
  <c r="J65" i="92" s="1"/>
  <c r="E65" i="93" s="1"/>
  <c r="G123" i="92"/>
  <c r="J123" i="92" s="1"/>
  <c r="E123" i="93" s="1"/>
  <c r="G159" i="92"/>
  <c r="J159" i="92" s="1"/>
  <c r="E159" i="93" s="1"/>
  <c r="G139" i="92"/>
  <c r="J139" i="92" s="1"/>
  <c r="E139" i="93" s="1"/>
  <c r="G68" i="92"/>
  <c r="J68" i="92" s="1"/>
  <c r="E68" i="93" s="1"/>
  <c r="G41" i="91"/>
  <c r="J41" i="91" s="1"/>
  <c r="E41" i="92" s="1"/>
  <c r="G77" i="92"/>
  <c r="J77" i="92" s="1"/>
  <c r="E77" i="93" s="1"/>
  <c r="G80" i="92"/>
  <c r="J80" i="92" s="1"/>
  <c r="E80" i="93" s="1"/>
  <c r="G179" i="92"/>
  <c r="J179" i="92" s="1"/>
  <c r="E179" i="93" s="1"/>
  <c r="G224" i="92"/>
  <c r="J224" i="92" s="1"/>
  <c r="E224" i="93" s="1"/>
  <c r="G81" i="92"/>
  <c r="J81" i="92" s="1"/>
  <c r="E81" i="93" s="1"/>
  <c r="G56" i="91"/>
  <c r="J56" i="91" s="1"/>
  <c r="E56" i="92" s="1"/>
  <c r="G122" i="91"/>
  <c r="J122" i="91" s="1"/>
  <c r="E122" i="92" s="1"/>
  <c r="G166" i="92"/>
  <c r="J166" i="92" s="1"/>
  <c r="E166" i="93" s="1"/>
  <c r="G161" i="91"/>
  <c r="J161" i="91" s="1"/>
  <c r="E161" i="92" s="1"/>
  <c r="G107" i="93"/>
  <c r="J107" i="93" s="1"/>
  <c r="E107" i="94" s="1"/>
  <c r="G168" i="92"/>
  <c r="J168" i="92" s="1"/>
  <c r="E168" i="93" s="1"/>
  <c r="G120" i="92"/>
  <c r="J120" i="92" s="1"/>
  <c r="E120" i="93" s="1"/>
  <c r="G34" i="91"/>
  <c r="J34" i="91" s="1"/>
  <c r="E34" i="92" s="1"/>
  <c r="G51" i="91"/>
  <c r="J51" i="91" s="1"/>
  <c r="E51" i="92" s="1"/>
  <c r="G171" i="92"/>
  <c r="J171" i="92" s="1"/>
  <c r="E171" i="93" s="1"/>
  <c r="G121" i="92"/>
  <c r="J121" i="92" s="1"/>
  <c r="E121" i="93" s="1"/>
  <c r="G33" i="91"/>
  <c r="J33" i="91" s="1"/>
  <c r="E33" i="92" s="1"/>
  <c r="G223" i="92"/>
  <c r="J223" i="92" s="1"/>
  <c r="E223" i="93" s="1"/>
  <c r="G48" i="91"/>
  <c r="J48" i="91" s="1"/>
  <c r="E48" i="92" s="1"/>
  <c r="G52" i="91"/>
  <c r="J52" i="91" s="1"/>
  <c r="E52" i="92" s="1"/>
  <c r="G141" i="92"/>
  <c r="J141" i="92" s="1"/>
  <c r="E141" i="93" s="1"/>
  <c r="G43" i="91"/>
  <c r="J43" i="91" s="1"/>
  <c r="E43" i="92" s="1"/>
  <c r="G66" i="92"/>
  <c r="J66" i="92" s="1"/>
  <c r="E66" i="93" s="1"/>
  <c r="G144" i="92"/>
  <c r="J144" i="92" s="1"/>
  <c r="E144" i="93" s="1"/>
  <c r="G49" i="91"/>
  <c r="J49" i="91" s="1"/>
  <c r="E49" i="92" s="1"/>
  <c r="G158" i="92"/>
  <c r="J158" i="92" s="1"/>
  <c r="E158" i="93" s="1"/>
  <c r="G32" i="91"/>
  <c r="J32" i="91" s="1"/>
  <c r="E32" i="92" s="1"/>
  <c r="G130" i="92"/>
  <c r="J130" i="92" s="1"/>
  <c r="E130" i="93" s="1"/>
  <c r="G30" i="91"/>
  <c r="J30" i="91" s="1"/>
  <c r="E30" i="92" s="1"/>
  <c r="G58" i="91"/>
  <c r="J58" i="91" s="1"/>
  <c r="E58" i="92" s="1"/>
  <c r="G101" i="92"/>
  <c r="J101" i="92" s="1"/>
  <c r="E101" i="93" s="1"/>
  <c r="G160" i="92"/>
  <c r="J160" i="92" s="1"/>
  <c r="E160" i="93" s="1"/>
  <c r="G91" i="92"/>
  <c r="J91" i="92" s="1"/>
  <c r="E91" i="93" s="1"/>
  <c r="G40" i="91"/>
  <c r="J40" i="91" s="1"/>
  <c r="E40" i="92" s="1"/>
  <c r="G220" i="92"/>
  <c r="J220" i="92" s="1"/>
  <c r="E220" i="93" s="1"/>
  <c r="G42" i="91"/>
  <c r="J42" i="91" s="1"/>
  <c r="E42" i="92" s="1"/>
  <c r="G92" i="92"/>
  <c r="J92" i="92" s="1"/>
  <c r="E92" i="93" s="1"/>
  <c r="G79" i="92"/>
  <c r="J79" i="92" s="1"/>
  <c r="E79" i="93" s="1"/>
  <c r="G162" i="92"/>
  <c r="J162" i="92" s="1"/>
  <c r="E162" i="93" s="1"/>
  <c r="G142" i="92"/>
  <c r="J142" i="92" s="1"/>
  <c r="E142" i="93" s="1"/>
  <c r="G165" i="91"/>
  <c r="J165" i="91" s="1"/>
  <c r="E165" i="92" s="1"/>
  <c r="G93" i="92"/>
  <c r="J93" i="92" s="1"/>
  <c r="E93" i="93" s="1"/>
  <c r="G28" i="91"/>
  <c r="J28" i="91" s="1"/>
  <c r="E28" i="92" s="1"/>
  <c r="G154" i="92"/>
  <c r="J154" i="92" s="1"/>
  <c r="E154" i="93" s="1"/>
  <c r="G95" i="92"/>
  <c r="J95" i="92" s="1"/>
  <c r="E95" i="93" s="1"/>
  <c r="G44" i="91"/>
  <c r="J44" i="91" s="1"/>
  <c r="E44" i="92" s="1"/>
  <c r="G62" i="92"/>
  <c r="J62" i="92" s="1"/>
  <c r="E62" i="93" s="1"/>
  <c r="G27" i="91"/>
  <c r="J27" i="91" s="1"/>
  <c r="E27" i="92" s="1"/>
  <c r="G67" i="92"/>
  <c r="J67" i="92" s="1"/>
  <c r="E67" i="93" s="1"/>
  <c r="G96" i="91"/>
  <c r="J96" i="91" s="1"/>
  <c r="E96" i="92" s="1"/>
  <c r="G97" i="93"/>
  <c r="J97" i="93" s="1"/>
  <c r="E97" i="94" s="1"/>
  <c r="G64" i="92"/>
  <c r="J64" i="92" s="1"/>
  <c r="E64" i="93" s="1"/>
  <c r="G54" i="91"/>
  <c r="J54" i="91" s="1"/>
  <c r="E54" i="92" s="1"/>
  <c r="G89" i="92"/>
  <c r="J89" i="92" s="1"/>
  <c r="E89" i="93" s="1"/>
  <c r="G72" i="92"/>
  <c r="J72" i="92" s="1"/>
  <c r="E72" i="93" s="1"/>
  <c r="G50" i="91"/>
  <c r="J50" i="91" s="1"/>
  <c r="E50" i="92" s="1"/>
  <c r="G85" i="92"/>
  <c r="J85" i="92" s="1"/>
  <c r="E85" i="93" s="1"/>
  <c r="G31" i="91"/>
  <c r="J31" i="91" s="1"/>
  <c r="E31" i="92" s="1"/>
  <c r="G184" i="92"/>
  <c r="J184" i="92" s="1"/>
  <c r="E184" i="93" s="1"/>
  <c r="G47" i="91"/>
  <c r="J47" i="91" s="1"/>
  <c r="E47" i="92" s="1"/>
  <c r="G180" i="92"/>
  <c r="J180" i="92" s="1"/>
  <c r="E180" i="93" s="1"/>
  <c r="G118" i="92"/>
  <c r="J118" i="92" s="1"/>
  <c r="E118" i="93" s="1"/>
  <c r="G36" i="91"/>
  <c r="J36" i="91" s="1"/>
  <c r="E36" i="92" s="1"/>
  <c r="G192" i="92"/>
  <c r="J192" i="92" s="1"/>
  <c r="E192" i="93" s="1"/>
  <c r="G183" i="92"/>
  <c r="J183" i="92" s="1"/>
  <c r="E183" i="93" s="1"/>
  <c r="G185" i="92"/>
  <c r="J185" i="92" s="1"/>
  <c r="E185" i="93" s="1"/>
  <c r="G140" i="92"/>
  <c r="J140" i="92" s="1"/>
  <c r="E140" i="93" s="1"/>
  <c r="G221" i="91"/>
  <c r="J221" i="91" s="1"/>
  <c r="E221" i="92" s="1"/>
  <c r="G53" i="91"/>
  <c r="J53" i="91" s="1"/>
  <c r="E53" i="92" s="1"/>
  <c r="G119" i="91"/>
  <c r="J119" i="91" s="1"/>
  <c r="E119" i="92" s="1"/>
  <c r="G143" i="92"/>
  <c r="J143" i="92" s="1"/>
  <c r="E143" i="93" s="1"/>
  <c r="G163" i="92"/>
  <c r="J163" i="92" s="1"/>
  <c r="E163" i="93" s="1"/>
  <c r="G29" i="91"/>
  <c r="J29" i="91" s="1"/>
  <c r="E29" i="92" s="1"/>
  <c r="G57" i="91"/>
  <c r="J57" i="91" s="1"/>
  <c r="E57" i="92" s="1"/>
  <c r="G215" i="92"/>
  <c r="J215" i="92" s="1"/>
  <c r="E215" i="93" s="1"/>
  <c r="G214" i="90"/>
  <c r="J214" i="90" s="1"/>
  <c r="E214" i="91" s="1"/>
  <c r="G38" i="91"/>
  <c r="J38" i="91" s="1"/>
  <c r="E38" i="92" s="1"/>
  <c r="G138" i="92"/>
  <c r="J138" i="92" s="1"/>
  <c r="E138" i="93" s="1"/>
  <c r="G69" i="92"/>
  <c r="J69" i="92" s="1"/>
  <c r="E69" i="93" s="1"/>
  <c r="G176" i="92"/>
  <c r="J176" i="92" s="1"/>
  <c r="E176" i="93" s="1"/>
  <c r="G137" i="92"/>
  <c r="J137" i="92" s="1"/>
  <c r="E137" i="93" s="1"/>
  <c r="G37" i="91"/>
  <c r="J37" i="91" s="1"/>
  <c r="E37" i="92" s="1"/>
  <c r="G106" i="92"/>
  <c r="J106" i="92" s="1"/>
  <c r="E106" i="93" s="1"/>
  <c r="G59" i="91"/>
  <c r="J59" i="91" s="1"/>
  <c r="E59" i="92" s="1"/>
  <c r="G46" i="91"/>
  <c r="J46" i="91" s="1"/>
  <c r="E46" i="92" s="1"/>
  <c r="G98" i="92"/>
  <c r="J98" i="92" s="1"/>
  <c r="E98" i="93" s="1"/>
  <c r="G225" i="92"/>
  <c r="J225" i="92" s="1"/>
  <c r="E225" i="93" s="1"/>
  <c r="G222" i="92"/>
  <c r="J222" i="92" s="1"/>
  <c r="E222" i="93" s="1"/>
  <c r="G172" i="92"/>
  <c r="J172" i="92" s="1"/>
  <c r="E172" i="93" s="1"/>
  <c r="G145" i="92"/>
  <c r="J145" i="92" s="1"/>
  <c r="E145" i="93" s="1"/>
  <c r="G99" i="92"/>
  <c r="J99" i="92" s="1"/>
  <c r="E99" i="93" s="1"/>
  <c r="G167" i="92"/>
  <c r="J167" i="92" s="1"/>
  <c r="E167" i="93" s="1"/>
  <c r="G186" i="91"/>
  <c r="J186" i="91" s="1"/>
  <c r="E186" i="92" s="1"/>
  <c r="G233" i="91"/>
  <c r="J233" i="91" s="1"/>
  <c r="E233" i="92" s="1"/>
  <c r="G255" i="91"/>
  <c r="J255" i="91" s="1"/>
  <c r="E255" i="92" s="1"/>
  <c r="G104" i="91"/>
  <c r="J104" i="91" s="1"/>
  <c r="E104" i="92" s="1"/>
  <c r="G258" i="91"/>
  <c r="J258" i="91" s="1"/>
  <c r="E258" i="92" s="1"/>
  <c r="G256" i="91"/>
  <c r="J256" i="91" s="1"/>
  <c r="E256" i="92" s="1"/>
  <c r="G191" i="91"/>
  <c r="J191" i="91" s="1"/>
  <c r="E191" i="92" s="1"/>
  <c r="G190" i="91"/>
  <c r="J190" i="91" s="1"/>
  <c r="E190" i="92" s="1"/>
  <c r="G133" i="89"/>
  <c r="J133" i="89" s="1"/>
  <c r="G136" i="89"/>
  <c r="J136" i="89" s="1"/>
  <c r="G132" i="90"/>
  <c r="J132" i="90" s="1"/>
  <c r="E132" i="91" s="1"/>
  <c r="G135" i="90"/>
  <c r="J135" i="90" s="1"/>
  <c r="E135" i="91" s="1"/>
  <c r="G5" i="74"/>
  <c r="J5" i="74" s="1"/>
  <c r="E5" i="77" s="1"/>
  <c r="E108" i="92" l="1"/>
  <c r="G108" i="92" s="1"/>
  <c r="J108" i="92" s="1"/>
  <c r="E108" i="93" s="1"/>
  <c r="G108" i="93" s="1"/>
  <c r="J108" i="93" s="1"/>
  <c r="E108" i="94" s="1"/>
  <c r="G108" i="94" s="1"/>
  <c r="J108" i="94" s="1"/>
  <c r="E108" i="95" s="1"/>
  <c r="G88" i="92"/>
  <c r="J88" i="92" s="1"/>
  <c r="E88" i="93" s="1"/>
  <c r="E87" i="92"/>
  <c r="E111" i="92"/>
  <c r="G111" i="92" s="1"/>
  <c r="J111" i="92" s="1"/>
  <c r="E111" i="93" s="1"/>
  <c r="G111" i="93" s="1"/>
  <c r="J111" i="93" s="1"/>
  <c r="E111" i="94" s="1"/>
  <c r="G111" i="94" s="1"/>
  <c r="J111" i="94" s="1"/>
  <c r="E111" i="95" s="1"/>
  <c r="E110" i="92"/>
  <c r="G110" i="92" s="1"/>
  <c r="J110" i="92" s="1"/>
  <c r="E110" i="93" s="1"/>
  <c r="G110" i="93" s="1"/>
  <c r="J110" i="93" s="1"/>
  <c r="E110" i="94" s="1"/>
  <c r="G110" i="94" s="1"/>
  <c r="J110" i="94" s="1"/>
  <c r="E110" i="95" s="1"/>
  <c r="G250" i="91"/>
  <c r="J250" i="91" s="1"/>
  <c r="E250" i="92" s="1"/>
  <c r="E242" i="91"/>
  <c r="G242" i="91" s="1"/>
  <c r="J242" i="91" s="1"/>
  <c r="G249" i="100"/>
  <c r="J249" i="100" s="1"/>
  <c r="E241" i="100"/>
  <c r="G251" i="93"/>
  <c r="J251" i="93" s="1"/>
  <c r="E251" i="94" s="1"/>
  <c r="E235" i="92"/>
  <c r="G235" i="92" s="1"/>
  <c r="J235" i="92" s="1"/>
  <c r="E117" i="92"/>
  <c r="G117" i="92" s="1"/>
  <c r="J117" i="92" s="1"/>
  <c r="E117" i="93" s="1"/>
  <c r="G117" i="93" s="1"/>
  <c r="J117" i="93" s="1"/>
  <c r="E117" i="94" s="1"/>
  <c r="G117" i="94" s="1"/>
  <c r="J117" i="94" s="1"/>
  <c r="E117" i="95" s="1"/>
  <c r="E115" i="92"/>
  <c r="G115" i="92" s="1"/>
  <c r="J115" i="92" s="1"/>
  <c r="E115" i="93" s="1"/>
  <c r="G115" i="93" s="1"/>
  <c r="J115" i="93" s="1"/>
  <c r="E115" i="94" s="1"/>
  <c r="G115" i="94" s="1"/>
  <c r="J115" i="94" s="1"/>
  <c r="E115" i="95" s="1"/>
  <c r="E112" i="92"/>
  <c r="G112" i="92" s="1"/>
  <c r="J112" i="92" s="1"/>
  <c r="E112" i="93" s="1"/>
  <c r="G112" i="93" s="1"/>
  <c r="J112" i="93" s="1"/>
  <c r="E112" i="94" s="1"/>
  <c r="G112" i="94" s="1"/>
  <c r="J112" i="94" s="1"/>
  <c r="E112" i="95" s="1"/>
  <c r="E116" i="92"/>
  <c r="G116" i="92" s="1"/>
  <c r="J116" i="92" s="1"/>
  <c r="E116" i="93" s="1"/>
  <c r="G116" i="93" s="1"/>
  <c r="J116" i="93" s="1"/>
  <c r="E116" i="94" s="1"/>
  <c r="G116" i="94" s="1"/>
  <c r="J116" i="94" s="1"/>
  <c r="E116" i="95" s="1"/>
  <c r="G70" i="104"/>
  <c r="J70" i="104" s="1"/>
  <c r="G71" i="104"/>
  <c r="J71" i="104" s="1"/>
  <c r="G175" i="104"/>
  <c r="J175" i="104" s="1"/>
  <c r="G86" i="92"/>
  <c r="J86" i="92" s="1"/>
  <c r="E86" i="93" s="1"/>
  <c r="G87" i="92"/>
  <c r="J87" i="92" s="1"/>
  <c r="G234" i="90"/>
  <c r="J234" i="90" s="1"/>
  <c r="E234" i="91" s="1"/>
  <c r="G230" i="92"/>
  <c r="J230" i="92" s="1"/>
  <c r="E230" i="93" s="1"/>
  <c r="G238" i="92"/>
  <c r="J238" i="92" s="1"/>
  <c r="E238" i="93" s="1"/>
  <c r="G240" i="100"/>
  <c r="J240" i="100" s="1"/>
  <c r="G232" i="100"/>
  <c r="J232" i="100" s="1"/>
  <c r="G228" i="92"/>
  <c r="J228" i="92" s="1"/>
  <c r="E228" i="93" s="1"/>
  <c r="G236" i="92"/>
  <c r="J236" i="92" s="1"/>
  <c r="E236" i="93" s="1"/>
  <c r="G227" i="92"/>
  <c r="J227" i="92" s="1"/>
  <c r="E227" i="93" s="1"/>
  <c r="G231" i="105"/>
  <c r="J231" i="105" s="1"/>
  <c r="G239" i="105"/>
  <c r="J239" i="105" s="1"/>
  <c r="G253" i="91"/>
  <c r="J253" i="91" s="1"/>
  <c r="E253" i="92" s="1"/>
  <c r="G259" i="90"/>
  <c r="J259" i="90" s="1"/>
  <c r="E259" i="91" s="1"/>
  <c r="G173" i="90"/>
  <c r="J173" i="90" s="1"/>
  <c r="E173" i="91" s="1"/>
  <c r="G174" i="90"/>
  <c r="J174" i="90" s="1"/>
  <c r="E174" i="91" s="1"/>
  <c r="G103" i="90"/>
  <c r="J103" i="90" s="1"/>
  <c r="E103" i="91" s="1"/>
  <c r="G102" i="90"/>
  <c r="J102" i="90" s="1"/>
  <c r="E102" i="91" s="1"/>
  <c r="G5" i="77"/>
  <c r="J5" i="77" s="1"/>
  <c r="E5" i="8"/>
  <c r="G17" i="90"/>
  <c r="J17" i="90" s="1"/>
  <c r="E17" i="91" s="1"/>
  <c r="G24" i="93"/>
  <c r="J24" i="93" s="1"/>
  <c r="E24" i="94" s="1"/>
  <c r="G21" i="93"/>
  <c r="J21" i="93" s="1"/>
  <c r="E21" i="94" s="1"/>
  <c r="G16" i="90"/>
  <c r="J16" i="90" s="1"/>
  <c r="E16" i="91" s="1"/>
  <c r="G19" i="93"/>
  <c r="J19" i="93" s="1"/>
  <c r="E19" i="94" s="1"/>
  <c r="G13" i="90"/>
  <c r="J13" i="90" s="1"/>
  <c r="E13" i="91" s="1"/>
  <c r="G22" i="93"/>
  <c r="J22" i="93" s="1"/>
  <c r="E22" i="94" s="1"/>
  <c r="G18" i="90"/>
  <c r="J18" i="90" s="1"/>
  <c r="E18" i="91" s="1"/>
  <c r="G26" i="93"/>
  <c r="J26" i="93" s="1"/>
  <c r="E26" i="94" s="1"/>
  <c r="G90" i="93"/>
  <c r="J90" i="93" s="1"/>
  <c r="E90" i="94" s="1"/>
  <c r="G7" i="90"/>
  <c r="J7" i="90" s="1"/>
  <c r="E7" i="91" s="1"/>
  <c r="G15" i="90"/>
  <c r="J15" i="90" s="1"/>
  <c r="E15" i="91" s="1"/>
  <c r="G23" i="93"/>
  <c r="J23" i="93" s="1"/>
  <c r="E23" i="94" s="1"/>
  <c r="G8" i="90"/>
  <c r="J8" i="90" s="1"/>
  <c r="E8" i="91" s="1"/>
  <c r="G6" i="90"/>
  <c r="J6" i="90" s="1"/>
  <c r="E6" i="91" s="1"/>
  <c r="G25" i="93"/>
  <c r="J25" i="93" s="1"/>
  <c r="E25" i="94" s="1"/>
  <c r="G20" i="93"/>
  <c r="J20" i="93" s="1"/>
  <c r="G14" i="90"/>
  <c r="J14" i="90" s="1"/>
  <c r="E14" i="91" s="1"/>
  <c r="G97" i="94"/>
  <c r="J97" i="94" s="1"/>
  <c r="E97" i="95" s="1"/>
  <c r="G248" i="90"/>
  <c r="J248" i="90" s="1"/>
  <c r="E248" i="91" s="1"/>
  <c r="G82" i="90"/>
  <c r="J82" i="90" s="1"/>
  <c r="E82" i="91" s="1"/>
  <c r="G254" i="90"/>
  <c r="J254" i="90" s="1"/>
  <c r="E254" i="91" s="1"/>
  <c r="G131" i="88"/>
  <c r="J131" i="88" s="1"/>
  <c r="G134" i="88"/>
  <c r="J134" i="88" s="1"/>
  <c r="G59" i="92"/>
  <c r="J59" i="92" s="1"/>
  <c r="E59" i="93" s="1"/>
  <c r="G72" i="93"/>
  <c r="J72" i="93" s="1"/>
  <c r="E72" i="94" s="1"/>
  <c r="G101" i="93"/>
  <c r="J101" i="93" s="1"/>
  <c r="E101" i="94" s="1"/>
  <c r="G38" i="92"/>
  <c r="J38" i="92" s="1"/>
  <c r="E38" i="93" s="1"/>
  <c r="G89" i="93"/>
  <c r="J89" i="93" s="1"/>
  <c r="E89" i="94" s="1"/>
  <c r="G144" i="93"/>
  <c r="J144" i="93" s="1"/>
  <c r="E144" i="94" s="1"/>
  <c r="G172" i="93"/>
  <c r="J172" i="93" s="1"/>
  <c r="E172" i="94" s="1"/>
  <c r="G37" i="92"/>
  <c r="J37" i="92" s="1"/>
  <c r="E37" i="93" s="1"/>
  <c r="G214" i="91"/>
  <c r="J214" i="91" s="1"/>
  <c r="E214" i="92" s="1"/>
  <c r="G192" i="93"/>
  <c r="J192" i="93" s="1"/>
  <c r="E192" i="94" s="1"/>
  <c r="G54" i="92"/>
  <c r="J54" i="92" s="1"/>
  <c r="E54" i="93" s="1"/>
  <c r="G27" i="92"/>
  <c r="J27" i="92" s="1"/>
  <c r="E27" i="93" s="1"/>
  <c r="G42" i="92"/>
  <c r="J42" i="92" s="1"/>
  <c r="E42" i="93" s="1"/>
  <c r="G66" i="93"/>
  <c r="J66" i="93" s="1"/>
  <c r="E66" i="94" s="1"/>
  <c r="G33" i="92"/>
  <c r="J33" i="92" s="1"/>
  <c r="E33" i="93" s="1"/>
  <c r="G179" i="93"/>
  <c r="J179" i="93" s="1"/>
  <c r="E179" i="94" s="1"/>
  <c r="G170" i="93"/>
  <c r="J170" i="93" s="1"/>
  <c r="E170" i="94" s="1"/>
  <c r="G138" i="93"/>
  <c r="J138" i="93" s="1"/>
  <c r="E138" i="94" s="1"/>
  <c r="G154" i="93"/>
  <c r="J154" i="93" s="1"/>
  <c r="E154" i="94" s="1"/>
  <c r="G51" i="92"/>
  <c r="J51" i="92" s="1"/>
  <c r="E51" i="93" s="1"/>
  <c r="G145" i="93"/>
  <c r="J145" i="93" s="1"/>
  <c r="E145" i="94" s="1"/>
  <c r="G28" i="92"/>
  <c r="J28" i="92" s="1"/>
  <c r="E28" i="93" s="1"/>
  <c r="G34" i="92"/>
  <c r="J34" i="92" s="1"/>
  <c r="E34" i="93" s="1"/>
  <c r="G68" i="93"/>
  <c r="J68" i="93" s="1"/>
  <c r="E68" i="94" s="1"/>
  <c r="G222" i="93"/>
  <c r="J222" i="93" s="1"/>
  <c r="E222" i="94" s="1"/>
  <c r="G137" i="93"/>
  <c r="J137" i="93" s="1"/>
  <c r="E137" i="94" s="1"/>
  <c r="G215" i="93"/>
  <c r="J215" i="93" s="1"/>
  <c r="E215" i="94" s="1"/>
  <c r="G184" i="93"/>
  <c r="J184" i="93" s="1"/>
  <c r="E184" i="94" s="1"/>
  <c r="G62" i="93"/>
  <c r="J62" i="93" s="1"/>
  <c r="E62" i="94" s="1"/>
  <c r="G220" i="93"/>
  <c r="J220" i="93" s="1"/>
  <c r="E220" i="94" s="1"/>
  <c r="G30" i="92"/>
  <c r="J30" i="92" s="1"/>
  <c r="E30" i="93" s="1"/>
  <c r="G80" i="93"/>
  <c r="J80" i="93" s="1"/>
  <c r="E80" i="94" s="1"/>
  <c r="G57" i="92"/>
  <c r="J57" i="92" s="1"/>
  <c r="E57" i="93" s="1"/>
  <c r="G53" i="92"/>
  <c r="J53" i="92" s="1"/>
  <c r="E53" i="93" s="1"/>
  <c r="G31" i="92"/>
  <c r="J31" i="92" s="1"/>
  <c r="E31" i="93" s="1"/>
  <c r="G44" i="92"/>
  <c r="J44" i="92" s="1"/>
  <c r="E44" i="93" s="1"/>
  <c r="G165" i="92"/>
  <c r="J165" i="92" s="1"/>
  <c r="E165" i="93" s="1"/>
  <c r="G130" i="93"/>
  <c r="J130" i="93" s="1"/>
  <c r="E130" i="94" s="1"/>
  <c r="G122" i="92"/>
  <c r="J122" i="92" s="1"/>
  <c r="E122" i="93" s="1"/>
  <c r="G55" i="92"/>
  <c r="J55" i="92" s="1"/>
  <c r="E55" i="93" s="1"/>
  <c r="G143" i="93"/>
  <c r="J143" i="93" s="1"/>
  <c r="E143" i="94" s="1"/>
  <c r="G49" i="92"/>
  <c r="J49" i="92" s="1"/>
  <c r="E49" i="93" s="1"/>
  <c r="G106" i="93"/>
  <c r="J106" i="93" s="1"/>
  <c r="E106" i="94" s="1"/>
  <c r="G183" i="93"/>
  <c r="J183" i="93" s="1"/>
  <c r="E183" i="94" s="1"/>
  <c r="G92" i="93"/>
  <c r="J92" i="93" s="1"/>
  <c r="E92" i="94" s="1"/>
  <c r="G225" i="93"/>
  <c r="J225" i="93" s="1"/>
  <c r="E225" i="94" s="1"/>
  <c r="G176" i="93"/>
  <c r="J176" i="93" s="1"/>
  <c r="E176" i="94" s="1"/>
  <c r="G221" i="92"/>
  <c r="J221" i="92" s="1"/>
  <c r="E221" i="93" s="1"/>
  <c r="G85" i="93"/>
  <c r="J85" i="93" s="1"/>
  <c r="E85" i="94" s="1"/>
  <c r="G142" i="93"/>
  <c r="J142" i="93" s="1"/>
  <c r="E142" i="94" s="1"/>
  <c r="G32" i="92"/>
  <c r="J32" i="92" s="1"/>
  <c r="E32" i="93" s="1"/>
  <c r="G141" i="93"/>
  <c r="J141" i="93" s="1"/>
  <c r="E141" i="94" s="1"/>
  <c r="G56" i="92"/>
  <c r="J56" i="92" s="1"/>
  <c r="E56" i="93" s="1"/>
  <c r="G91" i="93"/>
  <c r="J91" i="93" s="1"/>
  <c r="E91" i="94" s="1"/>
  <c r="G123" i="93"/>
  <c r="J123" i="93" s="1"/>
  <c r="E123" i="94" s="1"/>
  <c r="G99" i="93"/>
  <c r="J99" i="93" s="1"/>
  <c r="E99" i="94" s="1"/>
  <c r="G180" i="93"/>
  <c r="J180" i="93" s="1"/>
  <c r="E180" i="94" s="1"/>
  <c r="G74" i="94"/>
  <c r="J74" i="94" s="1"/>
  <c r="E74" i="95" s="1"/>
  <c r="G98" i="93"/>
  <c r="J98" i="93" s="1"/>
  <c r="E98" i="94" s="1"/>
  <c r="G69" i="93"/>
  <c r="J69" i="93" s="1"/>
  <c r="E69" i="94" s="1"/>
  <c r="G140" i="93"/>
  <c r="J140" i="93" s="1"/>
  <c r="E140" i="94" s="1"/>
  <c r="G162" i="93"/>
  <c r="J162" i="93" s="1"/>
  <c r="E162" i="94" s="1"/>
  <c r="G52" i="92"/>
  <c r="J52" i="92" s="1"/>
  <c r="E52" i="93" s="1"/>
  <c r="G168" i="93"/>
  <c r="J168" i="93" s="1"/>
  <c r="E168" i="94" s="1"/>
  <c r="G167" i="93"/>
  <c r="J167" i="93" s="1"/>
  <c r="E167" i="94" s="1"/>
  <c r="G46" i="92"/>
  <c r="J46" i="92" s="1"/>
  <c r="E46" i="93" s="1"/>
  <c r="G163" i="93"/>
  <c r="J163" i="93" s="1"/>
  <c r="E163" i="94" s="1"/>
  <c r="G118" i="93"/>
  <c r="J118" i="93" s="1"/>
  <c r="E118" i="94" s="1"/>
  <c r="G96" i="92"/>
  <c r="J96" i="92" s="1"/>
  <c r="E96" i="93" s="1"/>
  <c r="G95" i="93"/>
  <c r="J95" i="93" s="1"/>
  <c r="E95" i="94" s="1"/>
  <c r="G160" i="93"/>
  <c r="J160" i="93" s="1"/>
  <c r="E160" i="94" s="1"/>
  <c r="G48" i="92"/>
  <c r="J48" i="92" s="1"/>
  <c r="E48" i="93" s="1"/>
  <c r="G107" i="94"/>
  <c r="J107" i="94" s="1"/>
  <c r="E107" i="95" s="1"/>
  <c r="G100" i="93"/>
  <c r="J100" i="93" s="1"/>
  <c r="E100" i="94" s="1"/>
  <c r="G121" i="93"/>
  <c r="J121" i="93" s="1"/>
  <c r="E121" i="94" s="1"/>
  <c r="G120" i="93"/>
  <c r="J120" i="93" s="1"/>
  <c r="E120" i="94" s="1"/>
  <c r="G161" i="92"/>
  <c r="J161" i="92" s="1"/>
  <c r="E161" i="93" s="1"/>
  <c r="G81" i="93"/>
  <c r="J81" i="93" s="1"/>
  <c r="E81" i="94" s="1"/>
  <c r="G77" i="93"/>
  <c r="J77" i="93" s="1"/>
  <c r="E77" i="94" s="1"/>
  <c r="G139" i="93"/>
  <c r="J139" i="93" s="1"/>
  <c r="E139" i="94" s="1"/>
  <c r="G65" i="93"/>
  <c r="J65" i="93" s="1"/>
  <c r="E65" i="94" s="1"/>
  <c r="G61" i="93"/>
  <c r="J61" i="93" s="1"/>
  <c r="E61" i="94" s="1"/>
  <c r="G29" i="92"/>
  <c r="J29" i="92" s="1"/>
  <c r="E29" i="93" s="1"/>
  <c r="G119" i="92"/>
  <c r="J119" i="92" s="1"/>
  <c r="E119" i="93" s="1"/>
  <c r="G185" i="93"/>
  <c r="J185" i="93" s="1"/>
  <c r="E185" i="94" s="1"/>
  <c r="G36" i="92"/>
  <c r="J36" i="92" s="1"/>
  <c r="E36" i="93" s="1"/>
  <c r="G47" i="92"/>
  <c r="J47" i="92" s="1"/>
  <c r="E47" i="93" s="1"/>
  <c r="G50" i="92"/>
  <c r="J50" i="92" s="1"/>
  <c r="E50" i="93" s="1"/>
  <c r="G64" i="93"/>
  <c r="J64" i="93" s="1"/>
  <c r="E64" i="94" s="1"/>
  <c r="G67" i="93"/>
  <c r="J67" i="93" s="1"/>
  <c r="E67" i="94" s="1"/>
  <c r="G93" i="93"/>
  <c r="J93" i="93" s="1"/>
  <c r="E93" i="94" s="1"/>
  <c r="G79" i="93"/>
  <c r="J79" i="93" s="1"/>
  <c r="E79" i="94" s="1"/>
  <c r="G40" i="92"/>
  <c r="J40" i="92" s="1"/>
  <c r="E40" i="93" s="1"/>
  <c r="G58" i="92"/>
  <c r="J58" i="92" s="1"/>
  <c r="E58" i="93" s="1"/>
  <c r="G158" i="93"/>
  <c r="J158" i="93" s="1"/>
  <c r="E158" i="94" s="1"/>
  <c r="G43" i="92"/>
  <c r="J43" i="92" s="1"/>
  <c r="E43" i="93" s="1"/>
  <c r="G223" i="93"/>
  <c r="J223" i="93" s="1"/>
  <c r="E223" i="94" s="1"/>
  <c r="G171" i="93"/>
  <c r="J171" i="93" s="1"/>
  <c r="E171" i="94" s="1"/>
  <c r="G166" i="93"/>
  <c r="J166" i="93" s="1"/>
  <c r="E166" i="94" s="1"/>
  <c r="G224" i="93"/>
  <c r="J224" i="93" s="1"/>
  <c r="E224" i="94" s="1"/>
  <c r="G41" i="92"/>
  <c r="J41" i="92" s="1"/>
  <c r="E41" i="93" s="1"/>
  <c r="G159" i="93"/>
  <c r="J159" i="93" s="1"/>
  <c r="E159" i="94" s="1"/>
  <c r="G164" i="93"/>
  <c r="J164" i="93" s="1"/>
  <c r="E164" i="94" s="1"/>
  <c r="G78" i="93"/>
  <c r="J78" i="93" s="1"/>
  <c r="E78" i="94" s="1"/>
  <c r="G146" i="93"/>
  <c r="J146" i="93" s="1"/>
  <c r="E146" i="94" s="1"/>
  <c r="G186" i="92"/>
  <c r="J186" i="92" s="1"/>
  <c r="E186" i="93" s="1"/>
  <c r="G258" i="92"/>
  <c r="J258" i="92" s="1"/>
  <c r="E258" i="93" s="1"/>
  <c r="G255" i="92"/>
  <c r="J255" i="92" s="1"/>
  <c r="E255" i="93" s="1"/>
  <c r="G104" i="92"/>
  <c r="J104" i="92" s="1"/>
  <c r="E104" i="93" s="1"/>
  <c r="G256" i="92"/>
  <c r="J256" i="92" s="1"/>
  <c r="E256" i="93" s="1"/>
  <c r="G233" i="92"/>
  <c r="J233" i="92" s="1"/>
  <c r="E233" i="93" s="1"/>
  <c r="G191" i="92"/>
  <c r="J191" i="92" s="1"/>
  <c r="E191" i="93" s="1"/>
  <c r="G190" i="92"/>
  <c r="J190" i="92" s="1"/>
  <c r="E190" i="93" s="1"/>
  <c r="G132" i="91"/>
  <c r="J132" i="91" s="1"/>
  <c r="E132" i="92" s="1"/>
  <c r="G135" i="91"/>
  <c r="J135" i="91" s="1"/>
  <c r="E135" i="92" s="1"/>
  <c r="G133" i="90"/>
  <c r="J133" i="90" s="1"/>
  <c r="E133" i="91" s="1"/>
  <c r="G136" i="90"/>
  <c r="J136" i="90" s="1"/>
  <c r="E136" i="91" s="1"/>
  <c r="J208" i="8"/>
  <c r="G251" i="94" l="1"/>
  <c r="J251" i="94" s="1"/>
  <c r="E251" i="95" s="1"/>
  <c r="E235" i="93"/>
  <c r="G88" i="93"/>
  <c r="J88" i="93" s="1"/>
  <c r="E88" i="94" s="1"/>
  <c r="E87" i="93"/>
  <c r="G250" i="92"/>
  <c r="J250" i="92" s="1"/>
  <c r="E250" i="93" s="1"/>
  <c r="E242" i="92"/>
  <c r="E20" i="94"/>
  <c r="G20" i="94" s="1"/>
  <c r="J20" i="94" s="1"/>
  <c r="E20" i="95" s="1"/>
  <c r="G20" i="95" s="1"/>
  <c r="G175" i="105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E86" i="94" s="1"/>
  <c r="G87" i="93"/>
  <c r="J87" i="93" s="1"/>
  <c r="G228" i="93"/>
  <c r="J228" i="93" s="1"/>
  <c r="E228" i="94" s="1"/>
  <c r="G236" i="93"/>
  <c r="J236" i="93" s="1"/>
  <c r="E236" i="94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E230" i="94" s="1"/>
  <c r="G238" i="93"/>
  <c r="J238" i="93" s="1"/>
  <c r="E238" i="94" s="1"/>
  <c r="G227" i="93"/>
  <c r="J227" i="93" s="1"/>
  <c r="E227" i="94" s="1"/>
  <c r="G235" i="93"/>
  <c r="J235" i="93" s="1"/>
  <c r="G234" i="91"/>
  <c r="J234" i="91" s="1"/>
  <c r="E234" i="92" s="1"/>
  <c r="G242" i="92"/>
  <c r="J242" i="92" s="1"/>
  <c r="G253" i="92"/>
  <c r="J253" i="92" s="1"/>
  <c r="E253" i="93" s="1"/>
  <c r="G259" i="91"/>
  <c r="J259" i="91" s="1"/>
  <c r="E259" i="92" s="1"/>
  <c r="G173" i="91"/>
  <c r="J173" i="91" s="1"/>
  <c r="E173" i="92" s="1"/>
  <c r="G174" i="91"/>
  <c r="J174" i="91" s="1"/>
  <c r="E174" i="92" s="1"/>
  <c r="G102" i="91"/>
  <c r="J102" i="91" s="1"/>
  <c r="E102" i="92" s="1"/>
  <c r="G15" i="91"/>
  <c r="J15" i="91" s="1"/>
  <c r="E15" i="92" s="1"/>
  <c r="G13" i="91"/>
  <c r="J13" i="91" s="1"/>
  <c r="E13" i="92" s="1"/>
  <c r="G14" i="91"/>
  <c r="J14" i="91" s="1"/>
  <c r="E14" i="92" s="1"/>
  <c r="G19" i="94"/>
  <c r="J19" i="94" s="1"/>
  <c r="E19" i="95" s="1"/>
  <c r="G16" i="91"/>
  <c r="J16" i="91" s="1"/>
  <c r="E16" i="92" s="1"/>
  <c r="G23" i="94"/>
  <c r="J23" i="94" s="1"/>
  <c r="E23" i="95" s="1"/>
  <c r="G90" i="94"/>
  <c r="J90" i="94" s="1"/>
  <c r="E90" i="95" s="1"/>
  <c r="G26" i="94"/>
  <c r="J26" i="94" s="1"/>
  <c r="E26" i="95" s="1"/>
  <c r="G18" i="91"/>
  <c r="J18" i="91" s="1"/>
  <c r="E18" i="92" s="1"/>
  <c r="G24" i="94"/>
  <c r="J24" i="94" s="1"/>
  <c r="E24" i="95" s="1"/>
  <c r="G25" i="94"/>
  <c r="J25" i="94" s="1"/>
  <c r="E25" i="95" s="1"/>
  <c r="G97" i="95"/>
  <c r="J97" i="95" s="1"/>
  <c r="E97" i="96" s="1"/>
  <c r="G8" i="91"/>
  <c r="J8" i="91" s="1"/>
  <c r="E8" i="92" s="1"/>
  <c r="G17" i="91"/>
  <c r="J17" i="91" s="1"/>
  <c r="E17" i="92" s="1"/>
  <c r="G224" i="94"/>
  <c r="J224" i="94" s="1"/>
  <c r="E224" i="95" s="1"/>
  <c r="G6" i="91"/>
  <c r="J6" i="91" s="1"/>
  <c r="E6" i="92" s="1"/>
  <c r="G7" i="91"/>
  <c r="J7" i="91" s="1"/>
  <c r="E7" i="92" s="1"/>
  <c r="G22" i="94"/>
  <c r="J22" i="94" s="1"/>
  <c r="E22" i="95" s="1"/>
  <c r="G21" i="94"/>
  <c r="J21" i="94" s="1"/>
  <c r="E21" i="95" s="1"/>
  <c r="G131" i="89"/>
  <c r="J131" i="89" s="1"/>
  <c r="G134" i="89"/>
  <c r="J134" i="89" s="1"/>
  <c r="G103" i="91"/>
  <c r="J103" i="91" s="1"/>
  <c r="E103" i="92" s="1"/>
  <c r="G254" i="91"/>
  <c r="J254" i="91" s="1"/>
  <c r="E254" i="92" s="1"/>
  <c r="G248" i="91"/>
  <c r="J248" i="91" s="1"/>
  <c r="E248" i="92" s="1"/>
  <c r="G82" i="91"/>
  <c r="J82" i="91" s="1"/>
  <c r="E82" i="92" s="1"/>
  <c r="G130" i="94"/>
  <c r="J130" i="94" s="1"/>
  <c r="E130" i="95" s="1"/>
  <c r="G78" i="94"/>
  <c r="J78" i="94" s="1"/>
  <c r="E78" i="95" s="1"/>
  <c r="G161" i="93"/>
  <c r="J161" i="93" s="1"/>
  <c r="E161" i="94" s="1"/>
  <c r="G116" i="95"/>
  <c r="J116" i="95" s="1"/>
  <c r="E116" i="96" s="1"/>
  <c r="G164" i="94"/>
  <c r="J164" i="94" s="1"/>
  <c r="E164" i="95" s="1"/>
  <c r="G43" i="93"/>
  <c r="J43" i="93" s="1"/>
  <c r="E43" i="94" s="1"/>
  <c r="G64" i="94"/>
  <c r="J64" i="94" s="1"/>
  <c r="E64" i="95" s="1"/>
  <c r="G115" i="95"/>
  <c r="J115" i="95" s="1"/>
  <c r="E115" i="96" s="1"/>
  <c r="G160" i="94"/>
  <c r="J160" i="94" s="1"/>
  <c r="E160" i="95" s="1"/>
  <c r="G69" i="94"/>
  <c r="J69" i="94" s="1"/>
  <c r="E69" i="95" s="1"/>
  <c r="G91" i="94"/>
  <c r="J91" i="94" s="1"/>
  <c r="E91" i="95" s="1"/>
  <c r="G106" i="94"/>
  <c r="J106" i="94" s="1"/>
  <c r="E106" i="95" s="1"/>
  <c r="G62" i="94"/>
  <c r="J62" i="94" s="1"/>
  <c r="E62" i="95" s="1"/>
  <c r="G33" i="93"/>
  <c r="J33" i="93" s="1"/>
  <c r="E33" i="94" s="1"/>
  <c r="G171" i="94"/>
  <c r="J171" i="94" s="1"/>
  <c r="E171" i="95" s="1"/>
  <c r="G108" i="95"/>
  <c r="J108" i="95" s="1"/>
  <c r="E108" i="96" s="1"/>
  <c r="G67" i="94"/>
  <c r="J67" i="94" s="1"/>
  <c r="E67" i="95" s="1"/>
  <c r="G140" i="94"/>
  <c r="J140" i="94" s="1"/>
  <c r="E140" i="95" s="1"/>
  <c r="G183" i="94"/>
  <c r="J183" i="94" s="1"/>
  <c r="E183" i="95" s="1"/>
  <c r="G220" i="94"/>
  <c r="J220" i="94" s="1"/>
  <c r="E220" i="95" s="1"/>
  <c r="G159" i="94"/>
  <c r="J159" i="94" s="1"/>
  <c r="E159" i="95" s="1"/>
  <c r="G158" i="94"/>
  <c r="J158" i="94" s="1"/>
  <c r="E158" i="95" s="1"/>
  <c r="G50" i="93"/>
  <c r="J50" i="93" s="1"/>
  <c r="E50" i="94" s="1"/>
  <c r="G61" i="94"/>
  <c r="J61" i="94" s="1"/>
  <c r="E61" i="95" s="1"/>
  <c r="G95" i="94"/>
  <c r="J95" i="94" s="1"/>
  <c r="E95" i="95" s="1"/>
  <c r="G167" i="94"/>
  <c r="J167" i="94" s="1"/>
  <c r="E167" i="95" s="1"/>
  <c r="G112" i="95"/>
  <c r="J112" i="95" s="1"/>
  <c r="E112" i="96" s="1"/>
  <c r="G49" i="93"/>
  <c r="J49" i="93" s="1"/>
  <c r="E49" i="94" s="1"/>
  <c r="G51" i="93"/>
  <c r="J51" i="93" s="1"/>
  <c r="E51" i="94" s="1"/>
  <c r="G38" i="93"/>
  <c r="J38" i="93" s="1"/>
  <c r="E38" i="94" s="1"/>
  <c r="G146" i="94"/>
  <c r="J146" i="94" s="1"/>
  <c r="E146" i="95" s="1"/>
  <c r="G81" i="94"/>
  <c r="J81" i="94" s="1"/>
  <c r="E81" i="95" s="1"/>
  <c r="G142" i="94"/>
  <c r="J142" i="94" s="1"/>
  <c r="E142" i="95" s="1"/>
  <c r="G223" i="94"/>
  <c r="J223" i="94" s="1"/>
  <c r="E223" i="95" s="1"/>
  <c r="G48" i="93"/>
  <c r="J48" i="93" s="1"/>
  <c r="E48" i="94" s="1"/>
  <c r="G179" i="94"/>
  <c r="J179" i="94" s="1"/>
  <c r="E179" i="95" s="1"/>
  <c r="G41" i="93"/>
  <c r="J41" i="93" s="1"/>
  <c r="E41" i="94" s="1"/>
  <c r="G58" i="93"/>
  <c r="J58" i="93" s="1"/>
  <c r="E58" i="94" s="1"/>
  <c r="G47" i="93"/>
  <c r="J47" i="93" s="1"/>
  <c r="E47" i="94" s="1"/>
  <c r="G65" i="94"/>
  <c r="J65" i="94" s="1"/>
  <c r="E65" i="95" s="1"/>
  <c r="G121" i="94"/>
  <c r="J121" i="94" s="1"/>
  <c r="E121" i="95" s="1"/>
  <c r="G168" i="94"/>
  <c r="J168" i="94" s="1"/>
  <c r="E168" i="95" s="1"/>
  <c r="G56" i="93"/>
  <c r="J56" i="93" s="1"/>
  <c r="E56" i="94" s="1"/>
  <c r="G221" i="93"/>
  <c r="J221" i="93" s="1"/>
  <c r="E221" i="94" s="1"/>
  <c r="G80" i="94"/>
  <c r="J80" i="94" s="1"/>
  <c r="E80" i="95" s="1"/>
  <c r="G154" i="94"/>
  <c r="J154" i="94" s="1"/>
  <c r="E154" i="95" s="1"/>
  <c r="G101" i="94"/>
  <c r="J101" i="94" s="1"/>
  <c r="E101" i="95" s="1"/>
  <c r="G40" i="93"/>
  <c r="J40" i="93" s="1"/>
  <c r="E40" i="94" s="1"/>
  <c r="G36" i="93"/>
  <c r="J36" i="93" s="1"/>
  <c r="E36" i="94" s="1"/>
  <c r="G100" i="94"/>
  <c r="J100" i="94" s="1"/>
  <c r="E100" i="95" s="1"/>
  <c r="G52" i="93"/>
  <c r="J52" i="93" s="1"/>
  <c r="E52" i="94" s="1"/>
  <c r="G74" i="95"/>
  <c r="J74" i="95" s="1"/>
  <c r="E74" i="96" s="1"/>
  <c r="G176" i="94"/>
  <c r="J176" i="94" s="1"/>
  <c r="E176" i="95" s="1"/>
  <c r="G31" i="93"/>
  <c r="J31" i="93" s="1"/>
  <c r="E31" i="94" s="1"/>
  <c r="G34" i="93"/>
  <c r="J34" i="93" s="1"/>
  <c r="E34" i="94" s="1"/>
  <c r="G37" i="93"/>
  <c r="J37" i="93" s="1"/>
  <c r="E37" i="94" s="1"/>
  <c r="G111" i="95"/>
  <c r="J111" i="95" s="1"/>
  <c r="E111" i="96" s="1"/>
  <c r="G137" i="94"/>
  <c r="J137" i="94" s="1"/>
  <c r="E137" i="95" s="1"/>
  <c r="G166" i="94"/>
  <c r="J166" i="94" s="1"/>
  <c r="E166" i="95" s="1"/>
  <c r="G79" i="94"/>
  <c r="J79" i="94" s="1"/>
  <c r="E79" i="95" s="1"/>
  <c r="G185" i="94"/>
  <c r="J185" i="94" s="1"/>
  <c r="E185" i="95" s="1"/>
  <c r="G118" i="94"/>
  <c r="J118" i="94" s="1"/>
  <c r="E118" i="95" s="1"/>
  <c r="G180" i="94"/>
  <c r="J180" i="94" s="1"/>
  <c r="E180" i="95" s="1"/>
  <c r="G225" i="94"/>
  <c r="J225" i="94" s="1"/>
  <c r="E225" i="95" s="1"/>
  <c r="G55" i="93"/>
  <c r="J55" i="93" s="1"/>
  <c r="E55" i="94" s="1"/>
  <c r="G53" i="93"/>
  <c r="J53" i="93" s="1"/>
  <c r="E53" i="94" s="1"/>
  <c r="G28" i="93"/>
  <c r="J28" i="93" s="1"/>
  <c r="E28" i="94" s="1"/>
  <c r="G172" i="94"/>
  <c r="J172" i="94" s="1"/>
  <c r="E172" i="95" s="1"/>
  <c r="G93" i="94"/>
  <c r="J93" i="94" s="1"/>
  <c r="E93" i="95" s="1"/>
  <c r="G119" i="93"/>
  <c r="J119" i="93" s="1"/>
  <c r="E119" i="94" s="1"/>
  <c r="G77" i="94"/>
  <c r="J77" i="94" s="1"/>
  <c r="E77" i="95" s="1"/>
  <c r="G163" i="94"/>
  <c r="J163" i="94" s="1"/>
  <c r="E163" i="95" s="1"/>
  <c r="G99" i="94"/>
  <c r="J99" i="94" s="1"/>
  <c r="E99" i="95" s="1"/>
  <c r="G32" i="93"/>
  <c r="J32" i="93" s="1"/>
  <c r="E32" i="94" s="1"/>
  <c r="G122" i="93"/>
  <c r="J122" i="93" s="1"/>
  <c r="E122" i="94" s="1"/>
  <c r="G215" i="94"/>
  <c r="J215" i="94" s="1"/>
  <c r="E215" i="95" s="1"/>
  <c r="G27" i="93"/>
  <c r="J27" i="93" s="1"/>
  <c r="E27" i="94" s="1"/>
  <c r="G54" i="93"/>
  <c r="J54" i="93" s="1"/>
  <c r="E54" i="94" s="1"/>
  <c r="G29" i="93"/>
  <c r="J29" i="93" s="1"/>
  <c r="E29" i="94" s="1"/>
  <c r="G139" i="94"/>
  <c r="J139" i="94" s="1"/>
  <c r="E139" i="95" s="1"/>
  <c r="G120" i="94"/>
  <c r="J120" i="94" s="1"/>
  <c r="E120" i="95" s="1"/>
  <c r="G107" i="95"/>
  <c r="J107" i="95" s="1"/>
  <c r="E107" i="96" s="1"/>
  <c r="G96" i="93"/>
  <c r="J96" i="93" s="1"/>
  <c r="E96" i="94" s="1"/>
  <c r="G46" i="93"/>
  <c r="J46" i="93" s="1"/>
  <c r="E46" i="94" s="1"/>
  <c r="G162" i="94"/>
  <c r="J162" i="94" s="1"/>
  <c r="E162" i="95" s="1"/>
  <c r="G98" i="94"/>
  <c r="J98" i="94" s="1"/>
  <c r="E98" i="95" s="1"/>
  <c r="G123" i="94"/>
  <c r="J123" i="94" s="1"/>
  <c r="E123" i="95" s="1"/>
  <c r="G141" i="94"/>
  <c r="J141" i="94" s="1"/>
  <c r="E141" i="95" s="1"/>
  <c r="G85" i="94"/>
  <c r="J85" i="94" s="1"/>
  <c r="E85" i="95" s="1"/>
  <c r="G92" i="94"/>
  <c r="J92" i="94" s="1"/>
  <c r="E92" i="95" s="1"/>
  <c r="G143" i="94"/>
  <c r="J143" i="94" s="1"/>
  <c r="E143" i="95" s="1"/>
  <c r="G165" i="93"/>
  <c r="J165" i="93" s="1"/>
  <c r="E165" i="94" s="1"/>
  <c r="G57" i="93"/>
  <c r="J57" i="93" s="1"/>
  <c r="E57" i="94" s="1"/>
  <c r="G184" i="94"/>
  <c r="J184" i="94" s="1"/>
  <c r="E184" i="95" s="1"/>
  <c r="G222" i="94"/>
  <c r="J222" i="94" s="1"/>
  <c r="E222" i="95" s="1"/>
  <c r="G110" i="95"/>
  <c r="J110" i="95" s="1"/>
  <c r="E110" i="96" s="1"/>
  <c r="G138" i="94"/>
  <c r="J138" i="94" s="1"/>
  <c r="E138" i="95" s="1"/>
  <c r="G66" i="94"/>
  <c r="J66" i="94" s="1"/>
  <c r="E66" i="95" s="1"/>
  <c r="G192" i="94"/>
  <c r="J192" i="94" s="1"/>
  <c r="E192" i="95" s="1"/>
  <c r="G144" i="94"/>
  <c r="J144" i="94" s="1"/>
  <c r="E144" i="95" s="1"/>
  <c r="G72" i="94"/>
  <c r="J72" i="94" s="1"/>
  <c r="E72" i="95" s="1"/>
  <c r="G44" i="93"/>
  <c r="J44" i="93" s="1"/>
  <c r="E44" i="94" s="1"/>
  <c r="G30" i="93"/>
  <c r="J30" i="93" s="1"/>
  <c r="E30" i="94" s="1"/>
  <c r="G117" i="95"/>
  <c r="J117" i="95" s="1"/>
  <c r="E117" i="96" s="1"/>
  <c r="G68" i="94"/>
  <c r="J68" i="94" s="1"/>
  <c r="E68" i="95" s="1"/>
  <c r="G145" i="94"/>
  <c r="J145" i="94" s="1"/>
  <c r="E145" i="95" s="1"/>
  <c r="G170" i="94"/>
  <c r="J170" i="94" s="1"/>
  <c r="E170" i="95" s="1"/>
  <c r="G42" i="93"/>
  <c r="J42" i="93" s="1"/>
  <c r="E42" i="94" s="1"/>
  <c r="G214" i="92"/>
  <c r="J214" i="92" s="1"/>
  <c r="E214" i="93" s="1"/>
  <c r="G89" i="94"/>
  <c r="J89" i="94" s="1"/>
  <c r="E89" i="95" s="1"/>
  <c r="G59" i="93"/>
  <c r="J59" i="93" s="1"/>
  <c r="E59" i="94" s="1"/>
  <c r="G5" i="78"/>
  <c r="J5" i="78" s="1"/>
  <c r="G186" i="93"/>
  <c r="J186" i="93" s="1"/>
  <c r="E186" i="94" s="1"/>
  <c r="G255" i="93"/>
  <c r="J255" i="93" s="1"/>
  <c r="E255" i="94" s="1"/>
  <c r="G104" i="93"/>
  <c r="J104" i="93" s="1"/>
  <c r="E104" i="94" s="1"/>
  <c r="G233" i="93"/>
  <c r="J233" i="93" s="1"/>
  <c r="E233" i="94" s="1"/>
  <c r="G256" i="93"/>
  <c r="J256" i="93" s="1"/>
  <c r="E256" i="94" s="1"/>
  <c r="G258" i="93"/>
  <c r="J258" i="93" s="1"/>
  <c r="E258" i="94" s="1"/>
  <c r="G191" i="93"/>
  <c r="J191" i="93" s="1"/>
  <c r="E191" i="94" s="1"/>
  <c r="G190" i="93"/>
  <c r="J190" i="93" s="1"/>
  <c r="E190" i="94" s="1"/>
  <c r="G133" i="91"/>
  <c r="J133" i="91" s="1"/>
  <c r="E133" i="92" s="1"/>
  <c r="G136" i="91"/>
  <c r="J136" i="91" s="1"/>
  <c r="E136" i="92" s="1"/>
  <c r="G132" i="92"/>
  <c r="J132" i="92" s="1"/>
  <c r="E132" i="93" s="1"/>
  <c r="G135" i="92"/>
  <c r="J135" i="92" s="1"/>
  <c r="E135" i="93" s="1"/>
  <c r="J5" i="8"/>
  <c r="G5" i="8"/>
  <c r="J204" i="8"/>
  <c r="J206" i="8"/>
  <c r="J183" i="8"/>
  <c r="J182" i="8"/>
  <c r="G208" i="8"/>
  <c r="J205" i="8"/>
  <c r="J184" i="8"/>
  <c r="G250" i="93" l="1"/>
  <c r="J250" i="93" s="1"/>
  <c r="E250" i="94" s="1"/>
  <c r="E242" i="93"/>
  <c r="G251" i="95"/>
  <c r="J251" i="95" s="1"/>
  <c r="E251" i="96" s="1"/>
  <c r="E235" i="94"/>
  <c r="G235" i="94" s="1"/>
  <c r="J235" i="94" s="1"/>
  <c r="G88" i="94"/>
  <c r="J88" i="94" s="1"/>
  <c r="E88" i="95" s="1"/>
  <c r="E87" i="94"/>
  <c r="G87" i="94" s="1"/>
  <c r="J87" i="94" s="1"/>
  <c r="J20" i="95"/>
  <c r="E20" i="96" s="1"/>
  <c r="G20" i="96" s="1"/>
  <c r="J20" i="96" s="1"/>
  <c r="E20" i="97" s="1"/>
  <c r="G20" i="97" s="1"/>
  <c r="J20" i="97" s="1"/>
  <c r="E20" i="98" s="1"/>
  <c r="G86" i="94"/>
  <c r="J86" i="94" s="1"/>
  <c r="E86" i="95" s="1"/>
  <c r="G230" i="94"/>
  <c r="J230" i="94" s="1"/>
  <c r="E230" i="95" s="1"/>
  <c r="G238" i="94"/>
  <c r="J238" i="94" s="1"/>
  <c r="E238" i="95" s="1"/>
  <c r="G239" i="107"/>
  <c r="J239" i="107" s="1"/>
  <c r="G231" i="107"/>
  <c r="J231" i="107" s="1"/>
  <c r="G234" i="92"/>
  <c r="J234" i="92" s="1"/>
  <c r="E234" i="93" s="1"/>
  <c r="G242" i="93"/>
  <c r="J242" i="93" s="1"/>
  <c r="G240" i="102"/>
  <c r="J240" i="102" s="1"/>
  <c r="G232" i="102"/>
  <c r="J232" i="102" s="1"/>
  <c r="G259" i="102"/>
  <c r="J259" i="102" s="1"/>
  <c r="G227" i="94"/>
  <c r="J227" i="94" s="1"/>
  <c r="E227" i="95" s="1"/>
  <c r="G228" i="94"/>
  <c r="J228" i="94" s="1"/>
  <c r="E228" i="95" s="1"/>
  <c r="G236" i="94"/>
  <c r="J236" i="94" s="1"/>
  <c r="E236" i="95" s="1"/>
  <c r="G253" i="93"/>
  <c r="J253" i="93" s="1"/>
  <c r="E253" i="94" s="1"/>
  <c r="G259" i="92"/>
  <c r="J259" i="92" s="1"/>
  <c r="E259" i="93" s="1"/>
  <c r="G173" i="92"/>
  <c r="J173" i="92" s="1"/>
  <c r="E173" i="93" s="1"/>
  <c r="G174" i="92"/>
  <c r="J174" i="92" s="1"/>
  <c r="E174" i="93" s="1"/>
  <c r="G103" i="92"/>
  <c r="J103" i="92" s="1"/>
  <c r="E103" i="93" s="1"/>
  <c r="G102" i="92"/>
  <c r="J102" i="92" s="1"/>
  <c r="E102" i="93" s="1"/>
  <c r="G97" i="96"/>
  <c r="J97" i="96" s="1"/>
  <c r="G108" i="96"/>
  <c r="J108" i="96" s="1"/>
  <c r="G117" i="96"/>
  <c r="J117" i="96" s="1"/>
  <c r="G107" i="96"/>
  <c r="J107" i="96" s="1"/>
  <c r="G116" i="96"/>
  <c r="J116" i="96" s="1"/>
  <c r="G110" i="96"/>
  <c r="J110" i="96" s="1"/>
  <c r="G112" i="96"/>
  <c r="J112" i="96" s="1"/>
  <c r="G115" i="96"/>
  <c r="J115" i="96" s="1"/>
  <c r="G111" i="96"/>
  <c r="J111" i="96" s="1"/>
  <c r="G7" i="92"/>
  <c r="J7" i="92" s="1"/>
  <c r="E7" i="93" s="1"/>
  <c r="G25" i="95"/>
  <c r="J25" i="95" s="1"/>
  <c r="E25" i="96" s="1"/>
  <c r="G24" i="95"/>
  <c r="J24" i="95" s="1"/>
  <c r="E24" i="96" s="1"/>
  <c r="G22" i="95"/>
  <c r="J22" i="95" s="1"/>
  <c r="E22" i="96" s="1"/>
  <c r="G18" i="92"/>
  <c r="J18" i="92" s="1"/>
  <c r="E18" i="93" s="1"/>
  <c r="G19" i="95"/>
  <c r="J19" i="95" s="1"/>
  <c r="E19" i="96" s="1"/>
  <c r="G224" i="95"/>
  <c r="J224" i="95" s="1"/>
  <c r="E224" i="96" s="1"/>
  <c r="G14" i="92"/>
  <c r="J14" i="92" s="1"/>
  <c r="E14" i="93" s="1"/>
  <c r="G23" i="95"/>
  <c r="J23" i="95" s="1"/>
  <c r="E23" i="96" s="1"/>
  <c r="G13" i="92"/>
  <c r="J13" i="92" s="1"/>
  <c r="E13" i="93" s="1"/>
  <c r="G8" i="92"/>
  <c r="J8" i="92" s="1"/>
  <c r="E8" i="93" s="1"/>
  <c r="G26" i="95"/>
  <c r="J26" i="95" s="1"/>
  <c r="E26" i="96" s="1"/>
  <c r="G17" i="92"/>
  <c r="J17" i="92" s="1"/>
  <c r="E17" i="93" s="1"/>
  <c r="G21" i="95"/>
  <c r="G90" i="95"/>
  <c r="J90" i="95" s="1"/>
  <c r="E90" i="96" s="1"/>
  <c r="G15" i="92"/>
  <c r="J15" i="92" s="1"/>
  <c r="E15" i="93" s="1"/>
  <c r="G121" i="95"/>
  <c r="J121" i="95" s="1"/>
  <c r="E121" i="96" s="1"/>
  <c r="G146" i="95"/>
  <c r="J146" i="95" s="1"/>
  <c r="E146" i="96" s="1"/>
  <c r="G6" i="92"/>
  <c r="J6" i="92" s="1"/>
  <c r="E6" i="93" s="1"/>
  <c r="G215" i="95"/>
  <c r="J215" i="95" s="1"/>
  <c r="E215" i="96" s="1"/>
  <c r="G78" i="95"/>
  <c r="J78" i="95" s="1"/>
  <c r="E78" i="96" s="1"/>
  <c r="G185" i="95"/>
  <c r="J185" i="95" s="1"/>
  <c r="E185" i="96" s="1"/>
  <c r="G158" i="95"/>
  <c r="J158" i="95" s="1"/>
  <c r="E158" i="96" s="1"/>
  <c r="G220" i="95"/>
  <c r="J220" i="95" s="1"/>
  <c r="E220" i="96" s="1"/>
  <c r="G91" i="95"/>
  <c r="J91" i="95" s="1"/>
  <c r="E91" i="96" s="1"/>
  <c r="G140" i="95"/>
  <c r="J140" i="95" s="1"/>
  <c r="E140" i="96" s="1"/>
  <c r="G16" i="92"/>
  <c r="J16" i="92" s="1"/>
  <c r="E16" i="93" s="1"/>
  <c r="G248" i="92"/>
  <c r="J248" i="92" s="1"/>
  <c r="E248" i="93" s="1"/>
  <c r="G82" i="92"/>
  <c r="J82" i="92" s="1"/>
  <c r="E82" i="93" s="1"/>
  <c r="G254" i="92"/>
  <c r="J254" i="92" s="1"/>
  <c r="E254" i="93" s="1"/>
  <c r="G131" i="90"/>
  <c r="J131" i="90" s="1"/>
  <c r="E131" i="91" s="1"/>
  <c r="G134" i="90"/>
  <c r="J134" i="90" s="1"/>
  <c r="E134" i="91" s="1"/>
  <c r="G46" i="94"/>
  <c r="J46" i="94" s="1"/>
  <c r="E46" i="95" s="1"/>
  <c r="G214" i="93"/>
  <c r="J214" i="93" s="1"/>
  <c r="E214" i="94" s="1"/>
  <c r="G184" i="95"/>
  <c r="J184" i="95" s="1"/>
  <c r="E184" i="96" s="1"/>
  <c r="G29" i="94"/>
  <c r="J29" i="94" s="1"/>
  <c r="E29" i="95" s="1"/>
  <c r="G225" i="95"/>
  <c r="J225" i="95" s="1"/>
  <c r="E225" i="96" s="1"/>
  <c r="G36" i="94"/>
  <c r="J36" i="94" s="1"/>
  <c r="E36" i="95" s="1"/>
  <c r="G106" i="95"/>
  <c r="J106" i="95" s="1"/>
  <c r="E106" i="96" s="1"/>
  <c r="G42" i="94"/>
  <c r="J42" i="94" s="1"/>
  <c r="E42" i="95" s="1"/>
  <c r="G72" i="95"/>
  <c r="J72" i="95" s="1"/>
  <c r="E72" i="96" s="1"/>
  <c r="G98" i="95"/>
  <c r="G54" i="94"/>
  <c r="J54" i="94" s="1"/>
  <c r="E54" i="95" s="1"/>
  <c r="G119" i="94"/>
  <c r="J119" i="94" s="1"/>
  <c r="E119" i="95" s="1"/>
  <c r="G180" i="95"/>
  <c r="J180" i="95" s="1"/>
  <c r="E180" i="96" s="1"/>
  <c r="G37" i="94"/>
  <c r="J37" i="94" s="1"/>
  <c r="E37" i="95" s="1"/>
  <c r="G40" i="94"/>
  <c r="J40" i="94" s="1"/>
  <c r="E40" i="95" s="1"/>
  <c r="G65" i="95"/>
  <c r="J65" i="95" s="1"/>
  <c r="E65" i="96" s="1"/>
  <c r="G81" i="95"/>
  <c r="J81" i="95" s="1"/>
  <c r="E81" i="96" s="1"/>
  <c r="G95" i="95"/>
  <c r="J95" i="95" s="1"/>
  <c r="E95" i="96" s="1"/>
  <c r="G145" i="95"/>
  <c r="J145" i="95" s="1"/>
  <c r="E145" i="96" s="1"/>
  <c r="G165" i="94"/>
  <c r="J165" i="94" s="1"/>
  <c r="E165" i="95" s="1"/>
  <c r="G44" i="94"/>
  <c r="J44" i="94" s="1"/>
  <c r="E44" i="95" s="1"/>
  <c r="G123" i="95"/>
  <c r="J123" i="95" s="1"/>
  <c r="E123" i="96" s="1"/>
  <c r="G77" i="95"/>
  <c r="G142" i="95"/>
  <c r="J142" i="95" s="1"/>
  <c r="E142" i="96" s="1"/>
  <c r="G167" i="95"/>
  <c r="J167" i="95" s="1"/>
  <c r="E167" i="96" s="1"/>
  <c r="G170" i="95"/>
  <c r="J170" i="95" s="1"/>
  <c r="E170" i="96" s="1"/>
  <c r="G144" i="95"/>
  <c r="J144" i="95" s="1"/>
  <c r="E144" i="96" s="1"/>
  <c r="G57" i="94"/>
  <c r="J57" i="94" s="1"/>
  <c r="E57" i="95" s="1"/>
  <c r="G162" i="95"/>
  <c r="J162" i="95" s="1"/>
  <c r="E162" i="96" s="1"/>
  <c r="G27" i="94"/>
  <c r="J27" i="94" s="1"/>
  <c r="E27" i="95" s="1"/>
  <c r="G93" i="95"/>
  <c r="G118" i="95"/>
  <c r="J118" i="95" s="1"/>
  <c r="E118" i="96" s="1"/>
  <c r="G34" i="94"/>
  <c r="J34" i="94" s="1"/>
  <c r="E34" i="95" s="1"/>
  <c r="G101" i="95"/>
  <c r="J101" i="95" s="1"/>
  <c r="E101" i="96" s="1"/>
  <c r="G47" i="94"/>
  <c r="J47" i="94" s="1"/>
  <c r="E47" i="95" s="1"/>
  <c r="G61" i="95"/>
  <c r="J61" i="95" s="1"/>
  <c r="E61" i="96" s="1"/>
  <c r="G69" i="95"/>
  <c r="J69" i="95" s="1"/>
  <c r="E69" i="96" s="1"/>
  <c r="G31" i="94"/>
  <c r="J31" i="94" s="1"/>
  <c r="E31" i="95" s="1"/>
  <c r="G154" i="95"/>
  <c r="J154" i="95" s="1"/>
  <c r="E154" i="96" s="1"/>
  <c r="G58" i="94"/>
  <c r="J58" i="94" s="1"/>
  <c r="E58" i="95" s="1"/>
  <c r="G38" i="94"/>
  <c r="J38" i="94" s="1"/>
  <c r="E38" i="95" s="1"/>
  <c r="G50" i="94"/>
  <c r="J50" i="94" s="1"/>
  <c r="E50" i="95" s="1"/>
  <c r="G161" i="94"/>
  <c r="J161" i="94" s="1"/>
  <c r="E161" i="95" s="1"/>
  <c r="G192" i="95"/>
  <c r="J192" i="95" s="1"/>
  <c r="E192" i="96" s="1"/>
  <c r="G68" i="95"/>
  <c r="J68" i="95" s="1"/>
  <c r="E68" i="96" s="1"/>
  <c r="G66" i="95"/>
  <c r="G143" i="95"/>
  <c r="J143" i="95" s="1"/>
  <c r="E143" i="96" s="1"/>
  <c r="G96" i="94"/>
  <c r="J96" i="94" s="1"/>
  <c r="E96" i="95" s="1"/>
  <c r="G122" i="94"/>
  <c r="J122" i="94" s="1"/>
  <c r="E122" i="95" s="1"/>
  <c r="G172" i="95"/>
  <c r="J172" i="95" s="1"/>
  <c r="E172" i="96" s="1"/>
  <c r="G176" i="95"/>
  <c r="J176" i="95" s="1"/>
  <c r="E176" i="96" s="1"/>
  <c r="G80" i="95"/>
  <c r="J80" i="95" s="1"/>
  <c r="E80" i="96" s="1"/>
  <c r="G41" i="94"/>
  <c r="J41" i="94" s="1"/>
  <c r="E41" i="95" s="1"/>
  <c r="G51" i="94"/>
  <c r="J51" i="94" s="1"/>
  <c r="E51" i="95" s="1"/>
  <c r="G171" i="95"/>
  <c r="J171" i="95" s="1"/>
  <c r="E171" i="96" s="1"/>
  <c r="G138" i="95"/>
  <c r="J138" i="95" s="1"/>
  <c r="E138" i="96" s="1"/>
  <c r="G92" i="95"/>
  <c r="J92" i="95" s="1"/>
  <c r="E92" i="96" s="1"/>
  <c r="G32" i="94"/>
  <c r="J32" i="94" s="1"/>
  <c r="E32" i="95" s="1"/>
  <c r="G28" i="94"/>
  <c r="J28" i="94" s="1"/>
  <c r="E28" i="95" s="1"/>
  <c r="G79" i="95"/>
  <c r="J79" i="95" s="1"/>
  <c r="E79" i="96" s="1"/>
  <c r="G74" i="96"/>
  <c r="J74" i="96" s="1"/>
  <c r="E74" i="97" s="1"/>
  <c r="G221" i="94"/>
  <c r="J221" i="94" s="1"/>
  <c r="E221" i="95" s="1"/>
  <c r="G179" i="95"/>
  <c r="J179" i="95" s="1"/>
  <c r="E179" i="96" s="1"/>
  <c r="G159" i="95"/>
  <c r="J159" i="95" s="1"/>
  <c r="E159" i="96" s="1"/>
  <c r="G33" i="94"/>
  <c r="J33" i="94" s="1"/>
  <c r="E33" i="95" s="1"/>
  <c r="G59" i="94"/>
  <c r="J59" i="94" s="1"/>
  <c r="E59" i="95" s="1"/>
  <c r="G30" i="94"/>
  <c r="J30" i="94" s="1"/>
  <c r="E30" i="95" s="1"/>
  <c r="G120" i="95"/>
  <c r="J120" i="95" s="1"/>
  <c r="E120" i="96" s="1"/>
  <c r="G53" i="94"/>
  <c r="J53" i="94" s="1"/>
  <c r="E53" i="95" s="1"/>
  <c r="G56" i="94"/>
  <c r="J56" i="94" s="1"/>
  <c r="E56" i="95" s="1"/>
  <c r="G64" i="95"/>
  <c r="J64" i="95" s="1"/>
  <c r="E64" i="96" s="1"/>
  <c r="G85" i="95"/>
  <c r="J85" i="95" s="1"/>
  <c r="E85" i="96" s="1"/>
  <c r="G99" i="95"/>
  <c r="G166" i="95"/>
  <c r="J166" i="95" s="1"/>
  <c r="E166" i="96" s="1"/>
  <c r="G52" i="94"/>
  <c r="J52" i="94" s="1"/>
  <c r="E52" i="95" s="1"/>
  <c r="G48" i="94"/>
  <c r="J48" i="94" s="1"/>
  <c r="E48" i="95" s="1"/>
  <c r="G49" i="94"/>
  <c r="J49" i="94" s="1"/>
  <c r="E49" i="95" s="1"/>
  <c r="G89" i="95"/>
  <c r="J89" i="95" s="1"/>
  <c r="E89" i="96" s="1"/>
  <c r="G222" i="95"/>
  <c r="J222" i="95" s="1"/>
  <c r="E222" i="96" s="1"/>
  <c r="G141" i="95"/>
  <c r="J141" i="95" s="1"/>
  <c r="E141" i="96" s="1"/>
  <c r="G139" i="95"/>
  <c r="J139" i="95" s="1"/>
  <c r="E139" i="96" s="1"/>
  <c r="G163" i="95"/>
  <c r="J163" i="95" s="1"/>
  <c r="E163" i="96" s="1"/>
  <c r="G55" i="94"/>
  <c r="J55" i="94" s="1"/>
  <c r="E55" i="95" s="1"/>
  <c r="G137" i="95"/>
  <c r="J137" i="95" s="1"/>
  <c r="E137" i="96" s="1"/>
  <c r="G100" i="95"/>
  <c r="J100" i="95" s="1"/>
  <c r="E100" i="96" s="1"/>
  <c r="G168" i="95"/>
  <c r="J168" i="95" s="1"/>
  <c r="E168" i="96" s="1"/>
  <c r="G223" i="95"/>
  <c r="J223" i="95" s="1"/>
  <c r="E223" i="96" s="1"/>
  <c r="G183" i="95"/>
  <c r="J183" i="95" s="1"/>
  <c r="E183" i="96" s="1"/>
  <c r="G43" i="94"/>
  <c r="J43" i="94" s="1"/>
  <c r="E43" i="95" s="1"/>
  <c r="G67" i="95"/>
  <c r="J67" i="95" s="1"/>
  <c r="E67" i="96" s="1"/>
  <c r="G62" i="95"/>
  <c r="J62" i="95" s="1"/>
  <c r="E62" i="96" s="1"/>
  <c r="G160" i="95"/>
  <c r="J160" i="95" s="1"/>
  <c r="E160" i="96" s="1"/>
  <c r="G164" i="95"/>
  <c r="J164" i="95" s="1"/>
  <c r="E164" i="96" s="1"/>
  <c r="G130" i="95"/>
  <c r="J130" i="95" s="1"/>
  <c r="E130" i="96" s="1"/>
  <c r="G5" i="79"/>
  <c r="J5" i="79" s="1"/>
  <c r="G186" i="94"/>
  <c r="J186" i="94" s="1"/>
  <c r="E186" i="95" s="1"/>
  <c r="G233" i="94"/>
  <c r="J233" i="94" s="1"/>
  <c r="E233" i="95" s="1"/>
  <c r="G258" i="94"/>
  <c r="J258" i="94" s="1"/>
  <c r="E258" i="95" s="1"/>
  <c r="G255" i="94"/>
  <c r="J255" i="94" s="1"/>
  <c r="E255" i="95" s="1"/>
  <c r="G104" i="94"/>
  <c r="J104" i="94" s="1"/>
  <c r="E104" i="95" s="1"/>
  <c r="G256" i="94"/>
  <c r="J256" i="94" s="1"/>
  <c r="E256" i="95" s="1"/>
  <c r="G191" i="94"/>
  <c r="J191" i="94" s="1"/>
  <c r="E191" i="95" s="1"/>
  <c r="G190" i="94"/>
  <c r="J190" i="94" s="1"/>
  <c r="E190" i="95" s="1"/>
  <c r="G132" i="93"/>
  <c r="J132" i="93" s="1"/>
  <c r="E132" i="94" s="1"/>
  <c r="G135" i="93"/>
  <c r="J135" i="93" s="1"/>
  <c r="E135" i="94" s="1"/>
  <c r="G133" i="92"/>
  <c r="J133" i="92" s="1"/>
  <c r="E133" i="93" s="1"/>
  <c r="G136" i="92"/>
  <c r="J136" i="92" s="1"/>
  <c r="E136" i="93" s="1"/>
  <c r="G206" i="8"/>
  <c r="G205" i="8"/>
  <c r="G182" i="8"/>
  <c r="G183" i="8"/>
  <c r="G204" i="8"/>
  <c r="G184" i="8"/>
  <c r="G88" i="95" l="1"/>
  <c r="J88" i="95" s="1"/>
  <c r="E88" i="96" s="1"/>
  <c r="E87" i="95"/>
  <c r="E107" i="97"/>
  <c r="G107" i="97" s="1"/>
  <c r="J107" i="97" s="1"/>
  <c r="E107" i="98" s="1"/>
  <c r="G107" i="98" s="1"/>
  <c r="J107" i="98" s="1"/>
  <c r="E107" i="99" s="1"/>
  <c r="G250" i="94"/>
  <c r="J250" i="94" s="1"/>
  <c r="E250" i="95" s="1"/>
  <c r="E242" i="94"/>
  <c r="E108" i="97"/>
  <c r="G108" i="97" s="1"/>
  <c r="J108" i="97" s="1"/>
  <c r="E108" i="98" s="1"/>
  <c r="G108" i="98" s="1"/>
  <c r="J108" i="98" s="1"/>
  <c r="E108" i="99" s="1"/>
  <c r="E111" i="97"/>
  <c r="G111" i="97" s="1"/>
  <c r="J111" i="97" s="1"/>
  <c r="E111" i="98" s="1"/>
  <c r="G111" i="98" s="1"/>
  <c r="J111" i="98" s="1"/>
  <c r="E111" i="99" s="1"/>
  <c r="E97" i="97"/>
  <c r="G97" i="97" s="1"/>
  <c r="J97" i="97" s="1"/>
  <c r="E97" i="98" s="1"/>
  <c r="G97" i="98" s="1"/>
  <c r="J97" i="98" s="1"/>
  <c r="E97" i="99" s="1"/>
  <c r="G251" i="96"/>
  <c r="J251" i="96" s="1"/>
  <c r="E251" i="97" s="1"/>
  <c r="E235" i="95"/>
  <c r="G235" i="95" s="1"/>
  <c r="E110" i="97"/>
  <c r="G110" i="97" s="1"/>
  <c r="J110" i="97" s="1"/>
  <c r="E110" i="98" s="1"/>
  <c r="G110" i="98" s="1"/>
  <c r="J110" i="98" s="1"/>
  <c r="E110" i="99" s="1"/>
  <c r="E117" i="97"/>
  <c r="G117" i="97" s="1"/>
  <c r="J117" i="97" s="1"/>
  <c r="E117" i="98" s="1"/>
  <c r="G117" i="98" s="1"/>
  <c r="J117" i="98" s="1"/>
  <c r="E117" i="99" s="1"/>
  <c r="E115" i="97"/>
  <c r="G115" i="97" s="1"/>
  <c r="J115" i="97" s="1"/>
  <c r="E115" i="98" s="1"/>
  <c r="G115" i="98" s="1"/>
  <c r="J115" i="98" s="1"/>
  <c r="E115" i="99" s="1"/>
  <c r="E112" i="97"/>
  <c r="G112" i="97" s="1"/>
  <c r="J112" i="97" s="1"/>
  <c r="E112" i="98" s="1"/>
  <c r="G112" i="98" s="1"/>
  <c r="J112" i="98" s="1"/>
  <c r="E112" i="99" s="1"/>
  <c r="E116" i="97"/>
  <c r="G116" i="97" s="1"/>
  <c r="J116" i="97" s="1"/>
  <c r="E116" i="98" s="1"/>
  <c r="G116" i="98" s="1"/>
  <c r="J116" i="98" s="1"/>
  <c r="E116" i="99" s="1"/>
  <c r="J66" i="95"/>
  <c r="E66" i="96" s="1"/>
  <c r="G66" i="96" s="1"/>
  <c r="J66" i="96" s="1"/>
  <c r="E66" i="97" s="1"/>
  <c r="G66" i="97" s="1"/>
  <c r="J66" i="97" s="1"/>
  <c r="E66" i="98" s="1"/>
  <c r="J21" i="95"/>
  <c r="E21" i="96" s="1"/>
  <c r="G21" i="96" s="1"/>
  <c r="J21" i="96" s="1"/>
  <c r="E21" i="97" s="1"/>
  <c r="G21" i="97" s="1"/>
  <c r="J21" i="97" s="1"/>
  <c r="E21" i="98" s="1"/>
  <c r="J77" i="95"/>
  <c r="E77" i="96" s="1"/>
  <c r="G77" i="96" s="1"/>
  <c r="J77" i="96" s="1"/>
  <c r="E77" i="97" s="1"/>
  <c r="G77" i="97" s="1"/>
  <c r="J77" i="97" s="1"/>
  <c r="E77" i="98" s="1"/>
  <c r="J93" i="95"/>
  <c r="E93" i="96" s="1"/>
  <c r="G93" i="96" s="1"/>
  <c r="J93" i="96" s="1"/>
  <c r="E93" i="97" s="1"/>
  <c r="G93" i="97" s="1"/>
  <c r="J93" i="97" s="1"/>
  <c r="E93" i="98" s="1"/>
  <c r="J98" i="95"/>
  <c r="E98" i="96" s="1"/>
  <c r="G98" i="96" s="1"/>
  <c r="J98" i="96" s="1"/>
  <c r="E98" i="97" s="1"/>
  <c r="G98" i="97" s="1"/>
  <c r="J98" i="97" s="1"/>
  <c r="E98" i="98" s="1"/>
  <c r="J99" i="95"/>
  <c r="E99" i="96" s="1"/>
  <c r="G99" i="96" s="1"/>
  <c r="J99" i="96" s="1"/>
  <c r="E99" i="97" s="1"/>
  <c r="G99" i="97" s="1"/>
  <c r="J99" i="97" s="1"/>
  <c r="E99" i="98" s="1"/>
  <c r="G86" i="95"/>
  <c r="G87" i="95"/>
  <c r="G240" i="103"/>
  <c r="J240" i="103" s="1"/>
  <c r="G232" i="103"/>
  <c r="J232" i="103" s="1"/>
  <c r="G259" i="103"/>
  <c r="J259" i="103" s="1"/>
  <c r="G234" i="93"/>
  <c r="J234" i="93" s="1"/>
  <c r="E234" i="94" s="1"/>
  <c r="G242" i="94"/>
  <c r="J242" i="94" s="1"/>
  <c r="G228" i="95"/>
  <c r="G236" i="95"/>
  <c r="J236" i="95" s="1"/>
  <c r="E236" i="96" s="1"/>
  <c r="G227" i="95"/>
  <c r="G230" i="95"/>
  <c r="G238" i="95"/>
  <c r="J238" i="95" s="1"/>
  <c r="E238" i="96" s="1"/>
  <c r="G253" i="94"/>
  <c r="J253" i="94" s="1"/>
  <c r="E253" i="95" s="1"/>
  <c r="G259" i="93"/>
  <c r="J259" i="93" s="1"/>
  <c r="E259" i="94" s="1"/>
  <c r="G173" i="93"/>
  <c r="J173" i="93" s="1"/>
  <c r="E173" i="94" s="1"/>
  <c r="G174" i="93"/>
  <c r="J174" i="93" s="1"/>
  <c r="E174" i="94" s="1"/>
  <c r="G103" i="93"/>
  <c r="J103" i="93" s="1"/>
  <c r="E103" i="94" s="1"/>
  <c r="G102" i="93"/>
  <c r="J102" i="93" s="1"/>
  <c r="E102" i="94" s="1"/>
  <c r="G140" i="96"/>
  <c r="J140" i="96" s="1"/>
  <c r="G121" i="96"/>
  <c r="J121" i="96" s="1"/>
  <c r="G23" i="96"/>
  <c r="J23" i="96" s="1"/>
  <c r="G158" i="96"/>
  <c r="J158" i="96" s="1"/>
  <c r="G90" i="96"/>
  <c r="J90" i="96" s="1"/>
  <c r="G224" i="96"/>
  <c r="J224" i="96" s="1"/>
  <c r="G78" i="96"/>
  <c r="J78" i="96" s="1"/>
  <c r="G176" i="96"/>
  <c r="J176" i="96" s="1"/>
  <c r="G24" i="96"/>
  <c r="J24" i="96" s="1"/>
  <c r="G139" i="96"/>
  <c r="J139" i="96" s="1"/>
  <c r="G166" i="96"/>
  <c r="J166" i="96" s="1"/>
  <c r="G172" i="96"/>
  <c r="J172" i="96" s="1"/>
  <c r="G61" i="96"/>
  <c r="J61" i="96" s="1"/>
  <c r="G225" i="96"/>
  <c r="J225" i="96" s="1"/>
  <c r="G146" i="96"/>
  <c r="J146" i="96" s="1"/>
  <c r="G25" i="96"/>
  <c r="J25" i="96" s="1"/>
  <c r="G180" i="96"/>
  <c r="J180" i="96" s="1"/>
  <c r="G183" i="96"/>
  <c r="J183" i="96" s="1"/>
  <c r="G141" i="96"/>
  <c r="J141" i="96" s="1"/>
  <c r="G92" i="96"/>
  <c r="J92" i="96" s="1"/>
  <c r="G144" i="96"/>
  <c r="J144" i="96" s="1"/>
  <c r="G145" i="96"/>
  <c r="J145" i="96" s="1"/>
  <c r="G26" i="96"/>
  <c r="J26" i="96" s="1"/>
  <c r="G162" i="96"/>
  <c r="J162" i="96" s="1"/>
  <c r="G130" i="96"/>
  <c r="J130" i="96" s="1"/>
  <c r="G223" i="96"/>
  <c r="J223" i="96" s="1"/>
  <c r="G222" i="96"/>
  <c r="J222" i="96" s="1"/>
  <c r="G85" i="96"/>
  <c r="J85" i="96" s="1"/>
  <c r="G159" i="96"/>
  <c r="J159" i="96" s="1"/>
  <c r="G138" i="96"/>
  <c r="J138" i="96" s="1"/>
  <c r="G101" i="96"/>
  <c r="J101" i="96" s="1"/>
  <c r="G170" i="96"/>
  <c r="J170" i="96" s="1"/>
  <c r="G95" i="96"/>
  <c r="J95" i="96" s="1"/>
  <c r="G184" i="96"/>
  <c r="J184" i="96" s="1"/>
  <c r="G185" i="96"/>
  <c r="J185" i="96" s="1"/>
  <c r="G19" i="96"/>
  <c r="J19" i="96" s="1"/>
  <c r="G164" i="96"/>
  <c r="J164" i="96" s="1"/>
  <c r="G168" i="96"/>
  <c r="J168" i="96" s="1"/>
  <c r="G64" i="96"/>
  <c r="J64" i="96" s="1"/>
  <c r="G179" i="96"/>
  <c r="J179" i="96" s="1"/>
  <c r="G171" i="96"/>
  <c r="J171" i="96" s="1"/>
  <c r="G143" i="96"/>
  <c r="J143" i="96" s="1"/>
  <c r="G154" i="96"/>
  <c r="J154" i="96" s="1"/>
  <c r="G167" i="96"/>
  <c r="J167" i="96" s="1"/>
  <c r="G81" i="96"/>
  <c r="J81" i="96" s="1"/>
  <c r="G220" i="96"/>
  <c r="J220" i="96" s="1"/>
  <c r="G160" i="96"/>
  <c r="J160" i="96" s="1"/>
  <c r="G100" i="96"/>
  <c r="J100" i="96" s="1"/>
  <c r="G89" i="96"/>
  <c r="J89" i="96" s="1"/>
  <c r="G118" i="96"/>
  <c r="J118" i="96" s="1"/>
  <c r="G142" i="96"/>
  <c r="J142" i="96" s="1"/>
  <c r="G65" i="96"/>
  <c r="J65" i="96" s="1"/>
  <c r="G72" i="96"/>
  <c r="J72" i="96" s="1"/>
  <c r="G163" i="96"/>
  <c r="J163" i="96" s="1"/>
  <c r="G62" i="96"/>
  <c r="J62" i="96" s="1"/>
  <c r="G137" i="96"/>
  <c r="J137" i="96" s="1"/>
  <c r="G68" i="96"/>
  <c r="J68" i="96" s="1"/>
  <c r="G215" i="96"/>
  <c r="J215" i="96" s="1"/>
  <c r="G22" i="96"/>
  <c r="J22" i="96" s="1"/>
  <c r="G69" i="96"/>
  <c r="J69" i="96" s="1"/>
  <c r="G67" i="96"/>
  <c r="J67" i="96" s="1"/>
  <c r="G120" i="96"/>
  <c r="J120" i="96" s="1"/>
  <c r="G79" i="96"/>
  <c r="J79" i="96" s="1"/>
  <c r="G80" i="96"/>
  <c r="J80" i="96" s="1"/>
  <c r="G192" i="96"/>
  <c r="J192" i="96" s="1"/>
  <c r="G123" i="96"/>
  <c r="J123" i="96" s="1"/>
  <c r="G106" i="96"/>
  <c r="J106" i="96" s="1"/>
  <c r="G91" i="96"/>
  <c r="J91" i="96" s="1"/>
  <c r="G20" i="98"/>
  <c r="J20" i="98" s="1"/>
  <c r="E20" i="99" s="1"/>
  <c r="G74" i="97"/>
  <c r="J74" i="97" s="1"/>
  <c r="E74" i="98" s="1"/>
  <c r="G13" i="93"/>
  <c r="J13" i="93" s="1"/>
  <c r="E13" i="94" s="1"/>
  <c r="G15" i="93"/>
  <c r="J15" i="93" s="1"/>
  <c r="E15" i="94" s="1"/>
  <c r="G14" i="93"/>
  <c r="J14" i="93" s="1"/>
  <c r="E14" i="94" s="1"/>
  <c r="G16" i="93"/>
  <c r="J16" i="93" s="1"/>
  <c r="E16" i="94" s="1"/>
  <c r="G6" i="93"/>
  <c r="J6" i="93" s="1"/>
  <c r="E6" i="94" s="1"/>
  <c r="G8" i="93"/>
  <c r="J8" i="93" s="1"/>
  <c r="E8" i="94" s="1"/>
  <c r="G29" i="95"/>
  <c r="J29" i="95" s="1"/>
  <c r="E29" i="96" s="1"/>
  <c r="G17" i="93"/>
  <c r="J17" i="93" s="1"/>
  <c r="E17" i="94" s="1"/>
  <c r="G18" i="93"/>
  <c r="J18" i="93" s="1"/>
  <c r="E18" i="94" s="1"/>
  <c r="G7" i="93"/>
  <c r="J7" i="93" s="1"/>
  <c r="E7" i="94" s="1"/>
  <c r="G131" i="91"/>
  <c r="J131" i="91" s="1"/>
  <c r="E131" i="92" s="1"/>
  <c r="G134" i="91"/>
  <c r="J134" i="91" s="1"/>
  <c r="E134" i="92" s="1"/>
  <c r="G254" i="93"/>
  <c r="J254" i="93" s="1"/>
  <c r="E254" i="94" s="1"/>
  <c r="G248" i="93"/>
  <c r="J248" i="93" s="1"/>
  <c r="E248" i="94" s="1"/>
  <c r="G82" i="93"/>
  <c r="J82" i="93" s="1"/>
  <c r="E82" i="94" s="1"/>
  <c r="G40" i="95"/>
  <c r="J40" i="95" s="1"/>
  <c r="E40" i="96" s="1"/>
  <c r="G49" i="95"/>
  <c r="G33" i="95"/>
  <c r="J33" i="95" s="1"/>
  <c r="E33" i="96" s="1"/>
  <c r="G122" i="95"/>
  <c r="J122" i="95" s="1"/>
  <c r="E122" i="96" s="1"/>
  <c r="G47" i="95"/>
  <c r="J47" i="95" s="1"/>
  <c r="E47" i="96" s="1"/>
  <c r="G52" i="95"/>
  <c r="J52" i="95" s="1"/>
  <c r="E52" i="96" s="1"/>
  <c r="G28" i="95"/>
  <c r="J28" i="95" s="1"/>
  <c r="E28" i="96" s="1"/>
  <c r="G161" i="95"/>
  <c r="J161" i="95" s="1"/>
  <c r="E161" i="96" s="1"/>
  <c r="G53" i="95"/>
  <c r="J53" i="95" s="1"/>
  <c r="E53" i="96" s="1"/>
  <c r="G41" i="95"/>
  <c r="J41" i="95" s="1"/>
  <c r="E41" i="96" s="1"/>
  <c r="G42" i="95"/>
  <c r="J42" i="95" s="1"/>
  <c r="E42" i="96" s="1"/>
  <c r="G34" i="95"/>
  <c r="J34" i="95" s="1"/>
  <c r="E34" i="96" s="1"/>
  <c r="G214" i="94"/>
  <c r="J214" i="94" s="1"/>
  <c r="E214" i="95" s="1"/>
  <c r="G38" i="95"/>
  <c r="J38" i="95" s="1"/>
  <c r="E38" i="96" s="1"/>
  <c r="G54" i="95"/>
  <c r="J54" i="95" s="1"/>
  <c r="E54" i="96" s="1"/>
  <c r="G30" i="95"/>
  <c r="J30" i="95" s="1"/>
  <c r="E30" i="96" s="1"/>
  <c r="G44" i="95"/>
  <c r="J44" i="95" s="1"/>
  <c r="E44" i="96" s="1"/>
  <c r="G36" i="95"/>
  <c r="J36" i="95" s="1"/>
  <c r="E36" i="96" s="1"/>
  <c r="G43" i="95"/>
  <c r="J43" i="95" s="1"/>
  <c r="E43" i="96" s="1"/>
  <c r="G56" i="95"/>
  <c r="J56" i="95" s="1"/>
  <c r="E56" i="96" s="1"/>
  <c r="G32" i="95"/>
  <c r="J32" i="95" s="1"/>
  <c r="E32" i="96" s="1"/>
  <c r="G50" i="95"/>
  <c r="J50" i="95" s="1"/>
  <c r="E50" i="96" s="1"/>
  <c r="G31" i="95"/>
  <c r="J31" i="95" s="1"/>
  <c r="E31" i="96" s="1"/>
  <c r="G57" i="95"/>
  <c r="J57" i="95" s="1"/>
  <c r="E57" i="96" s="1"/>
  <c r="G119" i="95"/>
  <c r="J119" i="95" s="1"/>
  <c r="E119" i="96" s="1"/>
  <c r="G27" i="95"/>
  <c r="J27" i="95" s="1"/>
  <c r="E27" i="96" s="1"/>
  <c r="G37" i="95"/>
  <c r="J37" i="95" s="1"/>
  <c r="E37" i="96" s="1"/>
  <c r="G55" i="95"/>
  <c r="J55" i="95" s="1"/>
  <c r="E55" i="96" s="1"/>
  <c r="G58" i="95"/>
  <c r="J58" i="95" s="1"/>
  <c r="E58" i="96" s="1"/>
  <c r="G96" i="95"/>
  <c r="J96" i="95" s="1"/>
  <c r="E96" i="96" s="1"/>
  <c r="G48" i="95"/>
  <c r="J48" i="95" s="1"/>
  <c r="E48" i="96" s="1"/>
  <c r="G59" i="95"/>
  <c r="J59" i="95" s="1"/>
  <c r="E59" i="96" s="1"/>
  <c r="G221" i="95"/>
  <c r="J221" i="95" s="1"/>
  <c r="E221" i="96" s="1"/>
  <c r="G51" i="95"/>
  <c r="G165" i="95"/>
  <c r="J165" i="95" s="1"/>
  <c r="E165" i="96" s="1"/>
  <c r="G46" i="95"/>
  <c r="J46" i="95" s="1"/>
  <c r="E46" i="96" s="1"/>
  <c r="G5" i="80"/>
  <c r="J5" i="80" s="1"/>
  <c r="G186" i="95"/>
  <c r="J186" i="95" s="1"/>
  <c r="E186" i="96" s="1"/>
  <c r="G256" i="95"/>
  <c r="J256" i="95" s="1"/>
  <c r="E256" i="96" s="1"/>
  <c r="G255" i="95"/>
  <c r="J255" i="95" s="1"/>
  <c r="E255" i="96" s="1"/>
  <c r="G104" i="95"/>
  <c r="J104" i="95" s="1"/>
  <c r="E104" i="96" s="1"/>
  <c r="G258" i="95"/>
  <c r="J258" i="95" s="1"/>
  <c r="E258" i="96" s="1"/>
  <c r="G233" i="95"/>
  <c r="J233" i="95" s="1"/>
  <c r="E233" i="96" s="1"/>
  <c r="G191" i="95"/>
  <c r="J191" i="95" s="1"/>
  <c r="E191" i="96" s="1"/>
  <c r="G190" i="95"/>
  <c r="J190" i="95" s="1"/>
  <c r="E190" i="96" s="1"/>
  <c r="G133" i="93"/>
  <c r="J133" i="93" s="1"/>
  <c r="E133" i="94" s="1"/>
  <c r="G136" i="93"/>
  <c r="J136" i="93" s="1"/>
  <c r="E136" i="94" s="1"/>
  <c r="G132" i="94"/>
  <c r="J132" i="94" s="1"/>
  <c r="E132" i="95" s="1"/>
  <c r="G135" i="94"/>
  <c r="J135" i="94" s="1"/>
  <c r="E135" i="95" s="1"/>
  <c r="E120" i="97" l="1"/>
  <c r="G120" i="97" s="1"/>
  <c r="J120" i="97" s="1"/>
  <c r="E120" i="98" s="1"/>
  <c r="G120" i="98" s="1"/>
  <c r="J120" i="98" s="1"/>
  <c r="E120" i="99" s="1"/>
  <c r="E163" i="97"/>
  <c r="G163" i="97" s="1"/>
  <c r="J163" i="97" s="1"/>
  <c r="E163" i="98" s="1"/>
  <c r="G163" i="98" s="1"/>
  <c r="J163" i="98" s="1"/>
  <c r="E163" i="99" s="1"/>
  <c r="E220" i="97"/>
  <c r="G220" i="97" s="1"/>
  <c r="J220" i="97" s="1"/>
  <c r="E220" i="98" s="1"/>
  <c r="G220" i="98" s="1"/>
  <c r="J220" i="98" s="1"/>
  <c r="E220" i="99" s="1"/>
  <c r="E101" i="97"/>
  <c r="G101" i="97" s="1"/>
  <c r="J101" i="97" s="1"/>
  <c r="E101" i="98" s="1"/>
  <c r="G101" i="98" s="1"/>
  <c r="J101" i="98" s="1"/>
  <c r="E101" i="99" s="1"/>
  <c r="E26" i="97"/>
  <c r="G26" i="97" s="1"/>
  <c r="J26" i="97" s="1"/>
  <c r="E26" i="98" s="1"/>
  <c r="G26" i="98" s="1"/>
  <c r="J26" i="98" s="1"/>
  <c r="E26" i="99" s="1"/>
  <c r="E146" i="97"/>
  <c r="G146" i="97" s="1"/>
  <c r="J146" i="97" s="1"/>
  <c r="E146" i="98" s="1"/>
  <c r="G146" i="98" s="1"/>
  <c r="J146" i="98" s="1"/>
  <c r="E146" i="99" s="1"/>
  <c r="E78" i="97"/>
  <c r="G78" i="97" s="1"/>
  <c r="J78" i="97" s="1"/>
  <c r="E78" i="98" s="1"/>
  <c r="G78" i="98" s="1"/>
  <c r="J78" i="98" s="1"/>
  <c r="E78" i="99" s="1"/>
  <c r="G67" i="97"/>
  <c r="J67" i="97" s="1"/>
  <c r="E67" i="98" s="1"/>
  <c r="G67" i="98" s="1"/>
  <c r="J67" i="98" s="1"/>
  <c r="E67" i="99" s="1"/>
  <c r="E67" i="97"/>
  <c r="E72" i="97"/>
  <c r="G72" i="97" s="1"/>
  <c r="J72" i="97" s="1"/>
  <c r="E72" i="98" s="1"/>
  <c r="G72" i="98" s="1"/>
  <c r="J72" i="98" s="1"/>
  <c r="E72" i="99" s="1"/>
  <c r="E168" i="97"/>
  <c r="G168" i="97" s="1"/>
  <c r="J168" i="97" s="1"/>
  <c r="E168" i="98" s="1"/>
  <c r="G168" i="98" s="1"/>
  <c r="J168" i="98" s="1"/>
  <c r="E168" i="99" s="1"/>
  <c r="E138" i="97"/>
  <c r="G138" i="97" s="1"/>
  <c r="J138" i="97" s="1"/>
  <c r="E138" i="98" s="1"/>
  <c r="G138" i="98" s="1"/>
  <c r="J138" i="98" s="1"/>
  <c r="E138" i="99" s="1"/>
  <c r="E145" i="97"/>
  <c r="G145" i="97" s="1"/>
  <c r="J145" i="97" s="1"/>
  <c r="E145" i="98" s="1"/>
  <c r="G145" i="98" s="1"/>
  <c r="J145" i="98" s="1"/>
  <c r="E145" i="99" s="1"/>
  <c r="E225" i="97"/>
  <c r="G225" i="97" s="1"/>
  <c r="J225" i="97" s="1"/>
  <c r="E225" i="98" s="1"/>
  <c r="G225" i="98" s="1"/>
  <c r="J225" i="98" s="1"/>
  <c r="E225" i="99" s="1"/>
  <c r="E224" i="97"/>
  <c r="G224" i="97" s="1"/>
  <c r="J224" i="97" s="1"/>
  <c r="E224" i="98" s="1"/>
  <c r="G224" i="98" s="1"/>
  <c r="J224" i="98" s="1"/>
  <c r="E224" i="99" s="1"/>
  <c r="E91" i="97"/>
  <c r="G91" i="97" s="1"/>
  <c r="J91" i="97" s="1"/>
  <c r="E91" i="98" s="1"/>
  <c r="G91" i="98" s="1"/>
  <c r="J91" i="98" s="1"/>
  <c r="E91" i="99" s="1"/>
  <c r="E69" i="97"/>
  <c r="G69" i="97" s="1"/>
  <c r="J69" i="97" s="1"/>
  <c r="E69" i="98" s="1"/>
  <c r="G69" i="98" s="1"/>
  <c r="J69" i="98" s="1"/>
  <c r="E69" i="99" s="1"/>
  <c r="E167" i="97"/>
  <c r="G167" i="97" s="1"/>
  <c r="J167" i="97" s="1"/>
  <c r="E167" i="98" s="1"/>
  <c r="G167" i="98" s="1"/>
  <c r="J167" i="98" s="1"/>
  <c r="E167" i="99" s="1"/>
  <c r="E164" i="97"/>
  <c r="G164" i="97" s="1"/>
  <c r="J164" i="97" s="1"/>
  <c r="E164" i="98" s="1"/>
  <c r="G164" i="98" s="1"/>
  <c r="J164" i="98" s="1"/>
  <c r="E164" i="99" s="1"/>
  <c r="E159" i="97"/>
  <c r="G159" i="97" s="1"/>
  <c r="J159" i="97" s="1"/>
  <c r="E159" i="98" s="1"/>
  <c r="G159" i="98" s="1"/>
  <c r="J159" i="98" s="1"/>
  <c r="E159" i="99" s="1"/>
  <c r="E144" i="97"/>
  <c r="G144" i="97" s="1"/>
  <c r="J144" i="97" s="1"/>
  <c r="E144" i="98" s="1"/>
  <c r="G144" i="98" s="1"/>
  <c r="J144" i="98" s="1"/>
  <c r="E144" i="99" s="1"/>
  <c r="E61" i="97"/>
  <c r="G61" i="97" s="1"/>
  <c r="J61" i="97" s="1"/>
  <c r="E61" i="98" s="1"/>
  <c r="G61" i="98" s="1"/>
  <c r="J61" i="98" s="1"/>
  <c r="E61" i="99" s="1"/>
  <c r="E90" i="97"/>
  <c r="G90" i="97" s="1"/>
  <c r="J90" i="97" s="1"/>
  <c r="E90" i="98" s="1"/>
  <c r="G90" i="98" s="1"/>
  <c r="J90" i="98" s="1"/>
  <c r="E90" i="99" s="1"/>
  <c r="E106" i="97"/>
  <c r="G106" i="97" s="1"/>
  <c r="J106" i="97" s="1"/>
  <c r="E106" i="98" s="1"/>
  <c r="G106" i="98" s="1"/>
  <c r="J106" i="98" s="1"/>
  <c r="E106" i="99" s="1"/>
  <c r="E22" i="97"/>
  <c r="G22" i="97" s="1"/>
  <c r="J22" i="97" s="1"/>
  <c r="E22" i="98" s="1"/>
  <c r="G22" i="98" s="1"/>
  <c r="J22" i="98" s="1"/>
  <c r="E22" i="99" s="1"/>
  <c r="E142" i="97"/>
  <c r="G142" i="97" s="1"/>
  <c r="J142" i="97" s="1"/>
  <c r="E142" i="98" s="1"/>
  <c r="G142" i="98" s="1"/>
  <c r="J142" i="98" s="1"/>
  <c r="E142" i="99" s="1"/>
  <c r="E154" i="97"/>
  <c r="G154" i="97" s="1"/>
  <c r="J154" i="97" s="1"/>
  <c r="E154" i="98" s="1"/>
  <c r="G154" i="98" s="1"/>
  <c r="J154" i="98" s="1"/>
  <c r="E154" i="99" s="1"/>
  <c r="E19" i="97"/>
  <c r="G19" i="97" s="1"/>
  <c r="J19" i="97" s="1"/>
  <c r="E19" i="98" s="1"/>
  <c r="G19" i="98" s="1"/>
  <c r="J19" i="98" s="1"/>
  <c r="E19" i="99" s="1"/>
  <c r="E85" i="97"/>
  <c r="G85" i="97" s="1"/>
  <c r="J85" i="97" s="1"/>
  <c r="E85" i="98" s="1"/>
  <c r="G85" i="98" s="1"/>
  <c r="J85" i="98" s="1"/>
  <c r="E85" i="99" s="1"/>
  <c r="E92" i="97"/>
  <c r="G92" i="97" s="1"/>
  <c r="J92" i="97" s="1"/>
  <c r="E92" i="98" s="1"/>
  <c r="G92" i="98" s="1"/>
  <c r="J92" i="98" s="1"/>
  <c r="E92" i="99" s="1"/>
  <c r="E172" i="97"/>
  <c r="G172" i="97" s="1"/>
  <c r="J172" i="97" s="1"/>
  <c r="E172" i="98" s="1"/>
  <c r="G172" i="98" s="1"/>
  <c r="J172" i="98" s="1"/>
  <c r="E172" i="99" s="1"/>
  <c r="E158" i="97"/>
  <c r="G158" i="97" s="1"/>
  <c r="J158" i="97" s="1"/>
  <c r="E158" i="98" s="1"/>
  <c r="G158" i="98" s="1"/>
  <c r="J158" i="98" s="1"/>
  <c r="E158" i="99" s="1"/>
  <c r="G250" i="95"/>
  <c r="J250" i="95" s="1"/>
  <c r="E250" i="96" s="1"/>
  <c r="E242" i="95"/>
  <c r="E123" i="97"/>
  <c r="G123" i="97" s="1"/>
  <c r="J123" i="97" s="1"/>
  <c r="E123" i="98" s="1"/>
  <c r="G123" i="98" s="1"/>
  <c r="J123" i="98" s="1"/>
  <c r="E123" i="99" s="1"/>
  <c r="E215" i="97"/>
  <c r="G215" i="97" s="1"/>
  <c r="J215" i="97" s="1"/>
  <c r="E215" i="98" s="1"/>
  <c r="G215" i="98" s="1"/>
  <c r="J215" i="98" s="1"/>
  <c r="E215" i="99" s="1"/>
  <c r="E118" i="97"/>
  <c r="G118" i="97" s="1"/>
  <c r="J118" i="97" s="1"/>
  <c r="E118" i="98" s="1"/>
  <c r="G118" i="98" s="1"/>
  <c r="J118" i="98" s="1"/>
  <c r="E118" i="99" s="1"/>
  <c r="E143" i="97"/>
  <c r="G143" i="97" s="1"/>
  <c r="J143" i="97" s="1"/>
  <c r="E143" i="98" s="1"/>
  <c r="G143" i="98" s="1"/>
  <c r="J143" i="98" s="1"/>
  <c r="E143" i="99" s="1"/>
  <c r="E185" i="97"/>
  <c r="G185" i="97" s="1"/>
  <c r="J185" i="97" s="1"/>
  <c r="E185" i="98" s="1"/>
  <c r="G185" i="98" s="1"/>
  <c r="J185" i="98" s="1"/>
  <c r="E185" i="99" s="1"/>
  <c r="E222" i="97"/>
  <c r="G222" i="97" s="1"/>
  <c r="J222" i="97" s="1"/>
  <c r="E222" i="98" s="1"/>
  <c r="G222" i="98" s="1"/>
  <c r="J222" i="98" s="1"/>
  <c r="E222" i="99" s="1"/>
  <c r="E141" i="97"/>
  <c r="G141" i="97" s="1"/>
  <c r="J141" i="97" s="1"/>
  <c r="E141" i="98" s="1"/>
  <c r="G141" i="98" s="1"/>
  <c r="J141" i="98" s="1"/>
  <c r="E141" i="99" s="1"/>
  <c r="E166" i="97"/>
  <c r="G166" i="97" s="1"/>
  <c r="J166" i="97" s="1"/>
  <c r="E166" i="98" s="1"/>
  <c r="G166" i="98" s="1"/>
  <c r="J166" i="98" s="1"/>
  <c r="E166" i="99" s="1"/>
  <c r="E23" i="97"/>
  <c r="G23" i="97" s="1"/>
  <c r="J23" i="97" s="1"/>
  <c r="E23" i="98" s="1"/>
  <c r="G23" i="98" s="1"/>
  <c r="J23" i="98" s="1"/>
  <c r="E23" i="99" s="1"/>
  <c r="E192" i="97"/>
  <c r="G192" i="97" s="1"/>
  <c r="J192" i="97" s="1"/>
  <c r="E192" i="98" s="1"/>
  <c r="G192" i="98" s="1"/>
  <c r="J192" i="98" s="1"/>
  <c r="E192" i="99" s="1"/>
  <c r="E68" i="97"/>
  <c r="G68" i="97" s="1"/>
  <c r="J68" i="97" s="1"/>
  <c r="E68" i="98" s="1"/>
  <c r="G68" i="98" s="1"/>
  <c r="J68" i="98" s="1"/>
  <c r="E68" i="99" s="1"/>
  <c r="E89" i="97"/>
  <c r="G89" i="97" s="1"/>
  <c r="J89" i="97" s="1"/>
  <c r="E89" i="98" s="1"/>
  <c r="G89" i="98" s="1"/>
  <c r="J89" i="98" s="1"/>
  <c r="E89" i="99" s="1"/>
  <c r="E171" i="97"/>
  <c r="G171" i="97" s="1"/>
  <c r="J171" i="97" s="1"/>
  <c r="E171" i="98" s="1"/>
  <c r="G171" i="98" s="1"/>
  <c r="J171" i="98" s="1"/>
  <c r="E171" i="99" s="1"/>
  <c r="E184" i="97"/>
  <c r="G184" i="97" s="1"/>
  <c r="J184" i="97" s="1"/>
  <c r="E184" i="98" s="1"/>
  <c r="G184" i="98" s="1"/>
  <c r="J184" i="98" s="1"/>
  <c r="E184" i="99" s="1"/>
  <c r="E223" i="97"/>
  <c r="G223" i="97" s="1"/>
  <c r="J223" i="97" s="1"/>
  <c r="E223" i="98" s="1"/>
  <c r="G223" i="98" s="1"/>
  <c r="J223" i="98" s="1"/>
  <c r="E223" i="99" s="1"/>
  <c r="E183" i="97"/>
  <c r="G183" i="97" s="1"/>
  <c r="J183" i="97" s="1"/>
  <c r="E183" i="98" s="1"/>
  <c r="G183" i="98" s="1"/>
  <c r="J183" i="98" s="1"/>
  <c r="E183" i="99" s="1"/>
  <c r="E139" i="97"/>
  <c r="G139" i="97" s="1"/>
  <c r="J139" i="97" s="1"/>
  <c r="E139" i="98" s="1"/>
  <c r="G139" i="98" s="1"/>
  <c r="J139" i="98" s="1"/>
  <c r="E139" i="99" s="1"/>
  <c r="E121" i="97"/>
  <c r="G121" i="97" s="1"/>
  <c r="J121" i="97" s="1"/>
  <c r="E121" i="98" s="1"/>
  <c r="G121" i="98" s="1"/>
  <c r="J121" i="98" s="1"/>
  <c r="E121" i="99" s="1"/>
  <c r="E80" i="97"/>
  <c r="G80" i="97" s="1"/>
  <c r="J80" i="97" s="1"/>
  <c r="E80" i="98" s="1"/>
  <c r="G80" i="98" s="1"/>
  <c r="J80" i="98" s="1"/>
  <c r="E80" i="99" s="1"/>
  <c r="E137" i="97"/>
  <c r="G137" i="97" s="1"/>
  <c r="J137" i="97" s="1"/>
  <c r="E137" i="98" s="1"/>
  <c r="G137" i="98" s="1"/>
  <c r="J137" i="98" s="1"/>
  <c r="E137" i="99" s="1"/>
  <c r="E100" i="97"/>
  <c r="G100" i="97" s="1"/>
  <c r="J100" i="97" s="1"/>
  <c r="E100" i="98" s="1"/>
  <c r="G100" i="98" s="1"/>
  <c r="J100" i="98" s="1"/>
  <c r="E100" i="99" s="1"/>
  <c r="E179" i="97"/>
  <c r="G179" i="97" s="1"/>
  <c r="J179" i="97" s="1"/>
  <c r="E179" i="98" s="1"/>
  <c r="G179" i="98" s="1"/>
  <c r="J179" i="98" s="1"/>
  <c r="E179" i="99" s="1"/>
  <c r="E95" i="97"/>
  <c r="G95" i="97" s="1"/>
  <c r="J95" i="97" s="1"/>
  <c r="E95" i="98" s="1"/>
  <c r="G95" i="98" s="1"/>
  <c r="J95" i="98" s="1"/>
  <c r="E95" i="99" s="1"/>
  <c r="E130" i="97"/>
  <c r="G130" i="97" s="1"/>
  <c r="J130" i="97" s="1"/>
  <c r="E130" i="98" s="1"/>
  <c r="G130" i="98" s="1"/>
  <c r="J130" i="98" s="1"/>
  <c r="E130" i="99" s="1"/>
  <c r="E24" i="97"/>
  <c r="G24" i="97" s="1"/>
  <c r="J24" i="97" s="1"/>
  <c r="E24" i="98" s="1"/>
  <c r="G24" i="98" s="1"/>
  <c r="J24" i="98" s="1"/>
  <c r="E24" i="99" s="1"/>
  <c r="E140" i="97"/>
  <c r="G140" i="97" s="1"/>
  <c r="J140" i="97" s="1"/>
  <c r="E140" i="98" s="1"/>
  <c r="G140" i="98" s="1"/>
  <c r="J140" i="98" s="1"/>
  <c r="E140" i="99" s="1"/>
  <c r="E79" i="97"/>
  <c r="G79" i="97" s="1"/>
  <c r="J79" i="97" s="1"/>
  <c r="E79" i="98" s="1"/>
  <c r="G79" i="98" s="1"/>
  <c r="J79" i="98" s="1"/>
  <c r="E79" i="99" s="1"/>
  <c r="E62" i="97"/>
  <c r="G62" i="97" s="1"/>
  <c r="J62" i="97" s="1"/>
  <c r="E62" i="98" s="1"/>
  <c r="G62" i="98" s="1"/>
  <c r="J62" i="98" s="1"/>
  <c r="E62" i="99" s="1"/>
  <c r="E160" i="97"/>
  <c r="G160" i="97" s="1"/>
  <c r="J160" i="97" s="1"/>
  <c r="E160" i="98" s="1"/>
  <c r="G160" i="98" s="1"/>
  <c r="J160" i="98" s="1"/>
  <c r="E160" i="99" s="1"/>
  <c r="E170" i="97"/>
  <c r="G170" i="97" s="1"/>
  <c r="J170" i="97" s="1"/>
  <c r="E170" i="98" s="1"/>
  <c r="G170" i="98" s="1"/>
  <c r="J170" i="98" s="1"/>
  <c r="E170" i="99" s="1"/>
  <c r="E162" i="97"/>
  <c r="G162" i="97" s="1"/>
  <c r="J162" i="97" s="1"/>
  <c r="E162" i="98" s="1"/>
  <c r="G162" i="98" s="1"/>
  <c r="J162" i="98" s="1"/>
  <c r="E162" i="99" s="1"/>
  <c r="E176" i="97"/>
  <c r="G176" i="97" s="1"/>
  <c r="J176" i="97" s="1"/>
  <c r="E176" i="98" s="1"/>
  <c r="G176" i="98" s="1"/>
  <c r="J176" i="98" s="1"/>
  <c r="E176" i="99" s="1"/>
  <c r="E180" i="97"/>
  <c r="G180" i="97" s="1"/>
  <c r="J180" i="97" s="1"/>
  <c r="E180" i="98" s="1"/>
  <c r="G180" i="98" s="1"/>
  <c r="J180" i="98" s="1"/>
  <c r="E180" i="99" s="1"/>
  <c r="E65" i="97"/>
  <c r="G65" i="97" s="1"/>
  <c r="J65" i="97" s="1"/>
  <c r="E65" i="98" s="1"/>
  <c r="G65" i="98" s="1"/>
  <c r="J65" i="98" s="1"/>
  <c r="E65" i="99" s="1"/>
  <c r="E64" i="97"/>
  <c r="G64" i="97" s="1"/>
  <c r="J64" i="97" s="1"/>
  <c r="E64" i="98" s="1"/>
  <c r="G64" i="98" s="1"/>
  <c r="J64" i="98" s="1"/>
  <c r="E64" i="99" s="1"/>
  <c r="E81" i="97"/>
  <c r="G81" i="97" s="1"/>
  <c r="J81" i="97" s="1"/>
  <c r="E81" i="98" s="1"/>
  <c r="G81" i="98" s="1"/>
  <c r="J81" i="98" s="1"/>
  <c r="E81" i="99" s="1"/>
  <c r="E25" i="97"/>
  <c r="G25" i="97" s="1"/>
  <c r="J25" i="97" s="1"/>
  <c r="E25" i="98" s="1"/>
  <c r="G25" i="98" s="1"/>
  <c r="J25" i="98" s="1"/>
  <c r="E25" i="99" s="1"/>
  <c r="G251" i="97"/>
  <c r="J251" i="97" s="1"/>
  <c r="E251" i="98" s="1"/>
  <c r="J235" i="95"/>
  <c r="E235" i="96" s="1"/>
  <c r="G235" i="96" s="1"/>
  <c r="J235" i="96" s="1"/>
  <c r="J51" i="95"/>
  <c r="E51" i="96" s="1"/>
  <c r="G51" i="96" s="1"/>
  <c r="J51" i="96" s="1"/>
  <c r="E51" i="97" s="1"/>
  <c r="G51" i="97" s="1"/>
  <c r="J51" i="97" s="1"/>
  <c r="E51" i="98" s="1"/>
  <c r="J49" i="95"/>
  <c r="E49" i="96" s="1"/>
  <c r="G49" i="96" s="1"/>
  <c r="J49" i="96" s="1"/>
  <c r="E49" i="97" s="1"/>
  <c r="G49" i="97" s="1"/>
  <c r="J49" i="97" s="1"/>
  <c r="E49" i="98" s="1"/>
  <c r="J227" i="95"/>
  <c r="E227" i="96" s="1"/>
  <c r="G227" i="96" s="1"/>
  <c r="J227" i="96" s="1"/>
  <c r="E227" i="97" s="1"/>
  <c r="G227" i="97" s="1"/>
  <c r="J227" i="97" s="1"/>
  <c r="G88" i="96"/>
  <c r="J88" i="96" s="1"/>
  <c r="E88" i="97" s="1"/>
  <c r="J87" i="95"/>
  <c r="E87" i="96" s="1"/>
  <c r="G87" i="96" s="1"/>
  <c r="J87" i="96" s="1"/>
  <c r="G238" i="96"/>
  <c r="J238" i="96" s="1"/>
  <c r="E238" i="97" s="1"/>
  <c r="J230" i="95"/>
  <c r="E230" i="96" s="1"/>
  <c r="G230" i="96" s="1"/>
  <c r="J230" i="96" s="1"/>
  <c r="J86" i="95"/>
  <c r="E86" i="96" s="1"/>
  <c r="G86" i="96" s="1"/>
  <c r="J86" i="96" s="1"/>
  <c r="G236" i="96"/>
  <c r="J236" i="96" s="1"/>
  <c r="E236" i="97" s="1"/>
  <c r="J228" i="95"/>
  <c r="E228" i="96" s="1"/>
  <c r="G228" i="96" s="1"/>
  <c r="J228" i="96" s="1"/>
  <c r="E228" i="97" s="1"/>
  <c r="G234" i="94"/>
  <c r="J234" i="94" s="1"/>
  <c r="E234" i="95" s="1"/>
  <c r="G242" i="95"/>
  <c r="G240" i="104"/>
  <c r="J240" i="104" s="1"/>
  <c r="G259" i="104"/>
  <c r="J259" i="104" s="1"/>
  <c r="G232" i="104"/>
  <c r="J232" i="104" s="1"/>
  <c r="G253" i="95"/>
  <c r="J253" i="95" s="1"/>
  <c r="E253" i="96" s="1"/>
  <c r="G259" i="94"/>
  <c r="J259" i="94" s="1"/>
  <c r="E259" i="95" s="1"/>
  <c r="G173" i="94"/>
  <c r="J173" i="94" s="1"/>
  <c r="E173" i="95" s="1"/>
  <c r="G174" i="94"/>
  <c r="J174" i="94" s="1"/>
  <c r="E174" i="95" s="1"/>
  <c r="G103" i="94"/>
  <c r="J103" i="94" s="1"/>
  <c r="E103" i="95" s="1"/>
  <c r="G102" i="94"/>
  <c r="J102" i="94" s="1"/>
  <c r="E102" i="95" s="1"/>
  <c r="G97" i="99"/>
  <c r="J97" i="99" s="1"/>
  <c r="G221" i="96"/>
  <c r="J221" i="96" s="1"/>
  <c r="G119" i="96"/>
  <c r="J119" i="96" s="1"/>
  <c r="G44" i="96"/>
  <c r="J44" i="96" s="1"/>
  <c r="G53" i="96"/>
  <c r="J53" i="96" s="1"/>
  <c r="G40" i="96"/>
  <c r="J40" i="96" s="1"/>
  <c r="G111" i="99"/>
  <c r="J111" i="99" s="1"/>
  <c r="G59" i="96"/>
  <c r="J59" i="96" s="1"/>
  <c r="G57" i="96"/>
  <c r="J57" i="96" s="1"/>
  <c r="G30" i="96"/>
  <c r="J30" i="96" s="1"/>
  <c r="G161" i="96"/>
  <c r="J161" i="96" s="1"/>
  <c r="G108" i="99"/>
  <c r="J108" i="99" s="1"/>
  <c r="G48" i="96"/>
  <c r="J48" i="96" s="1"/>
  <c r="G31" i="96"/>
  <c r="J31" i="96" s="1"/>
  <c r="G54" i="96"/>
  <c r="J54" i="96" s="1"/>
  <c r="G28" i="96"/>
  <c r="J28" i="96" s="1"/>
  <c r="G117" i="99"/>
  <c r="J117" i="99" s="1"/>
  <c r="G27" i="96"/>
  <c r="J27" i="96" s="1"/>
  <c r="G96" i="96"/>
  <c r="J96" i="96" s="1"/>
  <c r="G50" i="96"/>
  <c r="J50" i="96" s="1"/>
  <c r="G38" i="96"/>
  <c r="J38" i="96" s="1"/>
  <c r="G52" i="96"/>
  <c r="J52" i="96" s="1"/>
  <c r="G115" i="99"/>
  <c r="J115" i="99" s="1"/>
  <c r="G107" i="99"/>
  <c r="J107" i="99" s="1"/>
  <c r="G41" i="96"/>
  <c r="J41" i="96" s="1"/>
  <c r="G58" i="96"/>
  <c r="J58" i="96" s="1"/>
  <c r="G32" i="96"/>
  <c r="J32" i="96" s="1"/>
  <c r="G47" i="96"/>
  <c r="J47" i="96" s="1"/>
  <c r="G29" i="96"/>
  <c r="J29" i="96" s="1"/>
  <c r="G116" i="99"/>
  <c r="J116" i="99" s="1"/>
  <c r="G46" i="96"/>
  <c r="J46" i="96" s="1"/>
  <c r="G55" i="96"/>
  <c r="J55" i="96" s="1"/>
  <c r="G56" i="96"/>
  <c r="J56" i="96" s="1"/>
  <c r="G34" i="96"/>
  <c r="J34" i="96" s="1"/>
  <c r="G122" i="96"/>
  <c r="J122" i="96" s="1"/>
  <c r="G110" i="99"/>
  <c r="J110" i="99" s="1"/>
  <c r="G36" i="96"/>
  <c r="J36" i="96" s="1"/>
  <c r="G165" i="96"/>
  <c r="J165" i="96" s="1"/>
  <c r="G37" i="96"/>
  <c r="J37" i="96" s="1"/>
  <c r="G43" i="96"/>
  <c r="J43" i="96" s="1"/>
  <c r="G42" i="96"/>
  <c r="J42" i="96" s="1"/>
  <c r="G33" i="96"/>
  <c r="J33" i="96" s="1"/>
  <c r="G112" i="99"/>
  <c r="J112" i="99" s="1"/>
  <c r="G20" i="99"/>
  <c r="J20" i="99" s="1"/>
  <c r="G66" i="98"/>
  <c r="J66" i="98" s="1"/>
  <c r="E66" i="99" s="1"/>
  <c r="G77" i="98"/>
  <c r="J77" i="98" s="1"/>
  <c r="E77" i="99" s="1"/>
  <c r="G21" i="98"/>
  <c r="J21" i="98" s="1"/>
  <c r="E21" i="99" s="1"/>
  <c r="G93" i="98"/>
  <c r="J93" i="98" s="1"/>
  <c r="E93" i="99" s="1"/>
  <c r="G74" i="98"/>
  <c r="J74" i="98" s="1"/>
  <c r="E74" i="99" s="1"/>
  <c r="G98" i="98"/>
  <c r="J98" i="98" s="1"/>
  <c r="E98" i="99" s="1"/>
  <c r="G99" i="98"/>
  <c r="J99" i="98" s="1"/>
  <c r="E99" i="99" s="1"/>
  <c r="G16" i="94"/>
  <c r="J16" i="94" s="1"/>
  <c r="E16" i="95" s="1"/>
  <c r="G14" i="94"/>
  <c r="J14" i="94" s="1"/>
  <c r="E14" i="95" s="1"/>
  <c r="G17" i="94"/>
  <c r="J17" i="94" s="1"/>
  <c r="E17" i="95" s="1"/>
  <c r="G7" i="94"/>
  <c r="J7" i="94" s="1"/>
  <c r="E7" i="95" s="1"/>
  <c r="G8" i="94"/>
  <c r="J8" i="94" s="1"/>
  <c r="E8" i="95" s="1"/>
  <c r="G15" i="94"/>
  <c r="J15" i="94" s="1"/>
  <c r="E15" i="95" s="1"/>
  <c r="G18" i="94"/>
  <c r="J18" i="94" s="1"/>
  <c r="E18" i="95" s="1"/>
  <c r="G6" i="94"/>
  <c r="J6" i="94" s="1"/>
  <c r="E6" i="95" s="1"/>
  <c r="G13" i="94"/>
  <c r="J13" i="94" s="1"/>
  <c r="E13" i="95" s="1"/>
  <c r="G248" i="94"/>
  <c r="J248" i="94" s="1"/>
  <c r="E248" i="95" s="1"/>
  <c r="G82" i="94"/>
  <c r="J82" i="94" s="1"/>
  <c r="E82" i="95" s="1"/>
  <c r="G254" i="94"/>
  <c r="J254" i="94" s="1"/>
  <c r="E254" i="95" s="1"/>
  <c r="G131" i="92"/>
  <c r="J131" i="92" s="1"/>
  <c r="E131" i="93" s="1"/>
  <c r="G134" i="92"/>
  <c r="J134" i="92" s="1"/>
  <c r="E134" i="93" s="1"/>
  <c r="G214" i="95"/>
  <c r="J214" i="95" s="1"/>
  <c r="E214" i="96" s="1"/>
  <c r="G5" i="81"/>
  <c r="J5" i="81" s="1"/>
  <c r="G186" i="96"/>
  <c r="J186" i="96" s="1"/>
  <c r="E186" i="97" s="1"/>
  <c r="G258" i="96"/>
  <c r="J258" i="96" s="1"/>
  <c r="E258" i="97" s="1"/>
  <c r="G255" i="96"/>
  <c r="J255" i="96" s="1"/>
  <c r="E255" i="97" s="1"/>
  <c r="G104" i="96"/>
  <c r="J104" i="96" s="1"/>
  <c r="E104" i="97" s="1"/>
  <c r="G233" i="96"/>
  <c r="J233" i="96" s="1"/>
  <c r="E233" i="97" s="1"/>
  <c r="G256" i="96"/>
  <c r="J256" i="96" s="1"/>
  <c r="E256" i="97" s="1"/>
  <c r="G191" i="96"/>
  <c r="J191" i="96" s="1"/>
  <c r="E191" i="97" s="1"/>
  <c r="G190" i="96"/>
  <c r="J190" i="96" s="1"/>
  <c r="E190" i="97" s="1"/>
  <c r="G132" i="95"/>
  <c r="J132" i="95" s="1"/>
  <c r="E132" i="96" s="1"/>
  <c r="G135" i="95"/>
  <c r="J135" i="95" s="1"/>
  <c r="E135" i="96" s="1"/>
  <c r="G133" i="94"/>
  <c r="J133" i="94" s="1"/>
  <c r="E133" i="95" s="1"/>
  <c r="G136" i="94"/>
  <c r="J136" i="94" s="1"/>
  <c r="E136" i="95" s="1"/>
  <c r="E219" i="8"/>
  <c r="G88" i="97" l="1"/>
  <c r="J88" i="97" s="1"/>
  <c r="E88" i="98" s="1"/>
  <c r="E87" i="97"/>
  <c r="E227" i="98"/>
  <c r="G227" i="98" s="1"/>
  <c r="J227" i="98" s="1"/>
  <c r="E27" i="97"/>
  <c r="G27" i="97" s="1"/>
  <c r="J27" i="97" s="1"/>
  <c r="E27" i="98" s="1"/>
  <c r="G27" i="98" s="1"/>
  <c r="J27" i="98" s="1"/>
  <c r="E27" i="99" s="1"/>
  <c r="E122" i="97"/>
  <c r="G122" i="97" s="1"/>
  <c r="J122" i="97" s="1"/>
  <c r="E122" i="98" s="1"/>
  <c r="G122" i="98" s="1"/>
  <c r="J122" i="98" s="1"/>
  <c r="E122" i="99" s="1"/>
  <c r="E96" i="97"/>
  <c r="G96" i="97" s="1"/>
  <c r="J96" i="97" s="1"/>
  <c r="E96" i="98" s="1"/>
  <c r="G96" i="98" s="1"/>
  <c r="J96" i="98" s="1"/>
  <c r="E96" i="99" s="1"/>
  <c r="E161" i="97"/>
  <c r="G161" i="97" s="1"/>
  <c r="J161" i="97" s="1"/>
  <c r="E161" i="98" s="1"/>
  <c r="G161" i="98" s="1"/>
  <c r="J161" i="98" s="1"/>
  <c r="E161" i="99" s="1"/>
  <c r="E119" i="97"/>
  <c r="G119" i="97" s="1"/>
  <c r="J119" i="97" s="1"/>
  <c r="E119" i="98" s="1"/>
  <c r="G119" i="98" s="1"/>
  <c r="J119" i="98" s="1"/>
  <c r="E119" i="99" s="1"/>
  <c r="E34" i="97"/>
  <c r="G34" i="97" s="1"/>
  <c r="J34" i="97" s="1"/>
  <c r="E34" i="98" s="1"/>
  <c r="G34" i="98" s="1"/>
  <c r="J34" i="98" s="1"/>
  <c r="E34" i="99" s="1"/>
  <c r="E221" i="97"/>
  <c r="G221" i="97" s="1"/>
  <c r="J221" i="97" s="1"/>
  <c r="E221" i="98" s="1"/>
  <c r="G221" i="98" s="1"/>
  <c r="J221" i="98" s="1"/>
  <c r="E221" i="99" s="1"/>
  <c r="E230" i="97"/>
  <c r="G230" i="97" s="1"/>
  <c r="J230" i="97" s="1"/>
  <c r="E230" i="98" s="1"/>
  <c r="G230" i="98" s="1"/>
  <c r="J230" i="98" s="1"/>
  <c r="E42" i="97"/>
  <c r="G42" i="97" s="1"/>
  <c r="J42" i="97" s="1"/>
  <c r="E42" i="98" s="1"/>
  <c r="G42" i="98" s="1"/>
  <c r="J42" i="98" s="1"/>
  <c r="E42" i="99" s="1"/>
  <c r="E57" i="97"/>
  <c r="G57" i="97" s="1"/>
  <c r="J57" i="97" s="1"/>
  <c r="E57" i="98" s="1"/>
  <c r="G57" i="98" s="1"/>
  <c r="J57" i="98" s="1"/>
  <c r="E57" i="99" s="1"/>
  <c r="E97" i="100"/>
  <c r="G97" i="100" s="1"/>
  <c r="J97" i="100" s="1"/>
  <c r="G97" i="101" s="1"/>
  <c r="J97" i="101" s="1"/>
  <c r="G97" i="102" s="1"/>
  <c r="J97" i="102" s="1"/>
  <c r="E86" i="97"/>
  <c r="G86" i="97" s="1"/>
  <c r="J86" i="97" s="1"/>
  <c r="E86" i="98" s="1"/>
  <c r="G86" i="98" s="1"/>
  <c r="J86" i="98" s="1"/>
  <c r="E33" i="97"/>
  <c r="G33" i="97" s="1"/>
  <c r="J33" i="97" s="1"/>
  <c r="E33" i="98" s="1"/>
  <c r="G33" i="98" s="1"/>
  <c r="J33" i="98" s="1"/>
  <c r="E33" i="99" s="1"/>
  <c r="E43" i="97"/>
  <c r="G43" i="97" s="1"/>
  <c r="J43" i="97" s="1"/>
  <c r="E43" i="98" s="1"/>
  <c r="G43" i="98" s="1"/>
  <c r="J43" i="98" s="1"/>
  <c r="E43" i="99" s="1"/>
  <c r="E55" i="97"/>
  <c r="G55" i="97" s="1"/>
  <c r="J55" i="97" s="1"/>
  <c r="E55" i="98" s="1"/>
  <c r="G55" i="98" s="1"/>
  <c r="J55" i="98" s="1"/>
  <c r="E55" i="99" s="1"/>
  <c r="E107" i="100"/>
  <c r="G107" i="100" s="1"/>
  <c r="J107" i="100" s="1"/>
  <c r="G107" i="101" s="1"/>
  <c r="J107" i="101" s="1"/>
  <c r="G107" i="102" s="1"/>
  <c r="J107" i="102" s="1"/>
  <c r="E37" i="97"/>
  <c r="G37" i="97" s="1"/>
  <c r="J37" i="97" s="1"/>
  <c r="E37" i="98" s="1"/>
  <c r="G37" i="98" s="1"/>
  <c r="J37" i="98" s="1"/>
  <c r="E37" i="99" s="1"/>
  <c r="E46" i="97"/>
  <c r="G46" i="97" s="1"/>
  <c r="J46" i="97" s="1"/>
  <c r="E46" i="98" s="1"/>
  <c r="G46" i="98" s="1"/>
  <c r="J46" i="98" s="1"/>
  <c r="E46" i="99" s="1"/>
  <c r="E54" i="97"/>
  <c r="G54" i="97" s="1"/>
  <c r="J54" i="97" s="1"/>
  <c r="E54" i="98" s="1"/>
  <c r="G54" i="98" s="1"/>
  <c r="J54" i="98" s="1"/>
  <c r="E54" i="99" s="1"/>
  <c r="E111" i="100"/>
  <c r="G111" i="100" s="1"/>
  <c r="J111" i="100" s="1"/>
  <c r="G111" i="101" s="1"/>
  <c r="J111" i="101" s="1"/>
  <c r="G111" i="102" s="1"/>
  <c r="J111" i="102" s="1"/>
  <c r="G251" i="98"/>
  <c r="J251" i="98" s="1"/>
  <c r="E251" i="99" s="1"/>
  <c r="E235" i="97"/>
  <c r="G235" i="97" s="1"/>
  <c r="J235" i="97" s="1"/>
  <c r="E30" i="97"/>
  <c r="G30" i="97" s="1"/>
  <c r="J30" i="97" s="1"/>
  <c r="E30" i="98" s="1"/>
  <c r="G30" i="98" s="1"/>
  <c r="J30" i="98" s="1"/>
  <c r="E30" i="99" s="1"/>
  <c r="E165" i="97"/>
  <c r="G165" i="97" s="1"/>
  <c r="J165" i="97" s="1"/>
  <c r="E165" i="98" s="1"/>
  <c r="G165" i="98" s="1"/>
  <c r="J165" i="98" s="1"/>
  <c r="E165" i="99" s="1"/>
  <c r="E52" i="97"/>
  <c r="G52" i="97" s="1"/>
  <c r="J52" i="97" s="1"/>
  <c r="E52" i="98" s="1"/>
  <c r="G52" i="98" s="1"/>
  <c r="J52" i="98" s="1"/>
  <c r="E52" i="99" s="1"/>
  <c r="E31" i="97"/>
  <c r="G31" i="97" s="1"/>
  <c r="J31" i="97" s="1"/>
  <c r="E31" i="98" s="1"/>
  <c r="G31" i="98" s="1"/>
  <c r="J31" i="98" s="1"/>
  <c r="E31" i="99" s="1"/>
  <c r="E58" i="97"/>
  <c r="G58" i="97" s="1"/>
  <c r="J58" i="97" s="1"/>
  <c r="E58" i="98" s="1"/>
  <c r="G58" i="98" s="1"/>
  <c r="J58" i="98" s="1"/>
  <c r="E58" i="99" s="1"/>
  <c r="E36" i="97"/>
  <c r="G36" i="97" s="1"/>
  <c r="J36" i="97" s="1"/>
  <c r="E36" i="98" s="1"/>
  <c r="G36" i="98" s="1"/>
  <c r="J36" i="98" s="1"/>
  <c r="E36" i="99" s="1"/>
  <c r="E29" i="97"/>
  <c r="G29" i="97" s="1"/>
  <c r="J29" i="97" s="1"/>
  <c r="E29" i="98" s="1"/>
  <c r="G29" i="98" s="1"/>
  <c r="J29" i="98" s="1"/>
  <c r="E29" i="99" s="1"/>
  <c r="E38" i="97"/>
  <c r="G38" i="97" s="1"/>
  <c r="J38" i="97" s="1"/>
  <c r="E38" i="98" s="1"/>
  <c r="G38" i="98" s="1"/>
  <c r="J38" i="98" s="1"/>
  <c r="E38" i="99" s="1"/>
  <c r="E110" i="100"/>
  <c r="G110" i="100" s="1"/>
  <c r="J110" i="100" s="1"/>
  <c r="G110" i="101" s="1"/>
  <c r="J110" i="101" s="1"/>
  <c r="G110" i="102" s="1"/>
  <c r="J110" i="102" s="1"/>
  <c r="E108" i="100"/>
  <c r="G108" i="100" s="1"/>
  <c r="J108" i="100" s="1"/>
  <c r="G108" i="101" s="1"/>
  <c r="J108" i="101" s="1"/>
  <c r="G108" i="102" s="1"/>
  <c r="J108" i="102" s="1"/>
  <c r="E44" i="97"/>
  <c r="G44" i="97" s="1"/>
  <c r="J44" i="97" s="1"/>
  <c r="E44" i="98" s="1"/>
  <c r="G44" i="98" s="1"/>
  <c r="J44" i="98" s="1"/>
  <c r="E44" i="99" s="1"/>
  <c r="E117" i="100"/>
  <c r="G117" i="100" s="1"/>
  <c r="J117" i="100" s="1"/>
  <c r="G117" i="101" s="1"/>
  <c r="J117" i="101" s="1"/>
  <c r="G117" i="102" s="1"/>
  <c r="J117" i="102" s="1"/>
  <c r="E115" i="100"/>
  <c r="G115" i="100" s="1"/>
  <c r="J115" i="100" s="1"/>
  <c r="G115" i="101" s="1"/>
  <c r="J115" i="101" s="1"/>
  <c r="G115" i="102" s="1"/>
  <c r="J115" i="102" s="1"/>
  <c r="E112" i="100"/>
  <c r="G112" i="100" s="1"/>
  <c r="J112" i="100" s="1"/>
  <c r="G112" i="101" s="1"/>
  <c r="J112" i="101" s="1"/>
  <c r="G112" i="102" s="1"/>
  <c r="J112" i="102" s="1"/>
  <c r="E59" i="97"/>
  <c r="G59" i="97" s="1"/>
  <c r="J59" i="97" s="1"/>
  <c r="E59" i="98" s="1"/>
  <c r="G59" i="98" s="1"/>
  <c r="J59" i="98" s="1"/>
  <c r="E59" i="99" s="1"/>
  <c r="E53" i="97"/>
  <c r="G53" i="97" s="1"/>
  <c r="J53" i="97" s="1"/>
  <c r="E53" i="98" s="1"/>
  <c r="G53" i="98" s="1"/>
  <c r="J53" i="98" s="1"/>
  <c r="E53" i="99" s="1"/>
  <c r="E50" i="97"/>
  <c r="G50" i="97" s="1"/>
  <c r="J50" i="97" s="1"/>
  <c r="E50" i="98" s="1"/>
  <c r="G50" i="98" s="1"/>
  <c r="J50" i="98" s="1"/>
  <c r="E50" i="99" s="1"/>
  <c r="E48" i="97"/>
  <c r="G48" i="97" s="1"/>
  <c r="J48" i="97" s="1"/>
  <c r="E48" i="98" s="1"/>
  <c r="G48" i="98" s="1"/>
  <c r="J48" i="98" s="1"/>
  <c r="E48" i="99" s="1"/>
  <c r="E41" i="97"/>
  <c r="G41" i="97" s="1"/>
  <c r="J41" i="97" s="1"/>
  <c r="E41" i="98" s="1"/>
  <c r="G41" i="98" s="1"/>
  <c r="J41" i="98" s="1"/>
  <c r="E41" i="99" s="1"/>
  <c r="E40" i="97"/>
  <c r="G40" i="97" s="1"/>
  <c r="J40" i="97" s="1"/>
  <c r="E40" i="98" s="1"/>
  <c r="G40" i="98" s="1"/>
  <c r="J40" i="98" s="1"/>
  <c r="E40" i="99" s="1"/>
  <c r="E32" i="97"/>
  <c r="G32" i="97" s="1"/>
  <c r="J32" i="97" s="1"/>
  <c r="E32" i="98" s="1"/>
  <c r="G32" i="98" s="1"/>
  <c r="J32" i="98" s="1"/>
  <c r="E32" i="99" s="1"/>
  <c r="E28" i="97"/>
  <c r="G28" i="97" s="1"/>
  <c r="J28" i="97" s="1"/>
  <c r="E28" i="98" s="1"/>
  <c r="G28" i="98" s="1"/>
  <c r="J28" i="98" s="1"/>
  <c r="E28" i="99" s="1"/>
  <c r="E20" i="100"/>
  <c r="G20" i="100" s="1"/>
  <c r="J20" i="100" s="1"/>
  <c r="G20" i="101" s="1"/>
  <c r="J20" i="101" s="1"/>
  <c r="G20" i="102" s="1"/>
  <c r="J20" i="102" s="1"/>
  <c r="E116" i="100"/>
  <c r="G116" i="100" s="1"/>
  <c r="J116" i="100" s="1"/>
  <c r="G116" i="101" s="1"/>
  <c r="J116" i="101" s="1"/>
  <c r="G116" i="102" s="1"/>
  <c r="J116" i="102" s="1"/>
  <c r="E56" i="97"/>
  <c r="G56" i="97" s="1"/>
  <c r="J56" i="97" s="1"/>
  <c r="E56" i="98" s="1"/>
  <c r="G56" i="98" s="1"/>
  <c r="J56" i="98" s="1"/>
  <c r="E56" i="99" s="1"/>
  <c r="E47" i="97"/>
  <c r="G47" i="97" s="1"/>
  <c r="J47" i="97" s="1"/>
  <c r="E47" i="98" s="1"/>
  <c r="G47" i="98" s="1"/>
  <c r="J47" i="98" s="1"/>
  <c r="E47" i="99" s="1"/>
  <c r="G250" i="96"/>
  <c r="J250" i="96" s="1"/>
  <c r="E250" i="97" s="1"/>
  <c r="J242" i="95"/>
  <c r="E242" i="96" s="1"/>
  <c r="G242" i="96" s="1"/>
  <c r="J242" i="96" s="1"/>
  <c r="G107" i="103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7"/>
  <c r="J87" i="97" s="1"/>
  <c r="G238" i="97"/>
  <c r="J238" i="97" s="1"/>
  <c r="E238" i="98" s="1"/>
  <c r="G238" i="98" s="1"/>
  <c r="J238" i="98" s="1"/>
  <c r="E238" i="99" s="1"/>
  <c r="G234" i="95"/>
  <c r="J234" i="95" s="1"/>
  <c r="E234" i="96" s="1"/>
  <c r="G240" i="105"/>
  <c r="J240" i="105" s="1"/>
  <c r="G259" i="105"/>
  <c r="J259" i="105" s="1"/>
  <c r="G232" i="105"/>
  <c r="J232" i="105" s="1"/>
  <c r="G228" i="97"/>
  <c r="J228" i="97" s="1"/>
  <c r="E228" i="98" s="1"/>
  <c r="G236" i="97"/>
  <c r="J236" i="97" s="1"/>
  <c r="E236" i="98" s="1"/>
  <c r="G253" i="96"/>
  <c r="J253" i="96" s="1"/>
  <c r="E253" i="97" s="1"/>
  <c r="G259" i="95"/>
  <c r="J259" i="95" s="1"/>
  <c r="E259" i="96" s="1"/>
  <c r="G173" i="95"/>
  <c r="J173" i="95" s="1"/>
  <c r="E173" i="96" s="1"/>
  <c r="G174" i="95"/>
  <c r="J174" i="95" s="1"/>
  <c r="E174" i="96" s="1"/>
  <c r="G102" i="95"/>
  <c r="J102" i="95" s="1"/>
  <c r="E102" i="96" s="1"/>
  <c r="G62" i="99"/>
  <c r="J62" i="99" s="1"/>
  <c r="G23" i="99"/>
  <c r="J23" i="99" s="1"/>
  <c r="G85" i="99"/>
  <c r="J85" i="99" s="1"/>
  <c r="G98" i="99"/>
  <c r="J98" i="99" s="1"/>
  <c r="G143" i="99"/>
  <c r="J143" i="99" s="1"/>
  <c r="G26" i="99"/>
  <c r="J26" i="99" s="1"/>
  <c r="G101" i="99"/>
  <c r="J101" i="99" s="1"/>
  <c r="G92" i="99"/>
  <c r="J92" i="99" s="1"/>
  <c r="G170" i="99"/>
  <c r="J170" i="99" s="1"/>
  <c r="G166" i="99"/>
  <c r="J166" i="99" s="1"/>
  <c r="G24" i="99"/>
  <c r="J24" i="99" s="1"/>
  <c r="G61" i="99"/>
  <c r="J61" i="99" s="1"/>
  <c r="G176" i="99"/>
  <c r="J176" i="99" s="1"/>
  <c r="G138" i="99"/>
  <c r="J138" i="99" s="1"/>
  <c r="G144" i="99"/>
  <c r="J144" i="99" s="1"/>
  <c r="G22" i="99"/>
  <c r="J22" i="99" s="1"/>
  <c r="G25" i="99"/>
  <c r="J25" i="99" s="1"/>
  <c r="G163" i="99"/>
  <c r="J163" i="99" s="1"/>
  <c r="G79" i="99"/>
  <c r="J79" i="99" s="1"/>
  <c r="G100" i="99"/>
  <c r="J100" i="99" s="1"/>
  <c r="G180" i="99"/>
  <c r="J180" i="99" s="1"/>
  <c r="G72" i="99"/>
  <c r="J72" i="99" s="1"/>
  <c r="G185" i="99"/>
  <c r="J185" i="99" s="1"/>
  <c r="G139" i="99"/>
  <c r="J139" i="99" s="1"/>
  <c r="G159" i="99"/>
  <c r="J159" i="99" s="1"/>
  <c r="G146" i="99"/>
  <c r="J146" i="99" s="1"/>
  <c r="G142" i="99"/>
  <c r="J142" i="99" s="1"/>
  <c r="G215" i="99"/>
  <c r="J215" i="99" s="1"/>
  <c r="G158" i="99"/>
  <c r="J158" i="99" s="1"/>
  <c r="G145" i="99"/>
  <c r="J145" i="99" s="1"/>
  <c r="G222" i="99"/>
  <c r="J222" i="99" s="1"/>
  <c r="G220" i="99"/>
  <c r="J220" i="99" s="1"/>
  <c r="G130" i="99"/>
  <c r="J130" i="99" s="1"/>
  <c r="G184" i="99"/>
  <c r="J184" i="99" s="1"/>
  <c r="G65" i="99"/>
  <c r="J65" i="99" s="1"/>
  <c r="G224" i="99"/>
  <c r="J224" i="99" s="1"/>
  <c r="E224" i="100" s="1"/>
  <c r="G164" i="99"/>
  <c r="J164" i="99" s="1"/>
  <c r="G167" i="99"/>
  <c r="J167" i="99" s="1"/>
  <c r="G162" i="99"/>
  <c r="J162" i="99" s="1"/>
  <c r="G67" i="99"/>
  <c r="J67" i="99" s="1"/>
  <c r="G121" i="99"/>
  <c r="J121" i="99" s="1"/>
  <c r="G154" i="99"/>
  <c r="J154" i="99" s="1"/>
  <c r="G120" i="99"/>
  <c r="J120" i="99" s="1"/>
  <c r="G141" i="99"/>
  <c r="J141" i="99" s="1"/>
  <c r="G168" i="99"/>
  <c r="J168" i="99" s="1"/>
  <c r="G69" i="99"/>
  <c r="J69" i="99" s="1"/>
  <c r="G172" i="99"/>
  <c r="J172" i="99" s="1"/>
  <c r="G223" i="99"/>
  <c r="J223" i="99" s="1"/>
  <c r="G225" i="99"/>
  <c r="J225" i="99" s="1"/>
  <c r="E225" i="100" s="1"/>
  <c r="G123" i="99"/>
  <c r="J123" i="99" s="1"/>
  <c r="G89" i="99"/>
  <c r="J89" i="99" s="1"/>
  <c r="G118" i="99"/>
  <c r="J118" i="99" s="1"/>
  <c r="G90" i="99"/>
  <c r="J90" i="99" s="1"/>
  <c r="G91" i="99"/>
  <c r="J91" i="99" s="1"/>
  <c r="G214" i="96"/>
  <c r="J214" i="96" s="1"/>
  <c r="G171" i="99"/>
  <c r="J171" i="99" s="1"/>
  <c r="G68" i="99"/>
  <c r="J68" i="99" s="1"/>
  <c r="G64" i="99"/>
  <c r="J64" i="99" s="1"/>
  <c r="G183" i="99"/>
  <c r="J183" i="99" s="1"/>
  <c r="G106" i="99"/>
  <c r="J106" i="99" s="1"/>
  <c r="G66" i="99"/>
  <c r="J66" i="99" s="1"/>
  <c r="G137" i="99"/>
  <c r="J137" i="99" s="1"/>
  <c r="G81" i="99"/>
  <c r="J81" i="99" s="1"/>
  <c r="G179" i="99"/>
  <c r="J179" i="99" s="1"/>
  <c r="G99" i="99"/>
  <c r="J99" i="99" s="1"/>
  <c r="G78" i="99"/>
  <c r="J78" i="99" s="1"/>
  <c r="G192" i="99"/>
  <c r="J192" i="99" s="1"/>
  <c r="G160" i="99"/>
  <c r="J160" i="99" s="1"/>
  <c r="G95" i="99"/>
  <c r="J95" i="99" s="1"/>
  <c r="G140" i="99"/>
  <c r="J140" i="99" s="1"/>
  <c r="G80" i="99"/>
  <c r="J80" i="99" s="1"/>
  <c r="G19" i="99"/>
  <c r="J19" i="99" s="1"/>
  <c r="G21" i="99"/>
  <c r="J21" i="99" s="1"/>
  <c r="G93" i="99"/>
  <c r="J93" i="99" s="1"/>
  <c r="G77" i="99"/>
  <c r="J77" i="99" s="1"/>
  <c r="G74" i="99"/>
  <c r="J74" i="99" s="1"/>
  <c r="G189" i="79"/>
  <c r="J189" i="79" s="1"/>
  <c r="G189" i="82"/>
  <c r="J189" i="82" s="1"/>
  <c r="G189" i="90"/>
  <c r="J189" i="90" s="1"/>
  <c r="E189" i="91" s="1"/>
  <c r="G189" i="91" s="1"/>
  <c r="J189" i="91" s="1"/>
  <c r="E189" i="92" s="1"/>
  <c r="G189" i="92" s="1"/>
  <c r="J189" i="92" s="1"/>
  <c r="E189" i="93" s="1"/>
  <c r="G189" i="93" s="1"/>
  <c r="J189" i="93" s="1"/>
  <c r="E189" i="94" s="1"/>
  <c r="G189" i="94" s="1"/>
  <c r="J189" i="94" s="1"/>
  <c r="E189" i="95" s="1"/>
  <c r="G189" i="95" s="1"/>
  <c r="J189" i="95" s="1"/>
  <c r="E189" i="96" s="1"/>
  <c r="G189" i="96" s="1"/>
  <c r="J189" i="96" s="1"/>
  <c r="E189" i="97" s="1"/>
  <c r="G189" i="97" s="1"/>
  <c r="J189" i="97" s="1"/>
  <c r="E189" i="98" s="1"/>
  <c r="G189" i="83"/>
  <c r="J189" i="83" s="1"/>
  <c r="G189" i="80"/>
  <c r="J189" i="80" s="1"/>
  <c r="G189" i="88"/>
  <c r="J189" i="88" s="1"/>
  <c r="G189" i="87"/>
  <c r="J189" i="87" s="1"/>
  <c r="G189" i="81"/>
  <c r="J189" i="81" s="1"/>
  <c r="G189" i="89"/>
  <c r="J189" i="89" s="1"/>
  <c r="G189" i="74"/>
  <c r="J189" i="74" s="1"/>
  <c r="G189" i="84"/>
  <c r="J189" i="84" s="1"/>
  <c r="E189" i="85" s="1"/>
  <c r="G189" i="85" s="1"/>
  <c r="J189" i="85" s="1"/>
  <c r="E189" i="86" s="1"/>
  <c r="G189" i="86" s="1"/>
  <c r="J189" i="86" s="1"/>
  <c r="G187" i="82"/>
  <c r="J187" i="82" s="1"/>
  <c r="G187" i="90"/>
  <c r="J187" i="90" s="1"/>
  <c r="E187" i="91" s="1"/>
  <c r="G187" i="91" s="1"/>
  <c r="J187" i="91" s="1"/>
  <c r="E187" i="92" s="1"/>
  <c r="G187" i="92" s="1"/>
  <c r="J187" i="92" s="1"/>
  <c r="E187" i="93" s="1"/>
  <c r="G187" i="93" s="1"/>
  <c r="J187" i="93" s="1"/>
  <c r="E187" i="94" s="1"/>
  <c r="G187" i="94" s="1"/>
  <c r="J187" i="94" s="1"/>
  <c r="E187" i="95" s="1"/>
  <c r="G187" i="95" s="1"/>
  <c r="J187" i="95" s="1"/>
  <c r="E187" i="96" s="1"/>
  <c r="G187" i="96" s="1"/>
  <c r="J187" i="96" s="1"/>
  <c r="G187" i="79"/>
  <c r="J187" i="79" s="1"/>
  <c r="G187" i="87"/>
  <c r="J187" i="87" s="1"/>
  <c r="G187" i="74"/>
  <c r="J187" i="74" s="1"/>
  <c r="G187" i="84"/>
  <c r="J187" i="84" s="1"/>
  <c r="E187" i="85" s="1"/>
  <c r="G187" i="85" s="1"/>
  <c r="J187" i="85" s="1"/>
  <c r="E187" i="86" s="1"/>
  <c r="G187" i="86" s="1"/>
  <c r="J187" i="86" s="1"/>
  <c r="G187" i="81"/>
  <c r="J187" i="81" s="1"/>
  <c r="G187" i="89"/>
  <c r="J187" i="89" s="1"/>
  <c r="G258" i="97"/>
  <c r="J258" i="97" s="1"/>
  <c r="E258" i="98" s="1"/>
  <c r="G187" i="78"/>
  <c r="J187" i="78" s="1"/>
  <c r="G187" i="83"/>
  <c r="J187" i="83" s="1"/>
  <c r="G187" i="80"/>
  <c r="J187" i="80" s="1"/>
  <c r="G187" i="88"/>
  <c r="J187" i="88" s="1"/>
  <c r="E105" i="8"/>
  <c r="G105" i="83"/>
  <c r="J105" i="83" s="1"/>
  <c r="G105" i="74"/>
  <c r="J105" i="74" s="1"/>
  <c r="E105" i="77" s="1"/>
  <c r="G105" i="77" s="1"/>
  <c r="J105" i="77" s="1"/>
  <c r="G105" i="84"/>
  <c r="J105" i="84" s="1"/>
  <c r="E105" i="85" s="1"/>
  <c r="G105" i="85" s="1"/>
  <c r="J105" i="85" s="1"/>
  <c r="E105" i="86" s="1"/>
  <c r="G105" i="86" s="1"/>
  <c r="J105" i="86" s="1"/>
  <c r="G105" i="82"/>
  <c r="J105" i="82" s="1"/>
  <c r="G105" i="78"/>
  <c r="J105" i="78" s="1"/>
  <c r="G105" i="79"/>
  <c r="J105" i="79" s="1"/>
  <c r="G105" i="87"/>
  <c r="J105" i="87" s="1"/>
  <c r="G105" i="88"/>
  <c r="J105" i="88" s="1"/>
  <c r="G105" i="90"/>
  <c r="J105" i="90" s="1"/>
  <c r="E105" i="91" s="1"/>
  <c r="G105" i="91" s="1"/>
  <c r="J105" i="91" s="1"/>
  <c r="E105" i="92" s="1"/>
  <c r="G105" i="92" s="1"/>
  <c r="J105" i="92" s="1"/>
  <c r="E105" i="93" s="1"/>
  <c r="G105" i="93" s="1"/>
  <c r="J105" i="93" s="1"/>
  <c r="E105" i="94" s="1"/>
  <c r="G105" i="94" s="1"/>
  <c r="J105" i="94" s="1"/>
  <c r="E105" i="95" s="1"/>
  <c r="G105" i="95" s="1"/>
  <c r="G256" i="97"/>
  <c r="J256" i="97" s="1"/>
  <c r="E256" i="98" s="1"/>
  <c r="G105" i="81"/>
  <c r="J105" i="81" s="1"/>
  <c r="G105" i="89"/>
  <c r="J105" i="89" s="1"/>
  <c r="G49" i="98"/>
  <c r="J49" i="98" s="1"/>
  <c r="E49" i="99" s="1"/>
  <c r="G51" i="98"/>
  <c r="J51" i="98" s="1"/>
  <c r="E51" i="99" s="1"/>
  <c r="G7" i="95"/>
  <c r="J7" i="95" s="1"/>
  <c r="E7" i="96" s="1"/>
  <c r="G17" i="95"/>
  <c r="J17" i="95" s="1"/>
  <c r="E17" i="96" s="1"/>
  <c r="G6" i="95"/>
  <c r="G18" i="95"/>
  <c r="J18" i="95" s="1"/>
  <c r="E18" i="96" s="1"/>
  <c r="G8" i="95"/>
  <c r="J8" i="95" s="1"/>
  <c r="E8" i="96" s="1"/>
  <c r="G16" i="95"/>
  <c r="J16" i="95" s="1"/>
  <c r="E16" i="96" s="1"/>
  <c r="G13" i="95"/>
  <c r="J13" i="95" s="1"/>
  <c r="E13" i="96" s="1"/>
  <c r="G15" i="95"/>
  <c r="J15" i="95" s="1"/>
  <c r="E15" i="96" s="1"/>
  <c r="G14" i="95"/>
  <c r="J14" i="95" s="1"/>
  <c r="E14" i="96" s="1"/>
  <c r="G131" i="93"/>
  <c r="J131" i="93" s="1"/>
  <c r="E131" i="94" s="1"/>
  <c r="G134" i="93"/>
  <c r="J134" i="93" s="1"/>
  <c r="E134" i="94" s="1"/>
  <c r="G254" i="95"/>
  <c r="J254" i="95" s="1"/>
  <c r="E254" i="96" s="1"/>
  <c r="G103" i="95"/>
  <c r="J103" i="95" s="1"/>
  <c r="E103" i="96" s="1"/>
  <c r="G248" i="95"/>
  <c r="J248" i="95" s="1"/>
  <c r="E248" i="96" s="1"/>
  <c r="G82" i="95"/>
  <c r="J82" i="95" s="1"/>
  <c r="E82" i="96" s="1"/>
  <c r="G219" i="77"/>
  <c r="J219" i="77" s="1"/>
  <c r="G5" i="82"/>
  <c r="J5" i="82" s="1"/>
  <c r="G186" i="97"/>
  <c r="J186" i="97" s="1"/>
  <c r="E186" i="98" s="1"/>
  <c r="G233" i="97"/>
  <c r="J233" i="97" s="1"/>
  <c r="E233" i="98" s="1"/>
  <c r="G255" i="97"/>
  <c r="J255" i="97" s="1"/>
  <c r="E255" i="98" s="1"/>
  <c r="G104" i="97"/>
  <c r="J104" i="97" s="1"/>
  <c r="E104" i="98" s="1"/>
  <c r="G191" i="97"/>
  <c r="J191" i="97" s="1"/>
  <c r="E191" i="98" s="1"/>
  <c r="G190" i="97"/>
  <c r="J190" i="97" s="1"/>
  <c r="E190" i="98" s="1"/>
  <c r="G133" i="95"/>
  <c r="J133" i="95" s="1"/>
  <c r="E133" i="96" s="1"/>
  <c r="G136" i="95"/>
  <c r="J136" i="95" s="1"/>
  <c r="E136" i="96" s="1"/>
  <c r="G132" i="96"/>
  <c r="J132" i="96" s="1"/>
  <c r="E132" i="97" s="1"/>
  <c r="G135" i="96"/>
  <c r="J135" i="96" s="1"/>
  <c r="E135" i="97" s="1"/>
  <c r="G20" i="106"/>
  <c r="J20" i="106" s="1"/>
  <c r="E217" i="8"/>
  <c r="E201" i="8"/>
  <c r="E199" i="8"/>
  <c r="E200" i="8"/>
  <c r="E218" i="8"/>
  <c r="E216" i="8"/>
  <c r="G219" i="8"/>
  <c r="J219" i="8"/>
  <c r="E86" i="99" l="1"/>
  <c r="G86" i="99" s="1"/>
  <c r="J86" i="99" s="1"/>
  <c r="E86" i="100" s="1"/>
  <c r="E187" i="97"/>
  <c r="G187" i="97" s="1"/>
  <c r="J187" i="97" s="1"/>
  <c r="E187" i="98" s="1"/>
  <c r="G187" i="98" s="1"/>
  <c r="J187" i="98" s="1"/>
  <c r="E187" i="99" s="1"/>
  <c r="G238" i="99"/>
  <c r="J238" i="99" s="1"/>
  <c r="E238" i="100" s="1"/>
  <c r="E230" i="99"/>
  <c r="G230" i="99" s="1"/>
  <c r="J230" i="99" s="1"/>
  <c r="E168" i="100"/>
  <c r="G168" i="100" s="1"/>
  <c r="J168" i="100" s="1"/>
  <c r="G168" i="101" s="1"/>
  <c r="J168" i="101" s="1"/>
  <c r="G168" i="102" s="1"/>
  <c r="J168" i="102" s="1"/>
  <c r="E192" i="100"/>
  <c r="G192" i="100" s="1"/>
  <c r="J192" i="100" s="1"/>
  <c r="G192" i="101" s="1"/>
  <c r="J192" i="101" s="1"/>
  <c r="G192" i="102" s="1"/>
  <c r="J192" i="102" s="1"/>
  <c r="E183" i="100"/>
  <c r="G183" i="100" s="1"/>
  <c r="J183" i="100" s="1"/>
  <c r="G183" i="101" s="1"/>
  <c r="J183" i="101" s="1"/>
  <c r="G183" i="102" s="1"/>
  <c r="J183" i="102" s="1"/>
  <c r="E118" i="100"/>
  <c r="G118" i="100" s="1"/>
  <c r="J118" i="100" s="1"/>
  <c r="G118" i="101" s="1"/>
  <c r="J118" i="101" s="1"/>
  <c r="G118" i="102" s="1"/>
  <c r="J118" i="102" s="1"/>
  <c r="E141" i="100"/>
  <c r="G141" i="100" s="1"/>
  <c r="J141" i="100" s="1"/>
  <c r="G141" i="101" s="1"/>
  <c r="J141" i="101" s="1"/>
  <c r="G141" i="102" s="1"/>
  <c r="J141" i="102" s="1"/>
  <c r="E164" i="100"/>
  <c r="G164" i="100" s="1"/>
  <c r="J164" i="100" s="1"/>
  <c r="G164" i="101" s="1"/>
  <c r="J164" i="101" s="1"/>
  <c r="G164" i="102" s="1"/>
  <c r="J164" i="102" s="1"/>
  <c r="E158" i="100"/>
  <c r="G158" i="100" s="1"/>
  <c r="J158" i="100" s="1"/>
  <c r="G158" i="101" s="1"/>
  <c r="J158" i="101" s="1"/>
  <c r="G158" i="102" s="1"/>
  <c r="J158" i="102" s="1"/>
  <c r="E138" i="100"/>
  <c r="G138" i="100" s="1"/>
  <c r="J138" i="100" s="1"/>
  <c r="G138" i="101" s="1"/>
  <c r="J138" i="101" s="1"/>
  <c r="G138" i="102" s="1"/>
  <c r="J138" i="102" s="1"/>
  <c r="E26" i="100"/>
  <c r="G26" i="100" s="1"/>
  <c r="J26" i="100" s="1"/>
  <c r="G26" i="101" s="1"/>
  <c r="J26" i="101" s="1"/>
  <c r="G26" i="102" s="1"/>
  <c r="J26" i="102" s="1"/>
  <c r="G250" i="97"/>
  <c r="J250" i="97" s="1"/>
  <c r="E250" i="98" s="1"/>
  <c r="E242" i="97"/>
  <c r="G242" i="97" s="1"/>
  <c r="J242" i="97" s="1"/>
  <c r="E167" i="100"/>
  <c r="G167" i="100" s="1"/>
  <c r="J167" i="100" s="1"/>
  <c r="G167" i="101" s="1"/>
  <c r="J167" i="101" s="1"/>
  <c r="G167" i="102" s="1"/>
  <c r="J167" i="102" s="1"/>
  <c r="E101" i="100"/>
  <c r="G101" i="100" s="1"/>
  <c r="J101" i="100" s="1"/>
  <c r="G101" i="101" s="1"/>
  <c r="J101" i="101" s="1"/>
  <c r="G101" i="102" s="1"/>
  <c r="J101" i="102" s="1"/>
  <c r="E78" i="100"/>
  <c r="G78" i="100" s="1"/>
  <c r="J78" i="100" s="1"/>
  <c r="G78" i="101" s="1"/>
  <c r="J78" i="101" s="1"/>
  <c r="G78" i="102" s="1"/>
  <c r="J78" i="102" s="1"/>
  <c r="E89" i="100"/>
  <c r="G89" i="100" s="1"/>
  <c r="J89" i="100" s="1"/>
  <c r="G89" i="101" s="1"/>
  <c r="J89" i="101" s="1"/>
  <c r="G89" i="102" s="1"/>
  <c r="J89" i="102" s="1"/>
  <c r="E120" i="100"/>
  <c r="G120" i="100" s="1"/>
  <c r="J120" i="100" s="1"/>
  <c r="G120" i="101" s="1"/>
  <c r="J120" i="101" s="1"/>
  <c r="G120" i="102" s="1"/>
  <c r="J120" i="102" s="1"/>
  <c r="E215" i="100"/>
  <c r="G215" i="100" s="1"/>
  <c r="J215" i="100" s="1"/>
  <c r="G215" i="101" s="1"/>
  <c r="J215" i="101" s="1"/>
  <c r="G215" i="102" s="1"/>
  <c r="J215" i="102" s="1"/>
  <c r="E100" i="100"/>
  <c r="G100" i="100" s="1"/>
  <c r="J100" i="100" s="1"/>
  <c r="G100" i="101" s="1"/>
  <c r="J100" i="101" s="1"/>
  <c r="G100" i="102" s="1"/>
  <c r="J100" i="102" s="1"/>
  <c r="E176" i="100"/>
  <c r="G176" i="100" s="1"/>
  <c r="J176" i="100" s="1"/>
  <c r="G176" i="101" s="1"/>
  <c r="J176" i="101" s="1"/>
  <c r="G176" i="102" s="1"/>
  <c r="J176" i="102" s="1"/>
  <c r="E143" i="100"/>
  <c r="G143" i="100" s="1"/>
  <c r="J143" i="100" s="1"/>
  <c r="G143" i="101" s="1"/>
  <c r="J143" i="101" s="1"/>
  <c r="G143" i="102" s="1"/>
  <c r="J143" i="102" s="1"/>
  <c r="G251" i="99"/>
  <c r="J251" i="99" s="1"/>
  <c r="E251" i="100" s="1"/>
  <c r="E235" i="98"/>
  <c r="G235" i="98" s="1"/>
  <c r="J235" i="98" s="1"/>
  <c r="E106" i="100"/>
  <c r="G106" i="100" s="1"/>
  <c r="J106" i="100" s="1"/>
  <c r="G106" i="101" s="1"/>
  <c r="J106" i="101" s="1"/>
  <c r="G106" i="102" s="1"/>
  <c r="J106" i="102" s="1"/>
  <c r="E145" i="100"/>
  <c r="G145" i="100" s="1"/>
  <c r="J145" i="100" s="1"/>
  <c r="G145" i="101" s="1"/>
  <c r="J145" i="101" s="1"/>
  <c r="G145" i="102" s="1"/>
  <c r="J145" i="102" s="1"/>
  <c r="E99" i="100"/>
  <c r="G99" i="100" s="1"/>
  <c r="J99" i="100" s="1"/>
  <c r="G99" i="101" s="1"/>
  <c r="J99" i="101" s="1"/>
  <c r="G99" i="102" s="1"/>
  <c r="J99" i="102" s="1"/>
  <c r="E68" i="100"/>
  <c r="G68" i="100" s="1"/>
  <c r="J68" i="100" s="1"/>
  <c r="G68" i="101" s="1"/>
  <c r="J68" i="101" s="1"/>
  <c r="G68" i="102" s="1"/>
  <c r="J68" i="102" s="1"/>
  <c r="E123" i="100"/>
  <c r="G123" i="100" s="1"/>
  <c r="J123" i="100" s="1"/>
  <c r="G123" i="101" s="1"/>
  <c r="J123" i="101" s="1"/>
  <c r="G123" i="102" s="1"/>
  <c r="J123" i="102" s="1"/>
  <c r="E154" i="100"/>
  <c r="G154" i="100" s="1"/>
  <c r="J154" i="100" s="1"/>
  <c r="G154" i="101" s="1"/>
  <c r="J154" i="101" s="1"/>
  <c r="G154" i="102" s="1"/>
  <c r="J154" i="102" s="1"/>
  <c r="E142" i="100"/>
  <c r="G142" i="100" s="1"/>
  <c r="J142" i="100" s="1"/>
  <c r="G142" i="101" s="1"/>
  <c r="J142" i="101" s="1"/>
  <c r="G142" i="102" s="1"/>
  <c r="J142" i="102" s="1"/>
  <c r="E79" i="100"/>
  <c r="G79" i="100" s="1"/>
  <c r="J79" i="100" s="1"/>
  <c r="G79" i="101" s="1"/>
  <c r="J79" i="101" s="1"/>
  <c r="G79" i="102" s="1"/>
  <c r="J79" i="102" s="1"/>
  <c r="E61" i="100"/>
  <c r="G61" i="100" s="1"/>
  <c r="J61" i="100" s="1"/>
  <c r="G61" i="101" s="1"/>
  <c r="J61" i="101" s="1"/>
  <c r="G61" i="102" s="1"/>
  <c r="J61" i="102" s="1"/>
  <c r="E98" i="100"/>
  <c r="G98" i="100" s="1"/>
  <c r="J98" i="100" s="1"/>
  <c r="G98" i="101" s="1"/>
  <c r="J98" i="101" s="1"/>
  <c r="G98" i="102" s="1"/>
  <c r="J98" i="102" s="1"/>
  <c r="E19" i="100"/>
  <c r="G19" i="100" s="1"/>
  <c r="J19" i="100" s="1"/>
  <c r="G19" i="101" s="1"/>
  <c r="J19" i="101" s="1"/>
  <c r="G19" i="102" s="1"/>
  <c r="J19" i="102" s="1"/>
  <c r="E179" i="100"/>
  <c r="G179" i="100" s="1"/>
  <c r="J179" i="100" s="1"/>
  <c r="G179" i="101" s="1"/>
  <c r="J179" i="101" s="1"/>
  <c r="G179" i="102" s="1"/>
  <c r="J179" i="102" s="1"/>
  <c r="E121" i="100"/>
  <c r="G121" i="100" s="1"/>
  <c r="J121" i="100" s="1"/>
  <c r="G121" i="101" s="1"/>
  <c r="J121" i="101" s="1"/>
  <c r="G121" i="102" s="1"/>
  <c r="J121" i="102" s="1"/>
  <c r="E184" i="100"/>
  <c r="G184" i="100" s="1"/>
  <c r="J184" i="100" s="1"/>
  <c r="G184" i="101" s="1"/>
  <c r="J184" i="101" s="1"/>
  <c r="G184" i="102" s="1"/>
  <c r="J184" i="102" s="1"/>
  <c r="E146" i="100"/>
  <c r="G146" i="100" s="1"/>
  <c r="J146" i="100" s="1"/>
  <c r="G146" i="101" s="1"/>
  <c r="J146" i="101" s="1"/>
  <c r="G146" i="102" s="1"/>
  <c r="J146" i="102" s="1"/>
  <c r="E163" i="100"/>
  <c r="G163" i="100" s="1"/>
  <c r="J163" i="100" s="1"/>
  <c r="G163" i="101" s="1"/>
  <c r="J163" i="101" s="1"/>
  <c r="G163" i="102" s="1"/>
  <c r="J163" i="102" s="1"/>
  <c r="E24" i="100"/>
  <c r="G24" i="100" s="1"/>
  <c r="J24" i="100" s="1"/>
  <c r="G24" i="101" s="1"/>
  <c r="J24" i="101" s="1"/>
  <c r="G24" i="102" s="1"/>
  <c r="J24" i="102" s="1"/>
  <c r="E85" i="100"/>
  <c r="G85" i="100" s="1"/>
  <c r="J85" i="100" s="1"/>
  <c r="G85" i="101" s="1"/>
  <c r="J85" i="101" s="1"/>
  <c r="G85" i="102" s="1"/>
  <c r="J85" i="102" s="1"/>
  <c r="E227" i="99"/>
  <c r="G227" i="99" s="1"/>
  <c r="J227" i="99" s="1"/>
  <c r="E227" i="100" s="1"/>
  <c r="G227" i="100" s="1"/>
  <c r="J227" i="100" s="1"/>
  <c r="E90" i="100"/>
  <c r="G90" i="100" s="1"/>
  <c r="J90" i="100" s="1"/>
  <c r="G90" i="101" s="1"/>
  <c r="J90" i="101" s="1"/>
  <c r="G90" i="102" s="1"/>
  <c r="J90" i="102" s="1"/>
  <c r="E72" i="100"/>
  <c r="G72" i="100" s="1"/>
  <c r="J72" i="100" s="1"/>
  <c r="G72" i="101" s="1"/>
  <c r="J72" i="101" s="1"/>
  <c r="G72" i="102" s="1"/>
  <c r="J72" i="102" s="1"/>
  <c r="E80" i="100"/>
  <c r="G80" i="100" s="1"/>
  <c r="J80" i="100" s="1"/>
  <c r="G80" i="101" s="1"/>
  <c r="J80" i="101" s="1"/>
  <c r="G80" i="102" s="1"/>
  <c r="J80" i="102" s="1"/>
  <c r="E171" i="100"/>
  <c r="G171" i="100" s="1"/>
  <c r="J171" i="100" s="1"/>
  <c r="G171" i="101" s="1"/>
  <c r="J171" i="101" s="1"/>
  <c r="G171" i="102" s="1"/>
  <c r="J171" i="102" s="1"/>
  <c r="E223" i="100"/>
  <c r="G223" i="100" s="1"/>
  <c r="J223" i="100" s="1"/>
  <c r="G223" i="101" s="1"/>
  <c r="J223" i="101" s="1"/>
  <c r="G223" i="102" s="1"/>
  <c r="J223" i="102" s="1"/>
  <c r="E67" i="100"/>
  <c r="G67" i="100" s="1"/>
  <c r="J67" i="100" s="1"/>
  <c r="G67" i="101" s="1"/>
  <c r="J67" i="101" s="1"/>
  <c r="G67" i="102" s="1"/>
  <c r="J67" i="102" s="1"/>
  <c r="E130" i="100"/>
  <c r="G130" i="100" s="1"/>
  <c r="J130" i="100" s="1"/>
  <c r="G130" i="101" s="1"/>
  <c r="J130" i="101" s="1"/>
  <c r="G130" i="102" s="1"/>
  <c r="J130" i="102" s="1"/>
  <c r="E159" i="100"/>
  <c r="G159" i="100" s="1"/>
  <c r="J159" i="100" s="1"/>
  <c r="G159" i="101" s="1"/>
  <c r="J159" i="101" s="1"/>
  <c r="G159" i="102" s="1"/>
  <c r="J159" i="102" s="1"/>
  <c r="E166" i="100"/>
  <c r="G166" i="100" s="1"/>
  <c r="J166" i="100" s="1"/>
  <c r="G166" i="101" s="1"/>
  <c r="J166" i="101" s="1"/>
  <c r="G166" i="102" s="1"/>
  <c r="J166" i="102" s="1"/>
  <c r="E23" i="100"/>
  <c r="G23" i="100" s="1"/>
  <c r="J23" i="100" s="1"/>
  <c r="G23" i="101" s="1"/>
  <c r="J23" i="101" s="1"/>
  <c r="G23" i="102" s="1"/>
  <c r="J23" i="102" s="1"/>
  <c r="E160" i="100"/>
  <c r="G160" i="100" s="1"/>
  <c r="J160" i="100" s="1"/>
  <c r="G160" i="101" s="1"/>
  <c r="J160" i="101" s="1"/>
  <c r="G160" i="102" s="1"/>
  <c r="J160" i="102" s="1"/>
  <c r="E144" i="100"/>
  <c r="G144" i="100" s="1"/>
  <c r="J144" i="100" s="1"/>
  <c r="G144" i="101" s="1"/>
  <c r="J144" i="101" s="1"/>
  <c r="G144" i="102" s="1"/>
  <c r="J144" i="102" s="1"/>
  <c r="E140" i="100"/>
  <c r="G140" i="100" s="1"/>
  <c r="J140" i="100" s="1"/>
  <c r="G140" i="101" s="1"/>
  <c r="J140" i="101" s="1"/>
  <c r="G140" i="102" s="1"/>
  <c r="J140" i="102" s="1"/>
  <c r="E137" i="100"/>
  <c r="G137" i="100" s="1"/>
  <c r="J137" i="100" s="1"/>
  <c r="G137" i="101" s="1"/>
  <c r="J137" i="101" s="1"/>
  <c r="G137" i="102" s="1"/>
  <c r="J137" i="102" s="1"/>
  <c r="E214" i="97"/>
  <c r="G214" i="97" s="1"/>
  <c r="J214" i="97" s="1"/>
  <c r="E214" i="98" s="1"/>
  <c r="G214" i="98" s="1"/>
  <c r="J214" i="98" s="1"/>
  <c r="E214" i="99" s="1"/>
  <c r="E172" i="100"/>
  <c r="G172" i="100" s="1"/>
  <c r="J172" i="100" s="1"/>
  <c r="G172" i="101" s="1"/>
  <c r="J172" i="101" s="1"/>
  <c r="G172" i="102" s="1"/>
  <c r="J172" i="102" s="1"/>
  <c r="E162" i="100"/>
  <c r="G162" i="100" s="1"/>
  <c r="J162" i="100" s="1"/>
  <c r="G162" i="101" s="1"/>
  <c r="J162" i="101" s="1"/>
  <c r="G162" i="102" s="1"/>
  <c r="J162" i="102" s="1"/>
  <c r="E220" i="100"/>
  <c r="G220" i="100" s="1"/>
  <c r="J220" i="100" s="1"/>
  <c r="G220" i="101" s="1"/>
  <c r="J220" i="101" s="1"/>
  <c r="G220" i="102" s="1"/>
  <c r="J220" i="102" s="1"/>
  <c r="E139" i="100"/>
  <c r="G139" i="100" s="1"/>
  <c r="J139" i="100" s="1"/>
  <c r="G139" i="101" s="1"/>
  <c r="J139" i="101" s="1"/>
  <c r="G139" i="102" s="1"/>
  <c r="J139" i="102" s="1"/>
  <c r="E170" i="100"/>
  <c r="G170" i="100" s="1"/>
  <c r="J170" i="100" s="1"/>
  <c r="G170" i="101" s="1"/>
  <c r="J170" i="101" s="1"/>
  <c r="G170" i="102" s="1"/>
  <c r="J170" i="102" s="1"/>
  <c r="E62" i="100"/>
  <c r="G62" i="100" s="1"/>
  <c r="J62" i="100" s="1"/>
  <c r="G62" i="101" s="1"/>
  <c r="J62" i="101" s="1"/>
  <c r="G62" i="102" s="1"/>
  <c r="J62" i="102" s="1"/>
  <c r="G88" i="98"/>
  <c r="J88" i="98" s="1"/>
  <c r="E88" i="99" s="1"/>
  <c r="E87" i="98"/>
  <c r="G87" i="98" s="1"/>
  <c r="J87" i="98" s="1"/>
  <c r="E95" i="100"/>
  <c r="G95" i="100" s="1"/>
  <c r="J95" i="100" s="1"/>
  <c r="G95" i="101" s="1"/>
  <c r="J95" i="101" s="1"/>
  <c r="G95" i="102" s="1"/>
  <c r="J95" i="102" s="1"/>
  <c r="E91" i="100"/>
  <c r="G91" i="100" s="1"/>
  <c r="J91" i="100" s="1"/>
  <c r="G91" i="101" s="1"/>
  <c r="J91" i="101" s="1"/>
  <c r="G91" i="102" s="1"/>
  <c r="J91" i="102" s="1"/>
  <c r="E69" i="100"/>
  <c r="G69" i="100" s="1"/>
  <c r="J69" i="100" s="1"/>
  <c r="G69" i="101" s="1"/>
  <c r="J69" i="101" s="1"/>
  <c r="G69" i="102" s="1"/>
  <c r="J69" i="102" s="1"/>
  <c r="E222" i="100"/>
  <c r="G222" i="100" s="1"/>
  <c r="J222" i="100" s="1"/>
  <c r="G222" i="101" s="1"/>
  <c r="J222" i="101" s="1"/>
  <c r="G222" i="102" s="1"/>
  <c r="J222" i="102" s="1"/>
  <c r="E185" i="100"/>
  <c r="G185" i="100" s="1"/>
  <c r="J185" i="100" s="1"/>
  <c r="G185" i="101" s="1"/>
  <c r="J185" i="101" s="1"/>
  <c r="G185" i="102" s="1"/>
  <c r="J185" i="102" s="1"/>
  <c r="E22" i="100"/>
  <c r="G22" i="100" s="1"/>
  <c r="J22" i="100" s="1"/>
  <c r="G22" i="101" s="1"/>
  <c r="J22" i="101" s="1"/>
  <c r="G22" i="102" s="1"/>
  <c r="J22" i="102" s="1"/>
  <c r="E92" i="100"/>
  <c r="G92" i="100" s="1"/>
  <c r="J92" i="100" s="1"/>
  <c r="G92" i="101" s="1"/>
  <c r="J92" i="101" s="1"/>
  <c r="G92" i="102" s="1"/>
  <c r="J92" i="102" s="1"/>
  <c r="E180" i="100"/>
  <c r="G180" i="100" s="1"/>
  <c r="J180" i="100" s="1"/>
  <c r="G180" i="101" s="1"/>
  <c r="J180" i="101" s="1"/>
  <c r="G180" i="102" s="1"/>
  <c r="J180" i="102" s="1"/>
  <c r="E93" i="100"/>
  <c r="G93" i="100" s="1"/>
  <c r="J93" i="100" s="1"/>
  <c r="G93" i="101" s="1"/>
  <c r="J93" i="101" s="1"/>
  <c r="G93" i="102" s="1"/>
  <c r="J93" i="102" s="1"/>
  <c r="E77" i="100"/>
  <c r="G77" i="100" s="1"/>
  <c r="J77" i="100" s="1"/>
  <c r="G77" i="101" s="1"/>
  <c r="J77" i="101" s="1"/>
  <c r="G77" i="102" s="1"/>
  <c r="J77" i="102" s="1"/>
  <c r="E65" i="100"/>
  <c r="G65" i="100" s="1"/>
  <c r="J65" i="100" s="1"/>
  <c r="G65" i="101" s="1"/>
  <c r="J65" i="101" s="1"/>
  <c r="G65" i="102" s="1"/>
  <c r="J65" i="102" s="1"/>
  <c r="E66" i="100"/>
  <c r="G66" i="100" s="1"/>
  <c r="J66" i="100" s="1"/>
  <c r="E64" i="100"/>
  <c r="G64" i="100" s="1"/>
  <c r="J64" i="100" s="1"/>
  <c r="E21" i="100"/>
  <c r="G21" i="100" s="1"/>
  <c r="J21" i="100" s="1"/>
  <c r="G21" i="101" s="1"/>
  <c r="J21" i="101" s="1"/>
  <c r="G21" i="102" s="1"/>
  <c r="J21" i="102" s="1"/>
  <c r="E81" i="100"/>
  <c r="G81" i="100" s="1"/>
  <c r="J81" i="100" s="1"/>
  <c r="G81" i="101" s="1"/>
  <c r="J81" i="101" s="1"/>
  <c r="G81" i="102" s="1"/>
  <c r="J81" i="102" s="1"/>
  <c r="E74" i="100"/>
  <c r="G74" i="100" s="1"/>
  <c r="J74" i="100" s="1"/>
  <c r="G74" i="101" s="1"/>
  <c r="J74" i="101" s="1"/>
  <c r="G74" i="102" s="1"/>
  <c r="J74" i="102" s="1"/>
  <c r="E25" i="100"/>
  <c r="G25" i="100" s="1"/>
  <c r="J25" i="100" s="1"/>
  <c r="G25" i="101" s="1"/>
  <c r="J25" i="101" s="1"/>
  <c r="G25" i="102" s="1"/>
  <c r="J25" i="102" s="1"/>
  <c r="J105" i="95"/>
  <c r="E105" i="96" s="1"/>
  <c r="G105" i="96" s="1"/>
  <c r="J105" i="96" s="1"/>
  <c r="J6" i="95"/>
  <c r="E6" i="96" s="1"/>
  <c r="G6" i="96" s="1"/>
  <c r="J6" i="96" s="1"/>
  <c r="E6" i="97" s="1"/>
  <c r="G6" i="97" s="1"/>
  <c r="J6" i="97" s="1"/>
  <c r="E6" i="98" s="1"/>
  <c r="E189" i="8"/>
  <c r="E189" i="77"/>
  <c r="G189" i="77" s="1"/>
  <c r="J189" i="77" s="1"/>
  <c r="E187" i="8"/>
  <c r="E187" i="77"/>
  <c r="G187" i="77" s="1"/>
  <c r="J187" i="77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E15" i="97" s="1"/>
  <c r="G189" i="8"/>
  <c r="J189" i="8"/>
  <c r="G187" i="8"/>
  <c r="J187" i="8"/>
  <c r="G86" i="100"/>
  <c r="J86" i="100" s="1"/>
  <c r="G236" i="98"/>
  <c r="J236" i="98" s="1"/>
  <c r="E236" i="99" s="1"/>
  <c r="G228" i="98"/>
  <c r="J228" i="98" s="1"/>
  <c r="E228" i="99" s="1"/>
  <c r="G240" i="106"/>
  <c r="J240" i="106" s="1"/>
  <c r="G259" i="106"/>
  <c r="J259" i="106" s="1"/>
  <c r="G232" i="106"/>
  <c r="J232" i="106" s="1"/>
  <c r="G224" i="100"/>
  <c r="J224" i="100" s="1"/>
  <c r="G224" i="101" s="1"/>
  <c r="J224" i="101" s="1"/>
  <c r="G241" i="100"/>
  <c r="J241" i="100" s="1"/>
  <c r="G249" i="101" s="1"/>
  <c r="J249" i="101" s="1"/>
  <c r="G238" i="100"/>
  <c r="J238" i="100" s="1"/>
  <c r="G225" i="100"/>
  <c r="J225" i="100" s="1"/>
  <c r="G225" i="101" s="1"/>
  <c r="J225" i="101" s="1"/>
  <c r="G242" i="101"/>
  <c r="J242" i="101" s="1"/>
  <c r="G250" i="102" s="1"/>
  <c r="J250" i="102" s="1"/>
  <c r="G250" i="103" s="1"/>
  <c r="J250" i="103" s="1"/>
  <c r="G234" i="96"/>
  <c r="J234" i="96" s="1"/>
  <c r="E234" i="97" s="1"/>
  <c r="G253" i="97"/>
  <c r="J253" i="97" s="1"/>
  <c r="E253" i="98" s="1"/>
  <c r="G259" i="96"/>
  <c r="J259" i="96" s="1"/>
  <c r="E259" i="97" s="1"/>
  <c r="G173" i="96"/>
  <c r="J173" i="96" s="1"/>
  <c r="E173" i="97" s="1"/>
  <c r="G174" i="96"/>
  <c r="J174" i="96" s="1"/>
  <c r="E174" i="97" s="1"/>
  <c r="G102" i="96"/>
  <c r="J102" i="96" s="1"/>
  <c r="E102" i="97" s="1"/>
  <c r="G14" i="96"/>
  <c r="J14" i="96" s="1"/>
  <c r="G7" i="96"/>
  <c r="J7" i="96" s="1"/>
  <c r="G16" i="96"/>
  <c r="J16" i="96" s="1"/>
  <c r="G41" i="99"/>
  <c r="J41" i="99" s="1"/>
  <c r="G59" i="99"/>
  <c r="J59" i="99" s="1"/>
  <c r="G105" i="80"/>
  <c r="J105" i="80" s="1"/>
  <c r="G53" i="99"/>
  <c r="J53" i="99" s="1"/>
  <c r="G43" i="99"/>
  <c r="J43" i="99" s="1"/>
  <c r="G56" i="99"/>
  <c r="J56" i="99" s="1"/>
  <c r="G8" i="96"/>
  <c r="J8" i="96" s="1"/>
  <c r="G51" i="99"/>
  <c r="J51" i="99" s="1"/>
  <c r="G54" i="99"/>
  <c r="J54" i="99" s="1"/>
  <c r="G96" i="99"/>
  <c r="J96" i="99" s="1"/>
  <c r="G33" i="99"/>
  <c r="J33" i="99" s="1"/>
  <c r="G38" i="99"/>
  <c r="J38" i="99" s="1"/>
  <c r="G49" i="99"/>
  <c r="J49" i="99" s="1"/>
  <c r="G42" i="99"/>
  <c r="J42" i="99" s="1"/>
  <c r="G58" i="99"/>
  <c r="J58" i="99" s="1"/>
  <c r="G28" i="99"/>
  <c r="J28" i="99" s="1"/>
  <c r="G34" i="99"/>
  <c r="J34" i="99" s="1"/>
  <c r="G44" i="99"/>
  <c r="J44" i="99" s="1"/>
  <c r="G52" i="99"/>
  <c r="J52" i="99" s="1"/>
  <c r="G36" i="99"/>
  <c r="J36" i="99" s="1"/>
  <c r="G55" i="99"/>
  <c r="J55" i="99" s="1"/>
  <c r="G221" i="99"/>
  <c r="J221" i="99" s="1"/>
  <c r="G17" i="96"/>
  <c r="J17" i="96" s="1"/>
  <c r="G48" i="99"/>
  <c r="J48" i="99" s="1"/>
  <c r="G165" i="99"/>
  <c r="J165" i="99" s="1"/>
  <c r="G161" i="99"/>
  <c r="J161" i="99" s="1"/>
  <c r="G29" i="99"/>
  <c r="J29" i="99" s="1"/>
  <c r="G122" i="99"/>
  <c r="J122" i="99" s="1"/>
  <c r="G47" i="99"/>
  <c r="J47" i="99" s="1"/>
  <c r="G32" i="99"/>
  <c r="J32" i="99" s="1"/>
  <c r="G27" i="99"/>
  <c r="J27" i="99" s="1"/>
  <c r="G50" i="99"/>
  <c r="J50" i="99" s="1"/>
  <c r="G40" i="99"/>
  <c r="J40" i="99" s="1"/>
  <c r="G119" i="99"/>
  <c r="J119" i="99" s="1"/>
  <c r="G189" i="78"/>
  <c r="J189" i="78" s="1"/>
  <c r="G13" i="96"/>
  <c r="J13" i="96" s="1"/>
  <c r="G30" i="99"/>
  <c r="J30" i="99" s="1"/>
  <c r="G46" i="99"/>
  <c r="J46" i="99" s="1"/>
  <c r="G37" i="99"/>
  <c r="J37" i="99" s="1"/>
  <c r="G57" i="99"/>
  <c r="J57" i="99" s="1"/>
  <c r="G31" i="99"/>
  <c r="J31" i="99" s="1"/>
  <c r="G15" i="97"/>
  <c r="J15" i="97" s="1"/>
  <c r="E15" i="98" s="1"/>
  <c r="J105" i="8"/>
  <c r="G105" i="8"/>
  <c r="G248" i="96"/>
  <c r="J248" i="96" s="1"/>
  <c r="E248" i="97" s="1"/>
  <c r="G82" i="96"/>
  <c r="J82" i="96" s="1"/>
  <c r="E82" i="97" s="1"/>
  <c r="G219" i="78"/>
  <c r="J219" i="78" s="1"/>
  <c r="G254" i="96"/>
  <c r="J254" i="96" s="1"/>
  <c r="E254" i="97" s="1"/>
  <c r="G103" i="96"/>
  <c r="J103" i="96" s="1"/>
  <c r="E103" i="97" s="1"/>
  <c r="G131" i="94"/>
  <c r="J131" i="94" s="1"/>
  <c r="E131" i="95" s="1"/>
  <c r="G134" i="94"/>
  <c r="J134" i="94" s="1"/>
  <c r="E134" i="95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E186" i="99" s="1"/>
  <c r="G189" i="98"/>
  <c r="J189" i="98" s="1"/>
  <c r="E189" i="99" s="1"/>
  <c r="G256" i="98"/>
  <c r="J256" i="98" s="1"/>
  <c r="E256" i="99" s="1"/>
  <c r="G258" i="98"/>
  <c r="J258" i="98" s="1"/>
  <c r="E258" i="99" s="1"/>
  <c r="G255" i="98"/>
  <c r="J255" i="98" s="1"/>
  <c r="E255" i="99" s="1"/>
  <c r="G104" i="98"/>
  <c r="J104" i="98" s="1"/>
  <c r="E104" i="99" s="1"/>
  <c r="G233" i="98"/>
  <c r="J233" i="98" s="1"/>
  <c r="E233" i="99" s="1"/>
  <c r="G191" i="98"/>
  <c r="J191" i="98" s="1"/>
  <c r="E191" i="99" s="1"/>
  <c r="G190" i="98"/>
  <c r="J190" i="98" s="1"/>
  <c r="E190" i="99" s="1"/>
  <c r="G132" i="97"/>
  <c r="J132" i="97" s="1"/>
  <c r="E132" i="98" s="1"/>
  <c r="G135" i="97"/>
  <c r="J135" i="97" s="1"/>
  <c r="E135" i="98" s="1"/>
  <c r="G133" i="96"/>
  <c r="J133" i="96" s="1"/>
  <c r="E133" i="97" s="1"/>
  <c r="G136" i="96"/>
  <c r="J136" i="96" s="1"/>
  <c r="E136" i="97" s="1"/>
  <c r="G20" i="107"/>
  <c r="J20" i="107" s="1"/>
  <c r="G21" i="107"/>
  <c r="J21" i="107" s="1"/>
  <c r="G62" i="107"/>
  <c r="J62" i="107" s="1"/>
  <c r="J200" i="8"/>
  <c r="G200" i="8"/>
  <c r="J199" i="8"/>
  <c r="G199" i="8"/>
  <c r="J216" i="8"/>
  <c r="G216" i="8"/>
  <c r="J201" i="8"/>
  <c r="G201" i="8"/>
  <c r="J218" i="8"/>
  <c r="G218" i="8"/>
  <c r="J217" i="8"/>
  <c r="G217" i="8"/>
  <c r="E64" i="101" l="1"/>
  <c r="G64" i="101" s="1"/>
  <c r="J64" i="101" s="1"/>
  <c r="G64" i="102" s="1"/>
  <c r="J64" i="102" s="1"/>
  <c r="E66" i="101"/>
  <c r="G66" i="101" s="1"/>
  <c r="J66" i="101" s="1"/>
  <c r="G66" i="102" s="1"/>
  <c r="J66" i="102" s="1"/>
  <c r="E105" i="97"/>
  <c r="G105" i="97" s="1"/>
  <c r="J105" i="97" s="1"/>
  <c r="E105" i="98" s="1"/>
  <c r="G105" i="98" s="1"/>
  <c r="J105" i="98" s="1"/>
  <c r="E105" i="99" s="1"/>
  <c r="G105" i="99" s="1"/>
  <c r="J105" i="99" s="1"/>
  <c r="E105" i="100" s="1"/>
  <c r="E37" i="100"/>
  <c r="G37" i="100" s="1"/>
  <c r="J37" i="100" s="1"/>
  <c r="G37" i="101" s="1"/>
  <c r="J37" i="101" s="1"/>
  <c r="G37" i="102" s="1"/>
  <c r="J37" i="102" s="1"/>
  <c r="E27" i="100"/>
  <c r="G27" i="100" s="1"/>
  <c r="J27" i="100" s="1"/>
  <c r="G27" i="101" s="1"/>
  <c r="J27" i="101" s="1"/>
  <c r="G27" i="102" s="1"/>
  <c r="J27" i="102" s="1"/>
  <c r="E17" i="97"/>
  <c r="G17" i="97" s="1"/>
  <c r="J17" i="97" s="1"/>
  <c r="E17" i="98" s="1"/>
  <c r="G17" i="98" s="1"/>
  <c r="J17" i="98" s="1"/>
  <c r="E17" i="99" s="1"/>
  <c r="E58" i="100"/>
  <c r="G58" i="100" s="1"/>
  <c r="J58" i="100" s="1"/>
  <c r="G58" i="101" s="1"/>
  <c r="J58" i="101" s="1"/>
  <c r="G58" i="102" s="1"/>
  <c r="J58" i="102" s="1"/>
  <c r="E8" i="97"/>
  <c r="G8" i="97" s="1"/>
  <c r="J8" i="97" s="1"/>
  <c r="E8" i="98" s="1"/>
  <c r="G8" i="98" s="1"/>
  <c r="J8" i="98" s="1"/>
  <c r="E8" i="99" s="1"/>
  <c r="E7" i="97"/>
  <c r="G7" i="97" s="1"/>
  <c r="J7" i="97" s="1"/>
  <c r="E7" i="98" s="1"/>
  <c r="G7" i="98" s="1"/>
  <c r="J7" i="98" s="1"/>
  <c r="E7" i="99" s="1"/>
  <c r="G88" i="99"/>
  <c r="J88" i="99" s="1"/>
  <c r="E88" i="100" s="1"/>
  <c r="E87" i="99"/>
  <c r="G87" i="99" s="1"/>
  <c r="J87" i="99" s="1"/>
  <c r="E221" i="100"/>
  <c r="G221" i="100" s="1"/>
  <c r="J221" i="100" s="1"/>
  <c r="G221" i="101" s="1"/>
  <c r="J221" i="101" s="1"/>
  <c r="G221" i="102" s="1"/>
  <c r="J221" i="102" s="1"/>
  <c r="E30" i="100"/>
  <c r="G30" i="100" s="1"/>
  <c r="J30" i="100" s="1"/>
  <c r="G30" i="101" s="1"/>
  <c r="J30" i="101" s="1"/>
  <c r="G30" i="102" s="1"/>
  <c r="J30" i="102" s="1"/>
  <c r="E55" i="100"/>
  <c r="G55" i="100" s="1"/>
  <c r="J55" i="100" s="1"/>
  <c r="G55" i="101" s="1"/>
  <c r="J55" i="101" s="1"/>
  <c r="G55" i="102" s="1"/>
  <c r="J55" i="102" s="1"/>
  <c r="E43" i="100"/>
  <c r="G43" i="100" s="1"/>
  <c r="J43" i="100" s="1"/>
  <c r="G43" i="101" s="1"/>
  <c r="J43" i="101" s="1"/>
  <c r="G43" i="102" s="1"/>
  <c r="J43" i="102" s="1"/>
  <c r="G251" i="100"/>
  <c r="J251" i="100" s="1"/>
  <c r="E235" i="99"/>
  <c r="G235" i="99" s="1"/>
  <c r="J235" i="99" s="1"/>
  <c r="G252" i="100"/>
  <c r="J252" i="100" s="1"/>
  <c r="E230" i="100"/>
  <c r="G230" i="100" s="1"/>
  <c r="J230" i="100" s="1"/>
  <c r="E42" i="100"/>
  <c r="G42" i="100" s="1"/>
  <c r="J42" i="100" s="1"/>
  <c r="G42" i="101" s="1"/>
  <c r="J42" i="101" s="1"/>
  <c r="G42" i="102" s="1"/>
  <c r="J42" i="102" s="1"/>
  <c r="E13" i="97"/>
  <c r="G13" i="97" s="1"/>
  <c r="J13" i="97" s="1"/>
  <c r="E13" i="98" s="1"/>
  <c r="G13" i="98" s="1"/>
  <c r="J13" i="98" s="1"/>
  <c r="E13" i="99" s="1"/>
  <c r="E122" i="100"/>
  <c r="G122" i="100" s="1"/>
  <c r="J122" i="100" s="1"/>
  <c r="G122" i="101" s="1"/>
  <c r="J122" i="101" s="1"/>
  <c r="G122" i="102" s="1"/>
  <c r="J122" i="102" s="1"/>
  <c r="E36" i="100"/>
  <c r="G36" i="100" s="1"/>
  <c r="J36" i="100" s="1"/>
  <c r="G36" i="101" s="1"/>
  <c r="J36" i="101" s="1"/>
  <c r="G36" i="102" s="1"/>
  <c r="J36" i="102" s="1"/>
  <c r="E38" i="100"/>
  <c r="G38" i="100" s="1"/>
  <c r="J38" i="100" s="1"/>
  <c r="G38" i="101" s="1"/>
  <c r="J38" i="101" s="1"/>
  <c r="G38" i="102" s="1"/>
  <c r="J38" i="102" s="1"/>
  <c r="E29" i="100"/>
  <c r="G29" i="100" s="1"/>
  <c r="J29" i="100" s="1"/>
  <c r="G29" i="101" s="1"/>
  <c r="J29" i="101" s="1"/>
  <c r="G29" i="102" s="1"/>
  <c r="J29" i="102" s="1"/>
  <c r="E52" i="100"/>
  <c r="G52" i="100" s="1"/>
  <c r="J52" i="100" s="1"/>
  <c r="G52" i="101" s="1"/>
  <c r="J52" i="101" s="1"/>
  <c r="G52" i="102" s="1"/>
  <c r="J52" i="102" s="1"/>
  <c r="E33" i="100"/>
  <c r="G33" i="100" s="1"/>
  <c r="J33" i="100" s="1"/>
  <c r="G33" i="101" s="1"/>
  <c r="J33" i="101" s="1"/>
  <c r="G33" i="102" s="1"/>
  <c r="J33" i="102" s="1"/>
  <c r="E119" i="100"/>
  <c r="G119" i="100" s="1"/>
  <c r="J119" i="100" s="1"/>
  <c r="G119" i="101" s="1"/>
  <c r="J119" i="101" s="1"/>
  <c r="G119" i="102" s="1"/>
  <c r="J119" i="102" s="1"/>
  <c r="E161" i="100"/>
  <c r="G161" i="100" s="1"/>
  <c r="J161" i="100" s="1"/>
  <c r="G161" i="101" s="1"/>
  <c r="J161" i="101" s="1"/>
  <c r="G161" i="102" s="1"/>
  <c r="J161" i="102" s="1"/>
  <c r="E44" i="100"/>
  <c r="G44" i="100" s="1"/>
  <c r="J44" i="100" s="1"/>
  <c r="G44" i="101" s="1"/>
  <c r="J44" i="101" s="1"/>
  <c r="G44" i="102" s="1"/>
  <c r="J44" i="102" s="1"/>
  <c r="E96" i="100"/>
  <c r="G96" i="100" s="1"/>
  <c r="J96" i="100" s="1"/>
  <c r="G96" i="101" s="1"/>
  <c r="J96" i="101" s="1"/>
  <c r="G96" i="102" s="1"/>
  <c r="J96" i="102" s="1"/>
  <c r="E46" i="100"/>
  <c r="G46" i="100" s="1"/>
  <c r="J46" i="100" s="1"/>
  <c r="G46" i="101" s="1"/>
  <c r="J46" i="101" s="1"/>
  <c r="G46" i="102" s="1"/>
  <c r="J46" i="102" s="1"/>
  <c r="E31" i="100"/>
  <c r="G31" i="100" s="1"/>
  <c r="J31" i="100" s="1"/>
  <c r="G31" i="101" s="1"/>
  <c r="J31" i="101" s="1"/>
  <c r="G31" i="102" s="1"/>
  <c r="J31" i="102" s="1"/>
  <c r="E165" i="100"/>
  <c r="G165" i="100" s="1"/>
  <c r="J165" i="100" s="1"/>
  <c r="G165" i="101" s="1"/>
  <c r="J165" i="101" s="1"/>
  <c r="G165" i="102" s="1"/>
  <c r="J165" i="102" s="1"/>
  <c r="E34" i="100"/>
  <c r="G34" i="100" s="1"/>
  <c r="J34" i="100" s="1"/>
  <c r="G34" i="101" s="1"/>
  <c r="J34" i="101" s="1"/>
  <c r="G34" i="102" s="1"/>
  <c r="J34" i="102" s="1"/>
  <c r="E54" i="100"/>
  <c r="G54" i="100" s="1"/>
  <c r="J54" i="100" s="1"/>
  <c r="G54" i="101" s="1"/>
  <c r="J54" i="101" s="1"/>
  <c r="G54" i="102" s="1"/>
  <c r="J54" i="102" s="1"/>
  <c r="E14" i="97"/>
  <c r="G14" i="97" s="1"/>
  <c r="J14" i="97" s="1"/>
  <c r="E14" i="98" s="1"/>
  <c r="G14" i="98" s="1"/>
  <c r="J14" i="98" s="1"/>
  <c r="E14" i="99" s="1"/>
  <c r="E57" i="100"/>
  <c r="G57" i="100" s="1"/>
  <c r="J57" i="100" s="1"/>
  <c r="G57" i="101" s="1"/>
  <c r="J57" i="101" s="1"/>
  <c r="G57" i="102" s="1"/>
  <c r="J57" i="102" s="1"/>
  <c r="E51" i="100"/>
  <c r="G51" i="100" s="1"/>
  <c r="J51" i="100" s="1"/>
  <c r="G51" i="101" s="1"/>
  <c r="J51" i="101" s="1"/>
  <c r="G51" i="102" s="1"/>
  <c r="J51" i="102" s="1"/>
  <c r="E16" i="97"/>
  <c r="G16" i="97" s="1"/>
  <c r="J16" i="97" s="1"/>
  <c r="E16" i="98" s="1"/>
  <c r="G16" i="98" s="1"/>
  <c r="J16" i="98" s="1"/>
  <c r="E16" i="99" s="1"/>
  <c r="G250" i="98"/>
  <c r="J250" i="98" s="1"/>
  <c r="E250" i="99" s="1"/>
  <c r="E242" i="98"/>
  <c r="G242" i="98" s="1"/>
  <c r="J242" i="98" s="1"/>
  <c r="E59" i="100"/>
  <c r="G59" i="100" s="1"/>
  <c r="J59" i="100" s="1"/>
  <c r="G59" i="101" s="1"/>
  <c r="J59" i="101" s="1"/>
  <c r="G59" i="102" s="1"/>
  <c r="J59" i="102" s="1"/>
  <c r="E53" i="100"/>
  <c r="G53" i="100" s="1"/>
  <c r="J53" i="100" s="1"/>
  <c r="E50" i="100"/>
  <c r="G50" i="100" s="1"/>
  <c r="J50" i="100" s="1"/>
  <c r="G50" i="101" s="1"/>
  <c r="J50" i="101" s="1"/>
  <c r="G50" i="102" s="1"/>
  <c r="J50" i="102" s="1"/>
  <c r="E49" i="100"/>
  <c r="G49" i="100" s="1"/>
  <c r="J49" i="100" s="1"/>
  <c r="G49" i="101" s="1"/>
  <c r="J49" i="101" s="1"/>
  <c r="G49" i="102" s="1"/>
  <c r="J49" i="102" s="1"/>
  <c r="E48" i="100"/>
  <c r="G48" i="100" s="1"/>
  <c r="J48" i="100" s="1"/>
  <c r="G48" i="101" s="1"/>
  <c r="J48" i="101" s="1"/>
  <c r="G48" i="102" s="1"/>
  <c r="J48" i="102" s="1"/>
  <c r="E41" i="100"/>
  <c r="G41" i="100" s="1"/>
  <c r="J41" i="100" s="1"/>
  <c r="G41" i="101" s="1"/>
  <c r="J41" i="101" s="1"/>
  <c r="G41" i="102" s="1"/>
  <c r="J41" i="102" s="1"/>
  <c r="E40" i="100"/>
  <c r="G40" i="100" s="1"/>
  <c r="J40" i="100" s="1"/>
  <c r="G40" i="101" s="1"/>
  <c r="J40" i="101" s="1"/>
  <c r="G40" i="102" s="1"/>
  <c r="J40" i="102" s="1"/>
  <c r="E32" i="100"/>
  <c r="G32" i="100" s="1"/>
  <c r="J32" i="100" s="1"/>
  <c r="G32" i="101" s="1"/>
  <c r="J32" i="101" s="1"/>
  <c r="G32" i="102" s="1"/>
  <c r="J32" i="102" s="1"/>
  <c r="E28" i="100"/>
  <c r="G28" i="100" s="1"/>
  <c r="J28" i="100" s="1"/>
  <c r="G28" i="101" s="1"/>
  <c r="J28" i="101" s="1"/>
  <c r="G28" i="102" s="1"/>
  <c r="J28" i="102" s="1"/>
  <c r="E56" i="100"/>
  <c r="G56" i="100" s="1"/>
  <c r="J56" i="100" s="1"/>
  <c r="G56" i="101" s="1"/>
  <c r="J56" i="101" s="1"/>
  <c r="G56" i="102" s="1"/>
  <c r="J56" i="102" s="1"/>
  <c r="E47" i="100"/>
  <c r="G47" i="100" s="1"/>
  <c r="J47" i="100" s="1"/>
  <c r="G32" i="103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41" i="102"/>
  <c r="J241" i="102" s="1"/>
  <c r="G240" i="107"/>
  <c r="J240" i="107" s="1"/>
  <c r="G259" i="107"/>
  <c r="J259" i="107" s="1"/>
  <c r="G232" i="107"/>
  <c r="J232" i="107" s="1"/>
  <c r="G234" i="97"/>
  <c r="J234" i="97" s="1"/>
  <c r="E234" i="98" s="1"/>
  <c r="G225" i="102"/>
  <c r="J225" i="102" s="1"/>
  <c r="G236" i="99"/>
  <c r="J236" i="99" s="1"/>
  <c r="E236" i="100" s="1"/>
  <c r="G228" i="99"/>
  <c r="J228" i="99" s="1"/>
  <c r="E228" i="100" s="1"/>
  <c r="G230" i="101"/>
  <c r="J230" i="101" s="1"/>
  <c r="G252" i="102" s="1"/>
  <c r="J252" i="102" s="1"/>
  <c r="G238" i="101"/>
  <c r="J238" i="101" s="1"/>
  <c r="G227" i="101"/>
  <c r="J227" i="101" s="1"/>
  <c r="G235" i="101"/>
  <c r="J235" i="101" s="1"/>
  <c r="G259" i="97"/>
  <c r="J259" i="97" s="1"/>
  <c r="E259" i="98" s="1"/>
  <c r="G253" i="98"/>
  <c r="J253" i="98" s="1"/>
  <c r="E253" i="99" s="1"/>
  <c r="G188" i="81"/>
  <c r="J188" i="81" s="1"/>
  <c r="G188" i="79"/>
  <c r="J188" i="79" s="1"/>
  <c r="G188" i="87"/>
  <c r="J188" i="87" s="1"/>
  <c r="G188" i="89"/>
  <c r="J188" i="89" s="1"/>
  <c r="G188" i="83"/>
  <c r="J188" i="83" s="1"/>
  <c r="G188" i="82"/>
  <c r="J188" i="82" s="1"/>
  <c r="G188" i="74"/>
  <c r="J188" i="74" s="1"/>
  <c r="G188" i="80"/>
  <c r="J188" i="80" s="1"/>
  <c r="G188" i="88"/>
  <c r="J188" i="88" s="1"/>
  <c r="G188" i="78"/>
  <c r="J188" i="78" s="1"/>
  <c r="G188" i="84"/>
  <c r="J188" i="84" s="1"/>
  <c r="E188" i="85" s="1"/>
  <c r="G188" i="85" s="1"/>
  <c r="J188" i="85" s="1"/>
  <c r="E188" i="86" s="1"/>
  <c r="G188" i="86" s="1"/>
  <c r="J188" i="86" s="1"/>
  <c r="G188" i="90"/>
  <c r="J188" i="90" s="1"/>
  <c r="E188" i="91" s="1"/>
  <c r="G188" i="91" s="1"/>
  <c r="J188" i="91" s="1"/>
  <c r="E188" i="92" s="1"/>
  <c r="G188" i="92" s="1"/>
  <c r="J188" i="92" s="1"/>
  <c r="E188" i="93" s="1"/>
  <c r="G188" i="93" s="1"/>
  <c r="J188" i="93" s="1"/>
  <c r="E188" i="94" s="1"/>
  <c r="G188" i="94" s="1"/>
  <c r="J188" i="94" s="1"/>
  <c r="E188" i="95" s="1"/>
  <c r="G188" i="95" s="1"/>
  <c r="J188" i="95" s="1"/>
  <c r="E188" i="96" s="1"/>
  <c r="G188" i="96" s="1"/>
  <c r="J188" i="96" s="1"/>
  <c r="G174" i="97"/>
  <c r="J174" i="97" s="1"/>
  <c r="E174" i="98" s="1"/>
  <c r="E207" i="8"/>
  <c r="G207" i="83"/>
  <c r="J207" i="83" s="1"/>
  <c r="G173" i="97"/>
  <c r="J173" i="97" s="1"/>
  <c r="E173" i="98" s="1"/>
  <c r="G207" i="78"/>
  <c r="J207" i="78" s="1"/>
  <c r="G207" i="74"/>
  <c r="J207" i="74" s="1"/>
  <c r="E207" i="77" s="1"/>
  <c r="G207" i="77" s="1"/>
  <c r="J207" i="77" s="1"/>
  <c r="G207" i="82"/>
  <c r="J207" i="82" s="1"/>
  <c r="G207" i="79"/>
  <c r="J207" i="79" s="1"/>
  <c r="G207" i="90"/>
  <c r="J207" i="90" s="1"/>
  <c r="E207" i="91" s="1"/>
  <c r="G207" i="91" s="1"/>
  <c r="J207" i="91" s="1"/>
  <c r="E207" i="92" s="1"/>
  <c r="G207" i="92" s="1"/>
  <c r="J207" i="92" s="1"/>
  <c r="E207" i="93" s="1"/>
  <c r="G207" i="93" s="1"/>
  <c r="J207" i="93" s="1"/>
  <c r="E207" i="94" s="1"/>
  <c r="G207" i="94" s="1"/>
  <c r="J207" i="94" s="1"/>
  <c r="E207" i="95" s="1"/>
  <c r="G207" i="95" s="1"/>
  <c r="G207" i="81"/>
  <c r="J207" i="81" s="1"/>
  <c r="G207" i="87"/>
  <c r="J207" i="87" s="1"/>
  <c r="G207" i="80"/>
  <c r="J207" i="80" s="1"/>
  <c r="G207" i="89"/>
  <c r="J207" i="89" s="1"/>
  <c r="G207" i="88"/>
  <c r="J207" i="88" s="1"/>
  <c r="G102" i="97"/>
  <c r="J102" i="97" s="1"/>
  <c r="E102" i="98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214" i="99"/>
  <c r="J214" i="99" s="1"/>
  <c r="G76" i="89"/>
  <c r="J76" i="89" s="1"/>
  <c r="G76" i="74"/>
  <c r="J76" i="74" s="1"/>
  <c r="E76" i="77" s="1"/>
  <c r="G76" i="77" s="1"/>
  <c r="J76" i="77" s="1"/>
  <c r="G76" i="84"/>
  <c r="J76" i="84" s="1"/>
  <c r="E76" i="85" s="1"/>
  <c r="G76" i="85" s="1"/>
  <c r="J76" i="85" s="1"/>
  <c r="E76" i="86" s="1"/>
  <c r="G76" i="86" s="1"/>
  <c r="J76" i="86" s="1"/>
  <c r="G82" i="97"/>
  <c r="J82" i="97" s="1"/>
  <c r="E82" i="98" s="1"/>
  <c r="G76" i="81"/>
  <c r="J76" i="81" s="1"/>
  <c r="G76" i="82"/>
  <c r="J76" i="82" s="1"/>
  <c r="G76" i="88"/>
  <c r="J76" i="88" s="1"/>
  <c r="E76" i="8"/>
  <c r="G76" i="83"/>
  <c r="J76" i="83" s="1"/>
  <c r="G76" i="102"/>
  <c r="J76" i="102" s="1"/>
  <c r="G76" i="103" s="1"/>
  <c r="J76" i="103" s="1"/>
  <c r="G76" i="104" s="1"/>
  <c r="J76" i="104" s="1"/>
  <c r="G76" i="78"/>
  <c r="J76" i="78" s="1"/>
  <c r="G15" i="98"/>
  <c r="J15" i="98" s="1"/>
  <c r="E15" i="99" s="1"/>
  <c r="G6" i="98"/>
  <c r="J6" i="98" s="1"/>
  <c r="E6" i="99" s="1"/>
  <c r="G219" i="79"/>
  <c r="J219" i="79" s="1"/>
  <c r="G201" i="78"/>
  <c r="J201" i="78" s="1"/>
  <c r="G134" i="95"/>
  <c r="J134" i="95" s="1"/>
  <c r="E134" i="96" s="1"/>
  <c r="G131" i="95"/>
  <c r="J131" i="95" s="1"/>
  <c r="E131" i="96" s="1"/>
  <c r="G199" i="78"/>
  <c r="J199" i="78" s="1"/>
  <c r="G216" i="78"/>
  <c r="J216" i="78" s="1"/>
  <c r="G254" i="97"/>
  <c r="J254" i="97" s="1"/>
  <c r="E254" i="98" s="1"/>
  <c r="G103" i="97"/>
  <c r="J103" i="97" s="1"/>
  <c r="E103" i="98" s="1"/>
  <c r="G218" i="78"/>
  <c r="J218" i="78" s="1"/>
  <c r="G200" i="78"/>
  <c r="J200" i="78" s="1"/>
  <c r="G217" i="78"/>
  <c r="J217" i="78" s="1"/>
  <c r="G248" i="97"/>
  <c r="J248" i="97" s="1"/>
  <c r="E248" i="98" s="1"/>
  <c r="G5" i="84"/>
  <c r="J5" i="84" s="1"/>
  <c r="E5" i="85" s="1"/>
  <c r="G189" i="99"/>
  <c r="J189" i="99" s="1"/>
  <c r="E189" i="100" s="1"/>
  <c r="G186" i="99"/>
  <c r="J186" i="99" s="1"/>
  <c r="E186" i="100" s="1"/>
  <c r="G255" i="99"/>
  <c r="J255" i="99" s="1"/>
  <c r="E255" i="100" s="1"/>
  <c r="G104" i="99"/>
  <c r="J104" i="99" s="1"/>
  <c r="E104" i="100" s="1"/>
  <c r="G258" i="99"/>
  <c r="J258" i="99" s="1"/>
  <c r="E258" i="100" s="1"/>
  <c r="G187" i="99"/>
  <c r="J187" i="99" s="1"/>
  <c r="E187" i="100" s="1"/>
  <c r="G233" i="99"/>
  <c r="J233" i="99" s="1"/>
  <c r="E233" i="100" s="1"/>
  <c r="G256" i="99"/>
  <c r="J256" i="99" s="1"/>
  <c r="E256" i="100" s="1"/>
  <c r="G191" i="99"/>
  <c r="J191" i="99" s="1"/>
  <c r="E191" i="100" s="1"/>
  <c r="G190" i="99"/>
  <c r="J190" i="99" s="1"/>
  <c r="E190" i="100" s="1"/>
  <c r="G132" i="98"/>
  <c r="J132" i="98" s="1"/>
  <c r="E132" i="99" s="1"/>
  <c r="G135" i="98"/>
  <c r="J135" i="98" s="1"/>
  <c r="E135" i="99" s="1"/>
  <c r="G133" i="97"/>
  <c r="J133" i="97" s="1"/>
  <c r="E133" i="98" s="1"/>
  <c r="G136" i="97"/>
  <c r="J136" i="97" s="1"/>
  <c r="E136" i="98" s="1"/>
  <c r="E124" i="8"/>
  <c r="E188" i="97" l="1"/>
  <c r="G188" i="97" s="1"/>
  <c r="J188" i="97" s="1"/>
  <c r="E188" i="98" s="1"/>
  <c r="G188" i="98" s="1"/>
  <c r="J188" i="98" s="1"/>
  <c r="E188" i="99" s="1"/>
  <c r="G188" i="99" s="1"/>
  <c r="J188" i="99" s="1"/>
  <c r="E188" i="100" s="1"/>
  <c r="G188" i="100" s="1"/>
  <c r="J188" i="100" s="1"/>
  <c r="G88" i="100"/>
  <c r="J88" i="100" s="1"/>
  <c r="E87" i="100"/>
  <c r="G87" i="100" s="1"/>
  <c r="J87" i="100" s="1"/>
  <c r="G88" i="101" s="1"/>
  <c r="J88" i="101" s="1"/>
  <c r="E214" i="100"/>
  <c r="G214" i="100" s="1"/>
  <c r="J214" i="100" s="1"/>
  <c r="G214" i="101" s="1"/>
  <c r="J214" i="101" s="1"/>
  <c r="G214" i="102" s="1"/>
  <c r="J214" i="102" s="1"/>
  <c r="G251" i="101"/>
  <c r="J251" i="101" s="1"/>
  <c r="E235" i="100"/>
  <c r="G235" i="100" s="1"/>
  <c r="J235" i="100" s="1"/>
  <c r="G251" i="102" s="1"/>
  <c r="J251" i="102" s="1"/>
  <c r="G251" i="103" s="1"/>
  <c r="J251" i="103" s="1"/>
  <c r="G250" i="99"/>
  <c r="J250" i="99" s="1"/>
  <c r="E250" i="100" s="1"/>
  <c r="E242" i="99"/>
  <c r="G242" i="99" s="1"/>
  <c r="J242" i="99" s="1"/>
  <c r="E18" i="97"/>
  <c r="G18" i="97" s="1"/>
  <c r="J18" i="97" s="1"/>
  <c r="E18" i="98" s="1"/>
  <c r="G18" i="98" s="1"/>
  <c r="J18" i="98" s="1"/>
  <c r="E18" i="99" s="1"/>
  <c r="J207" i="95"/>
  <c r="E207" i="96" s="1"/>
  <c r="G207" i="96" s="1"/>
  <c r="J207" i="96" s="1"/>
  <c r="E188" i="8"/>
  <c r="E188" i="77"/>
  <c r="G188" i="77" s="1"/>
  <c r="J188" i="77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242" i="103"/>
  <c r="J242" i="103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9" i="103"/>
  <c r="J249" i="103" s="1"/>
  <c r="G241" i="103"/>
  <c r="J241" i="103" s="1"/>
  <c r="G57" i="107"/>
  <c r="J57" i="107" s="1"/>
  <c r="G188" i="8"/>
  <c r="J188" i="8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E234" i="99" s="1"/>
  <c r="G230" i="102"/>
  <c r="J230" i="102" s="1"/>
  <c r="G238" i="102"/>
  <c r="J238" i="102" s="1"/>
  <c r="G228" i="100"/>
  <c r="J228" i="100" s="1"/>
  <c r="G236" i="100"/>
  <c r="J236" i="100" s="1"/>
  <c r="G224" i="103"/>
  <c r="J224" i="103" s="1"/>
  <c r="G253" i="99"/>
  <c r="J253" i="99" s="1"/>
  <c r="E253" i="100" s="1"/>
  <c r="G259" i="98"/>
  <c r="J259" i="98" s="1"/>
  <c r="E259" i="99" s="1"/>
  <c r="G173" i="98"/>
  <c r="J173" i="98" s="1"/>
  <c r="E173" i="99" s="1"/>
  <c r="G174" i="98"/>
  <c r="J174" i="98" s="1"/>
  <c r="E174" i="99" s="1"/>
  <c r="G207" i="84"/>
  <c r="J207" i="84" s="1"/>
  <c r="E207" i="85" s="1"/>
  <c r="G207" i="85" s="1"/>
  <c r="J207" i="85" s="1"/>
  <c r="E207" i="86" s="1"/>
  <c r="G207" i="86" s="1"/>
  <c r="J207" i="86" s="1"/>
  <c r="G207" i="8"/>
  <c r="J207" i="8"/>
  <c r="G103" i="98"/>
  <c r="J103" i="98" s="1"/>
  <c r="E103" i="99" s="1"/>
  <c r="G102" i="98"/>
  <c r="J102" i="98" s="1"/>
  <c r="E102" i="99" s="1"/>
  <c r="G76" i="79"/>
  <c r="J76" i="79" s="1"/>
  <c r="G76" i="80" s="1"/>
  <c r="J76" i="80" s="1"/>
  <c r="G7" i="99"/>
  <c r="J7" i="99" s="1"/>
  <c r="G15" i="99"/>
  <c r="J15" i="99" s="1"/>
  <c r="G14" i="99"/>
  <c r="J14" i="99" s="1"/>
  <c r="G16" i="99"/>
  <c r="J16" i="99" s="1"/>
  <c r="G13" i="99"/>
  <c r="J13" i="99" s="1"/>
  <c r="G6" i="99"/>
  <c r="J6" i="99" s="1"/>
  <c r="G8" i="99"/>
  <c r="J8" i="99" s="1"/>
  <c r="G17" i="99"/>
  <c r="J17" i="99" s="1"/>
  <c r="G76" i="8"/>
  <c r="J76" i="8"/>
  <c r="G76" i="105"/>
  <c r="J76" i="105" s="1"/>
  <c r="G76" i="87"/>
  <c r="J76" i="87" s="1"/>
  <c r="G76" i="90"/>
  <c r="J76" i="90" s="1"/>
  <c r="E76" i="91" s="1"/>
  <c r="G76" i="91" s="1"/>
  <c r="J76" i="91" s="1"/>
  <c r="E76" i="92" s="1"/>
  <c r="G76" i="92" s="1"/>
  <c r="J76" i="92" s="1"/>
  <c r="E76" i="93" s="1"/>
  <c r="G76" i="93" s="1"/>
  <c r="J76" i="93" s="1"/>
  <c r="E76" i="94" s="1"/>
  <c r="G76" i="94" s="1"/>
  <c r="J76" i="94" s="1"/>
  <c r="E76" i="95" s="1"/>
  <c r="G76" i="95" s="1"/>
  <c r="J76" i="95" s="1"/>
  <c r="E76" i="96" s="1"/>
  <c r="G76" i="96" s="1"/>
  <c r="J76" i="96" s="1"/>
  <c r="E76" i="97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E131" i="97" s="1"/>
  <c r="G134" i="96"/>
  <c r="J134" i="96" s="1"/>
  <c r="E134" i="97" s="1"/>
  <c r="G248" i="98"/>
  <c r="J248" i="98" s="1"/>
  <c r="E248" i="99" s="1"/>
  <c r="G82" i="98"/>
  <c r="J82" i="98" s="1"/>
  <c r="E82" i="99" s="1"/>
  <c r="G254" i="98"/>
  <c r="J254" i="98" s="1"/>
  <c r="E254" i="99" s="1"/>
  <c r="G124" i="77"/>
  <c r="J124" i="77" s="1"/>
  <c r="G5" i="85"/>
  <c r="J5" i="85" s="1"/>
  <c r="E5" i="86" s="1"/>
  <c r="G189" i="100"/>
  <c r="J189" i="100" s="1"/>
  <c r="G186" i="100"/>
  <c r="J186" i="100" s="1"/>
  <c r="G233" i="100"/>
  <c r="J233" i="100" s="1"/>
  <c r="G256" i="100"/>
  <c r="J256" i="100" s="1"/>
  <c r="G105" i="100"/>
  <c r="J105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E133" i="99" s="1"/>
  <c r="G136" i="98"/>
  <c r="J136" i="98" s="1"/>
  <c r="E136" i="99" s="1"/>
  <c r="G132" i="99"/>
  <c r="J132" i="99" s="1"/>
  <c r="E132" i="100" s="1"/>
  <c r="G135" i="99"/>
  <c r="J135" i="99" s="1"/>
  <c r="E135" i="100" s="1"/>
  <c r="J124" i="8"/>
  <c r="G124" i="8"/>
  <c r="E207" i="97" l="1"/>
  <c r="G207" i="97" s="1"/>
  <c r="J207" i="97" s="1"/>
  <c r="E207" i="98" s="1"/>
  <c r="G207" i="98" s="1"/>
  <c r="J207" i="98" s="1"/>
  <c r="E207" i="99" s="1"/>
  <c r="G207" i="99" s="1"/>
  <c r="J207" i="99" s="1"/>
  <c r="E207" i="100" s="1"/>
  <c r="G207" i="100" s="1"/>
  <c r="J207" i="100" s="1"/>
  <c r="E15" i="100"/>
  <c r="G15" i="100" s="1"/>
  <c r="J15" i="100" s="1"/>
  <c r="G15" i="101" s="1"/>
  <c r="J15" i="101" s="1"/>
  <c r="G15" i="102" s="1"/>
  <c r="J15" i="102" s="1"/>
  <c r="E7" i="100"/>
  <c r="G7" i="100" s="1"/>
  <c r="J7" i="100" s="1"/>
  <c r="G7" i="101" s="1"/>
  <c r="J7" i="101" s="1"/>
  <c r="G7" i="102" s="1"/>
  <c r="J7" i="102" s="1"/>
  <c r="G250" i="100"/>
  <c r="J250" i="100" s="1"/>
  <c r="E242" i="100"/>
  <c r="G242" i="100" s="1"/>
  <c r="J242" i="100" s="1"/>
  <c r="G250" i="101" s="1"/>
  <c r="J250" i="101" s="1"/>
  <c r="E17" i="100"/>
  <c r="G17" i="100" s="1"/>
  <c r="J17" i="100" s="1"/>
  <c r="G17" i="101" s="1"/>
  <c r="J17" i="101" s="1"/>
  <c r="G17" i="102" s="1"/>
  <c r="J17" i="102" s="1"/>
  <c r="E8" i="100"/>
  <c r="G8" i="100" s="1"/>
  <c r="J8" i="100" s="1"/>
  <c r="G8" i="101" s="1"/>
  <c r="J8" i="101" s="1"/>
  <c r="G8" i="102" s="1"/>
  <c r="J8" i="102" s="1"/>
  <c r="E13" i="100"/>
  <c r="G13" i="100" s="1"/>
  <c r="J13" i="100" s="1"/>
  <c r="G13" i="101" s="1"/>
  <c r="J13" i="101" s="1"/>
  <c r="G13" i="102" s="1"/>
  <c r="J13" i="102" s="1"/>
  <c r="E16" i="100"/>
  <c r="G16" i="100" s="1"/>
  <c r="J16" i="100" s="1"/>
  <c r="G16" i="101" s="1"/>
  <c r="J16" i="101" s="1"/>
  <c r="G16" i="102" s="1"/>
  <c r="J16" i="102" s="1"/>
  <c r="E14" i="100"/>
  <c r="G14" i="100" s="1"/>
  <c r="J14" i="100" s="1"/>
  <c r="G14" i="101" s="1"/>
  <c r="J14" i="101" s="1"/>
  <c r="G14" i="102" s="1"/>
  <c r="J14" i="102" s="1"/>
  <c r="E6" i="100"/>
  <c r="G6" i="100" s="1"/>
  <c r="J6" i="100" s="1"/>
  <c r="G6" i="101" s="1"/>
  <c r="J6" i="101" s="1"/>
  <c r="G6" i="102" s="1"/>
  <c r="J6" i="102" s="1"/>
  <c r="G42" i="105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250" i="104"/>
  <c r="J250" i="104" s="1"/>
  <c r="G242" i="104"/>
  <c r="J242" i="104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238" i="103"/>
  <c r="J238" i="103" s="1"/>
  <c r="G88" i="103"/>
  <c r="J88" i="103" s="1"/>
  <c r="G87" i="103"/>
  <c r="J87" i="103" s="1"/>
  <c r="G249" i="104"/>
  <c r="J249" i="104" s="1"/>
  <c r="G241" i="104"/>
  <c r="J241" i="104" s="1"/>
  <c r="G7" i="103"/>
  <c r="J7" i="103" s="1"/>
  <c r="G252" i="103"/>
  <c r="J252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E234" i="100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259" i="99"/>
  <c r="J259" i="99" s="1"/>
  <c r="E259" i="100" s="1"/>
  <c r="G259" i="100" s="1"/>
  <c r="J259" i="100" s="1"/>
  <c r="G173" i="99"/>
  <c r="J173" i="99" s="1"/>
  <c r="G174" i="99"/>
  <c r="J174" i="99" s="1"/>
  <c r="E174" i="100" s="1"/>
  <c r="G103" i="99"/>
  <c r="J103" i="99" s="1"/>
  <c r="G102" i="99"/>
  <c r="J102" i="99" s="1"/>
  <c r="E102" i="100" s="1"/>
  <c r="G18" i="99"/>
  <c r="J18" i="99" s="1"/>
  <c r="G76" i="97"/>
  <c r="J76" i="97" s="1"/>
  <c r="E76" i="98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254" i="99"/>
  <c r="J254" i="99" s="1"/>
  <c r="E254" i="100" s="1"/>
  <c r="G248" i="99"/>
  <c r="J248" i="99" s="1"/>
  <c r="E248" i="100" s="1"/>
  <c r="G82" i="99"/>
  <c r="J82" i="99" s="1"/>
  <c r="E82" i="100" s="1"/>
  <c r="G131" i="97"/>
  <c r="J131" i="97" s="1"/>
  <c r="E131" i="98" s="1"/>
  <c r="G134" i="97"/>
  <c r="J134" i="97" s="1"/>
  <c r="E134" i="98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E133" i="100" s="1"/>
  <c r="G136" i="99"/>
  <c r="J136" i="99" s="1"/>
  <c r="E136" i="100" s="1"/>
  <c r="G102" i="100" l="1"/>
  <c r="J102" i="100" s="1"/>
  <c r="E103" i="100"/>
  <c r="G174" i="100"/>
  <c r="J174" i="100" s="1"/>
  <c r="E173" i="100"/>
  <c r="E18" i="100"/>
  <c r="G18" i="100" s="1"/>
  <c r="J18" i="100" s="1"/>
  <c r="G18" i="101" s="1"/>
  <c r="J18" i="101" s="1"/>
  <c r="G18" i="102" s="1"/>
  <c r="J18" i="102" s="1"/>
  <c r="G13" i="104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52" i="104"/>
  <c r="J252" i="104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9" i="105"/>
  <c r="J249" i="105" s="1"/>
  <c r="E249" i="106" s="1"/>
  <c r="G241" i="105"/>
  <c r="J241" i="105" s="1"/>
  <c r="G17" i="104"/>
  <c r="J17" i="104" s="1"/>
  <c r="G250" i="105"/>
  <c r="J250" i="105" s="1"/>
  <c r="E250" i="106" s="1"/>
  <c r="G242" i="105"/>
  <c r="J242" i="105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251" i="104"/>
  <c r="J251" i="104" s="1"/>
  <c r="G250" i="106"/>
  <c r="J250" i="106" s="1"/>
  <c r="E250" i="107" s="1"/>
  <c r="G86" i="104"/>
  <c r="J86" i="104" s="1"/>
  <c r="G253" i="100"/>
  <c r="J253" i="100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E76" i="99" s="1"/>
  <c r="G5" i="87"/>
  <c r="J5" i="87" s="1"/>
  <c r="G5" i="88" s="1"/>
  <c r="J5" i="88" s="1"/>
  <c r="G124" i="79"/>
  <c r="J124" i="79" s="1"/>
  <c r="G131" i="98"/>
  <c r="J131" i="98" s="1"/>
  <c r="E131" i="99" s="1"/>
  <c r="G134" i="98"/>
  <c r="J134" i="98" s="1"/>
  <c r="E134" i="99" s="1"/>
  <c r="G248" i="100"/>
  <c r="J248" i="100" s="1"/>
  <c r="G82" i="100"/>
  <c r="J82" i="100" s="1"/>
  <c r="G254" i="100"/>
  <c r="J254" i="100" s="1"/>
  <c r="G103" i="100"/>
  <c r="J103" i="100" s="1"/>
  <c r="G102" i="101" s="1"/>
  <c r="J102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16" i="105" l="1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251" i="105"/>
  <c r="J251" i="105" s="1"/>
  <c r="E251" i="106" s="1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52" i="105"/>
  <c r="J252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G242" i="106"/>
  <c r="J242" i="106" s="1"/>
  <c r="G249" i="106"/>
  <c r="J249" i="106" s="1"/>
  <c r="E249" i="107" s="1"/>
  <c r="G241" i="106"/>
  <c r="J241" i="106" s="1"/>
  <c r="G251" i="106"/>
  <c r="J251" i="106" s="1"/>
  <c r="E251" i="107" s="1"/>
  <c r="G234" i="102"/>
  <c r="J234" i="102" s="1"/>
  <c r="G234" i="103" s="1"/>
  <c r="J234" i="103" s="1"/>
  <c r="G86" i="105"/>
  <c r="J86" i="105" s="1"/>
  <c r="G253" i="101"/>
  <c r="J253" i="101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5" i="89"/>
  <c r="J5" i="89" s="1"/>
  <c r="G5" i="90" s="1"/>
  <c r="J5" i="90" s="1"/>
  <c r="E5" i="91" s="1"/>
  <c r="G124" i="80"/>
  <c r="J124" i="80" s="1"/>
  <c r="G124" i="81" s="1"/>
  <c r="J124" i="81" s="1"/>
  <c r="G124" i="82" s="1"/>
  <c r="J124" i="82" s="1"/>
  <c r="G254" i="101"/>
  <c r="J254" i="101" s="1"/>
  <c r="G103" i="101"/>
  <c r="J103" i="101" s="1"/>
  <c r="G102" i="102" s="1"/>
  <c r="J102" i="102" s="1"/>
  <c r="G248" i="101"/>
  <c r="J248" i="101" s="1"/>
  <c r="G82" i="101"/>
  <c r="J82" i="101" s="1"/>
  <c r="G131" i="99"/>
  <c r="J131" i="99" s="1"/>
  <c r="E131" i="100" s="1"/>
  <c r="G134" i="99"/>
  <c r="J134" i="99" s="1"/>
  <c r="E134" i="100" s="1"/>
  <c r="G219" i="84"/>
  <c r="J219" i="84" s="1"/>
  <c r="E219" i="85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E76" i="100" l="1"/>
  <c r="G76" i="100" s="1"/>
  <c r="J76" i="100" s="1"/>
  <c r="G76" i="101" s="1"/>
  <c r="J76" i="101" s="1"/>
  <c r="G18" i="107"/>
  <c r="J18" i="107" s="1"/>
  <c r="G174" i="104"/>
  <c r="J174" i="104" s="1"/>
  <c r="G236" i="104"/>
  <c r="J236" i="104" s="1"/>
  <c r="G249" i="107"/>
  <c r="J249" i="107" s="1"/>
  <c r="G241" i="107"/>
  <c r="J241" i="107" s="1"/>
  <c r="G250" i="107"/>
  <c r="J250" i="107" s="1"/>
  <c r="G242" i="107"/>
  <c r="J242" i="107" s="1"/>
  <c r="G252" i="106"/>
  <c r="J252" i="106" s="1"/>
  <c r="E252" i="107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53" i="102"/>
  <c r="J253" i="102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E5" i="92" s="1"/>
  <c r="G219" i="85"/>
  <c r="J219" i="85" s="1"/>
  <c r="G248" i="102"/>
  <c r="J248" i="102" s="1"/>
  <c r="G82" i="102"/>
  <c r="J82" i="102" s="1"/>
  <c r="G131" i="100"/>
  <c r="J131" i="100" s="1"/>
  <c r="G134" i="100"/>
  <c r="J134" i="100" s="1"/>
  <c r="G254" i="102"/>
  <c r="J254" i="102" s="1"/>
  <c r="G103" i="102"/>
  <c r="J103" i="102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124" i="83"/>
  <c r="J124" i="83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E219" i="86" l="1"/>
  <c r="G219" i="86" s="1"/>
  <c r="J219" i="86" s="1"/>
  <c r="G252" i="107"/>
  <c r="J252" i="107" s="1"/>
  <c r="G230" i="107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251" i="107"/>
  <c r="J251" i="107" s="1"/>
  <c r="G86" i="107"/>
  <c r="J86" i="107" s="1"/>
  <c r="G253" i="103"/>
  <c r="J253" i="103" s="1"/>
  <c r="G227" i="107"/>
  <c r="J227" i="107" s="1"/>
  <c r="G238" i="107"/>
  <c r="J238" i="107" s="1"/>
  <c r="G228" i="105"/>
  <c r="J228" i="105" s="1"/>
  <c r="G219" i="87"/>
  <c r="J219" i="87" s="1"/>
  <c r="G5" i="92"/>
  <c r="J5" i="92" s="1"/>
  <c r="E5" i="93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G254" i="103"/>
  <c r="J254" i="103" s="1"/>
  <c r="G131" i="101"/>
  <c r="J131" i="101" s="1"/>
  <c r="G134" i="101"/>
  <c r="J134" i="101" s="1"/>
  <c r="G82" i="103"/>
  <c r="J82" i="103" s="1"/>
  <c r="G248" i="103"/>
  <c r="J248" i="103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E217" i="86" l="1"/>
  <c r="G217" i="86" s="1"/>
  <c r="J217" i="86" s="1"/>
  <c r="E199" i="86"/>
  <c r="G199" i="86" s="1"/>
  <c r="J199" i="86" s="1"/>
  <c r="E201" i="86"/>
  <c r="G201" i="86" s="1"/>
  <c r="J201" i="86" s="1"/>
  <c r="E218" i="86"/>
  <c r="G218" i="86" s="1"/>
  <c r="J218" i="86" s="1"/>
  <c r="E200" i="86"/>
  <c r="G200" i="86" s="1"/>
  <c r="J200" i="86" s="1"/>
  <c r="E216" i="86"/>
  <c r="G216" i="86" s="1"/>
  <c r="J216" i="86" s="1"/>
  <c r="G102" i="104"/>
  <c r="J102" i="104" s="1"/>
  <c r="G174" i="106"/>
  <c r="J174" i="106" s="1"/>
  <c r="G236" i="106"/>
  <c r="J236" i="106" s="1"/>
  <c r="G253" i="104"/>
  <c r="J253" i="104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E5" i="94" s="1"/>
  <c r="G219" i="88"/>
  <c r="J219" i="88" s="1"/>
  <c r="G219" i="89" s="1"/>
  <c r="J219" i="89" s="1"/>
  <c r="G248" i="104"/>
  <c r="J248" i="104" s="1"/>
  <c r="G82" i="104"/>
  <c r="J82" i="104" s="1"/>
  <c r="G131" i="102"/>
  <c r="J131" i="102" s="1"/>
  <c r="G134" i="102"/>
  <c r="J134" i="102" s="1"/>
  <c r="G103" i="104"/>
  <c r="J103" i="104" s="1"/>
  <c r="G254" i="104"/>
  <c r="J254" i="104" s="1"/>
  <c r="G124" i="84"/>
  <c r="J124" i="84" s="1"/>
  <c r="E124" i="85" s="1"/>
  <c r="G189" i="106"/>
  <c r="J189" i="106" s="1"/>
  <c r="G186" i="106"/>
  <c r="J186" i="106" s="1"/>
  <c r="G207" i="106"/>
  <c r="J207" i="106" s="1"/>
  <c r="G255" i="106"/>
  <c r="J255" i="106" s="1"/>
  <c r="E255" i="107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E256" i="107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36" i="107" l="1"/>
  <c r="J236" i="107" s="1"/>
  <c r="G102" i="105"/>
  <c r="J102" i="105" s="1"/>
  <c r="G103" i="105"/>
  <c r="J103" i="105" s="1"/>
  <c r="G174" i="107"/>
  <c r="J174" i="107" s="1"/>
  <c r="G173" i="107"/>
  <c r="J173" i="107" s="1"/>
  <c r="G253" i="105"/>
  <c r="J253" i="105" s="1"/>
  <c r="G228" i="107"/>
  <c r="J228" i="107" s="1"/>
  <c r="G5" i="94"/>
  <c r="J5" i="94" s="1"/>
  <c r="E5" i="95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254" i="105"/>
  <c r="J254" i="105" s="1"/>
  <c r="G134" i="103"/>
  <c r="J134" i="103" s="1"/>
  <c r="G131" i="103"/>
  <c r="J131" i="103" s="1"/>
  <c r="G82" i="105"/>
  <c r="J82" i="105" s="1"/>
  <c r="G248" i="105"/>
  <c r="J248" i="105" s="1"/>
  <c r="G219" i="90"/>
  <c r="J219" i="90" s="1"/>
  <c r="E219" i="91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E124" i="86" l="1"/>
  <c r="G124" i="86" s="1"/>
  <c r="J124" i="86" s="1"/>
  <c r="G102" i="106"/>
  <c r="J102" i="106" s="1"/>
  <c r="G103" i="106"/>
  <c r="J103" i="106" s="1"/>
  <c r="G253" i="106"/>
  <c r="J253" i="106" s="1"/>
  <c r="E253" i="107" s="1"/>
  <c r="G124" i="87"/>
  <c r="J124" i="87" s="1"/>
  <c r="G5" i="95"/>
  <c r="J5" i="95" s="1"/>
  <c r="E5" i="96" s="1"/>
  <c r="G248" i="106"/>
  <c r="J248" i="106" s="1"/>
  <c r="G82" i="106"/>
  <c r="J82" i="106" s="1"/>
  <c r="G134" i="104"/>
  <c r="J134" i="104" s="1"/>
  <c r="G131" i="104"/>
  <c r="J131" i="104" s="1"/>
  <c r="G254" i="106"/>
  <c r="J254" i="106" s="1"/>
  <c r="E254" i="107" s="1"/>
  <c r="G219" i="91"/>
  <c r="J219" i="91" s="1"/>
  <c r="E219" i="92" s="1"/>
  <c r="G200" i="90"/>
  <c r="J200" i="90" s="1"/>
  <c r="E200" i="91" s="1"/>
  <c r="G217" i="90"/>
  <c r="J217" i="90" s="1"/>
  <c r="E217" i="91" s="1"/>
  <c r="G201" i="90"/>
  <c r="J201" i="90" s="1"/>
  <c r="E201" i="91" s="1"/>
  <c r="G199" i="90"/>
  <c r="J199" i="90" s="1"/>
  <c r="E199" i="91" s="1"/>
  <c r="G216" i="90"/>
  <c r="J216" i="90" s="1"/>
  <c r="E216" i="91" s="1"/>
  <c r="G218" i="90"/>
  <c r="J218" i="90" s="1"/>
  <c r="E218" i="91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253" i="107"/>
  <c r="J253" i="107" s="1"/>
  <c r="G5" i="96"/>
  <c r="J5" i="96" s="1"/>
  <c r="E5" i="97" s="1"/>
  <c r="G124" i="88"/>
  <c r="J124" i="88" s="1"/>
  <c r="G124" i="89" s="1"/>
  <c r="J124" i="89" s="1"/>
  <c r="G254" i="107"/>
  <c r="J254" i="107" s="1"/>
  <c r="G103" i="107"/>
  <c r="J103" i="107" s="1"/>
  <c r="G131" i="105"/>
  <c r="J131" i="105" s="1"/>
  <c r="G134" i="105"/>
  <c r="J134" i="105" s="1"/>
  <c r="G248" i="107"/>
  <c r="J248" i="107" s="1"/>
  <c r="G82" i="107"/>
  <c r="J82" i="107" s="1"/>
  <c r="G219" i="92"/>
  <c r="J219" i="92" s="1"/>
  <c r="E219" i="93" s="1"/>
  <c r="G218" i="91"/>
  <c r="J218" i="91" s="1"/>
  <c r="E218" i="92" s="1"/>
  <c r="G200" i="91"/>
  <c r="J200" i="91" s="1"/>
  <c r="E200" i="92" s="1"/>
  <c r="G216" i="91"/>
  <c r="J216" i="91" s="1"/>
  <c r="E216" i="92" s="1"/>
  <c r="G199" i="91"/>
  <c r="J199" i="91" s="1"/>
  <c r="E199" i="92" s="1"/>
  <c r="G201" i="91"/>
  <c r="J201" i="91" s="1"/>
  <c r="E201" i="92" s="1"/>
  <c r="G217" i="91"/>
  <c r="J217" i="91" s="1"/>
  <c r="E217" i="92" s="1"/>
  <c r="G133" i="107"/>
  <c r="J133" i="107" s="1"/>
  <c r="G136" i="107"/>
  <c r="J136" i="107" s="1"/>
  <c r="G5" i="97" l="1"/>
  <c r="J5" i="97" s="1"/>
  <c r="E5" i="98" s="1"/>
  <c r="G131" i="106"/>
  <c r="J131" i="106" s="1"/>
  <c r="G134" i="106"/>
  <c r="J134" i="106" s="1"/>
  <c r="G218" i="92"/>
  <c r="J218" i="92" s="1"/>
  <c r="E218" i="93" s="1"/>
  <c r="G124" i="90"/>
  <c r="J124" i="90" s="1"/>
  <c r="E124" i="91" s="1"/>
  <c r="G217" i="92"/>
  <c r="J217" i="92" s="1"/>
  <c r="E217" i="93" s="1"/>
  <c r="G219" i="93"/>
  <c r="J219" i="93" s="1"/>
  <c r="E219" i="94" s="1"/>
  <c r="G201" i="92"/>
  <c r="J201" i="92" s="1"/>
  <c r="E201" i="93" s="1"/>
  <c r="G199" i="92"/>
  <c r="J199" i="92" s="1"/>
  <c r="E199" i="93" s="1"/>
  <c r="G216" i="92"/>
  <c r="J216" i="92" s="1"/>
  <c r="E216" i="93" s="1"/>
  <c r="G200" i="92"/>
  <c r="J200" i="92" s="1"/>
  <c r="E200" i="93" s="1"/>
  <c r="G5" i="98" l="1"/>
  <c r="J5" i="98" s="1"/>
  <c r="E5" i="99" s="1"/>
  <c r="G134" i="107"/>
  <c r="J134" i="107" s="1"/>
  <c r="G131" i="107"/>
  <c r="J131" i="107" s="1"/>
  <c r="G200" i="93"/>
  <c r="J200" i="93" s="1"/>
  <c r="E200" i="94" s="1"/>
  <c r="G217" i="93"/>
  <c r="J217" i="93" s="1"/>
  <c r="E217" i="94" s="1"/>
  <c r="G216" i="93"/>
  <c r="J216" i="93" s="1"/>
  <c r="E216" i="94" s="1"/>
  <c r="G199" i="93"/>
  <c r="J199" i="93" s="1"/>
  <c r="E199" i="94" s="1"/>
  <c r="G201" i="93"/>
  <c r="J201" i="93" s="1"/>
  <c r="E201" i="94" s="1"/>
  <c r="G219" i="94"/>
  <c r="J219" i="94" s="1"/>
  <c r="E219" i="95" s="1"/>
  <c r="G124" i="91"/>
  <c r="J124" i="91" s="1"/>
  <c r="E124" i="92" s="1"/>
  <c r="G218" i="93"/>
  <c r="J218" i="93" s="1"/>
  <c r="E218" i="94" s="1"/>
  <c r="G5" i="99" l="1"/>
  <c r="J5" i="99" s="1"/>
  <c r="G124" i="92"/>
  <c r="J124" i="92" s="1"/>
  <c r="E124" i="93" s="1"/>
  <c r="G218" i="94"/>
  <c r="J218" i="94" s="1"/>
  <c r="E218" i="95" s="1"/>
  <c r="G219" i="95"/>
  <c r="J219" i="95" s="1"/>
  <c r="E219" i="96" s="1"/>
  <c r="G201" i="94"/>
  <c r="J201" i="94" s="1"/>
  <c r="E201" i="95" s="1"/>
  <c r="G199" i="94"/>
  <c r="J199" i="94" s="1"/>
  <c r="E199" i="95" s="1"/>
  <c r="G216" i="94"/>
  <c r="J216" i="94" s="1"/>
  <c r="E216" i="95" s="1"/>
  <c r="G217" i="94"/>
  <c r="J217" i="94" s="1"/>
  <c r="E217" i="95" s="1"/>
  <c r="G200" i="94"/>
  <c r="J200" i="94" s="1"/>
  <c r="E200" i="95" s="1"/>
  <c r="E5" i="100" l="1"/>
  <c r="G5" i="100" s="1"/>
  <c r="J5" i="100" s="1"/>
  <c r="G219" i="96"/>
  <c r="J219" i="96" s="1"/>
  <c r="G5" i="101"/>
  <c r="J5" i="101" s="1"/>
  <c r="G216" i="95"/>
  <c r="J216" i="95" s="1"/>
  <c r="E216" i="96" s="1"/>
  <c r="G199" i="95"/>
  <c r="J199" i="95" s="1"/>
  <c r="E199" i="96" s="1"/>
  <c r="G218" i="95"/>
  <c r="J218" i="95" s="1"/>
  <c r="E218" i="96" s="1"/>
  <c r="G124" i="93"/>
  <c r="J124" i="93" s="1"/>
  <c r="E124" i="94" s="1"/>
  <c r="G200" i="95"/>
  <c r="J200" i="95" s="1"/>
  <c r="E200" i="96" s="1"/>
  <c r="G201" i="95"/>
  <c r="J201" i="95" s="1"/>
  <c r="E201" i="96" s="1"/>
  <c r="G217" i="95"/>
  <c r="J217" i="95" s="1"/>
  <c r="E217" i="96" s="1"/>
  <c r="E219" i="97" l="1"/>
  <c r="G219" i="97" s="1"/>
  <c r="J219" i="97" s="1"/>
  <c r="E219" i="98" s="1"/>
  <c r="G219" i="98" s="1"/>
  <c r="J219" i="98" s="1"/>
  <c r="E219" i="99" s="1"/>
  <c r="G200" i="96"/>
  <c r="J200" i="96" s="1"/>
  <c r="G199" i="96"/>
  <c r="J199" i="96" s="1"/>
  <c r="G216" i="96"/>
  <c r="J216" i="96" s="1"/>
  <c r="G218" i="96"/>
  <c r="J218" i="96" s="1"/>
  <c r="G217" i="96"/>
  <c r="J217" i="96" s="1"/>
  <c r="G201" i="96"/>
  <c r="J201" i="96" s="1"/>
  <c r="G5" i="102"/>
  <c r="J5" i="102" s="1"/>
  <c r="G124" i="94"/>
  <c r="J124" i="94" s="1"/>
  <c r="E124" i="95" s="1"/>
  <c r="E201" i="97" l="1"/>
  <c r="G201" i="97" s="1"/>
  <c r="J201" i="97" s="1"/>
  <c r="E201" i="98" s="1"/>
  <c r="G201" i="98" s="1"/>
  <c r="J201" i="98" s="1"/>
  <c r="E201" i="99" s="1"/>
  <c r="E199" i="97"/>
  <c r="G199" i="97" s="1"/>
  <c r="J199" i="97" s="1"/>
  <c r="E199" i="98" s="1"/>
  <c r="G199" i="98" s="1"/>
  <c r="J199" i="98" s="1"/>
  <c r="E199" i="99" s="1"/>
  <c r="E218" i="97"/>
  <c r="G218" i="97" s="1"/>
  <c r="J218" i="97" s="1"/>
  <c r="E218" i="98" s="1"/>
  <c r="G218" i="98" s="1"/>
  <c r="J218" i="98" s="1"/>
  <c r="E218" i="99" s="1"/>
  <c r="E217" i="97"/>
  <c r="G217" i="97" s="1"/>
  <c r="J217" i="97" s="1"/>
  <c r="E217" i="98" s="1"/>
  <c r="G217" i="98" s="1"/>
  <c r="J217" i="98" s="1"/>
  <c r="E217" i="99" s="1"/>
  <c r="E216" i="97"/>
  <c r="G216" i="97" s="1"/>
  <c r="J216" i="97" s="1"/>
  <c r="E216" i="98" s="1"/>
  <c r="G216" i="98" s="1"/>
  <c r="J216" i="98" s="1"/>
  <c r="E216" i="99" s="1"/>
  <c r="E200" i="97"/>
  <c r="G200" i="97" s="1"/>
  <c r="J200" i="97" s="1"/>
  <c r="E200" i="98" s="1"/>
  <c r="G200" i="98" s="1"/>
  <c r="J200" i="98" s="1"/>
  <c r="E200" i="99" s="1"/>
  <c r="G219" i="99"/>
  <c r="J219" i="99" s="1"/>
  <c r="G5" i="103"/>
  <c r="J5" i="103" s="1"/>
  <c r="G124" i="95"/>
  <c r="J124" i="95" s="1"/>
  <c r="E124" i="96" s="1"/>
  <c r="E219" i="100" l="1"/>
  <c r="G219" i="100" s="1"/>
  <c r="J219" i="100" s="1"/>
  <c r="G219" i="101" s="1"/>
  <c r="J219" i="101" s="1"/>
  <c r="G219" i="102" s="1"/>
  <c r="J219" i="102" s="1"/>
  <c r="G219" i="103"/>
  <c r="J219" i="103" s="1"/>
  <c r="G217" i="99"/>
  <c r="J217" i="99" s="1"/>
  <c r="G218" i="99"/>
  <c r="J218" i="99" s="1"/>
  <c r="G199" i="99"/>
  <c r="J199" i="99" s="1"/>
  <c r="G200" i="99"/>
  <c r="J200" i="99" s="1"/>
  <c r="G201" i="99"/>
  <c r="J201" i="99" s="1"/>
  <c r="G216" i="99"/>
  <c r="J216" i="99" s="1"/>
  <c r="G124" i="96"/>
  <c r="J124" i="96" s="1"/>
  <c r="G5" i="104"/>
  <c r="J5" i="104" s="1"/>
  <c r="G5" i="105" s="1"/>
  <c r="J5" i="105" s="1"/>
  <c r="E199" i="100" l="1"/>
  <c r="G199" i="100" s="1"/>
  <c r="J199" i="100" s="1"/>
  <c r="G199" i="101" s="1"/>
  <c r="J199" i="101" s="1"/>
  <c r="G199" i="102" s="1"/>
  <c r="J199" i="102" s="1"/>
  <c r="E200" i="100"/>
  <c r="G200" i="100" s="1"/>
  <c r="J200" i="100" s="1"/>
  <c r="G200" i="101" s="1"/>
  <c r="J200" i="101" s="1"/>
  <c r="G200" i="102" s="1"/>
  <c r="J200" i="102" s="1"/>
  <c r="E124" i="97"/>
  <c r="G124" i="97" s="1"/>
  <c r="J124" i="97" s="1"/>
  <c r="E124" i="98" s="1"/>
  <c r="G124" i="98" s="1"/>
  <c r="J124" i="98" s="1"/>
  <c r="E124" i="99" s="1"/>
  <c r="E201" i="100"/>
  <c r="G201" i="100" s="1"/>
  <c r="J201" i="100" s="1"/>
  <c r="G201" i="101" s="1"/>
  <c r="J201" i="101" s="1"/>
  <c r="G201" i="102" s="1"/>
  <c r="J201" i="102" s="1"/>
  <c r="E218" i="100"/>
  <c r="G218" i="100" s="1"/>
  <c r="J218" i="100" s="1"/>
  <c r="G218" i="101" s="1"/>
  <c r="J218" i="101" s="1"/>
  <c r="G218" i="102" s="1"/>
  <c r="J218" i="102" s="1"/>
  <c r="E217" i="100"/>
  <c r="G217" i="100" s="1"/>
  <c r="J217" i="100" s="1"/>
  <c r="G217" i="101" s="1"/>
  <c r="J217" i="101" s="1"/>
  <c r="G217" i="102" s="1"/>
  <c r="J217" i="102" s="1"/>
  <c r="E216" i="100"/>
  <c r="G216" i="100" s="1"/>
  <c r="J216" i="100" s="1"/>
  <c r="G216" i="101" s="1"/>
  <c r="J216" i="101" s="1"/>
  <c r="G216" i="102" s="1"/>
  <c r="J216" i="102" s="1"/>
  <c r="G219" i="104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E124" i="100" l="1"/>
  <c r="G124" i="100" s="1"/>
  <c r="J124" i="100" s="1"/>
  <c r="G124" i="101" s="1"/>
  <c r="J124" i="101" s="1"/>
  <c r="G124" i="102" s="1"/>
  <c r="J124" i="102" s="1"/>
  <c r="G217" i="105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E73" i="92" s="1"/>
  <c r="G124" i="104" l="1"/>
  <c r="J124" i="104" s="1"/>
  <c r="G73" i="92"/>
  <c r="J73" i="92" s="1"/>
  <c r="E73" i="93" s="1"/>
  <c r="M260" i="8"/>
  <c r="G124" i="105" l="1"/>
  <c r="J124" i="105" s="1"/>
  <c r="G124" i="106" s="1"/>
  <c r="J124" i="106" s="1"/>
  <c r="G124" i="107" s="1"/>
  <c r="J124" i="107" s="1"/>
  <c r="G73" i="93"/>
  <c r="J73" i="93" s="1"/>
  <c r="E73" i="94" s="1"/>
  <c r="M263" i="8"/>
  <c r="F261" i="8"/>
  <c r="F264" i="8" s="1"/>
  <c r="F266" i="8" s="1"/>
  <c r="G73" i="94" l="1"/>
  <c r="J73" i="94" s="1"/>
  <c r="E73" i="95" s="1"/>
  <c r="C261" i="8"/>
  <c r="C264" i="8" s="1"/>
  <c r="M265" i="8"/>
  <c r="M268" i="8" s="1"/>
  <c r="G73" i="95" l="1"/>
  <c r="J73" i="95" s="1"/>
  <c r="E73" i="96" s="1"/>
  <c r="G73" i="96" l="1"/>
  <c r="J73" i="96" s="1"/>
  <c r="E73" i="97" s="1"/>
  <c r="G73" i="97" l="1"/>
  <c r="J73" i="97" s="1"/>
  <c r="E73" i="98" s="1"/>
  <c r="G73" i="98" l="1"/>
  <c r="J73" i="98" s="1"/>
  <c r="E73" i="99" s="1"/>
  <c r="G73" i="99" l="1"/>
  <c r="J73" i="99" s="1"/>
  <c r="E73" i="100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<sst xmlns="http://schemas.openxmlformats.org/spreadsheetml/2006/main" count="38538" uniqueCount="1431">
  <si>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</si>
  <si>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</si>
  <si>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</si>
  <si>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</si>
  <si>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</si>
  <si>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</si>
  <si>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</si>
  <si>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</si>
  <si>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</si>
  <si>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</si>
  <si>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</si>
  <si>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</si>
  <si>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</si>
  <si>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</si>
  <si>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</si>
  <si>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</si>
  <si>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</si>
  <si>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</si>
  <si>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</si>
  <si>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</si>
  <si>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</si>
  <si>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</si>
  <si>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</si>
  <si>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</si>
  <si>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</si>
  <si>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</si>
  <si>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</si>
  <si>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</si>
  <si>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</si>
  <si>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</si>
  <si>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</si>
  <si>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</si>
  <si>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</si>
  <si>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</si>
  <si>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</si>
  <si>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</si>
  <si>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</si>
  <si>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</si>
  <si>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</si>
  <si>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</si>
  <si>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</si>
  <si>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</si>
  <si>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</si>
  <si>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</si>
  <si>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</si>
  <si>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</si>
  <si>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</si>
  <si>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</si>
  <si>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</si>
  <si>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</si>
  <si>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</si>
  <si>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</si>
  <si>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</si>
  <si>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</si>
  <si>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</si>
  <si>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</si>
  <si>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</si>
  <si>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</si>
  <si>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</si>
  <si>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</si>
  <si>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</si>
  <si>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</si>
  <si>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</si>
  <si>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</si>
  <si>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</si>
  <si>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</si>
  <si>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</si>
  <si>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</si>
  <si>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</si>
  <si>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</si>
  <si>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</si>
  <si>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</si>
  <si>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</si>
  <si>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</si>
  <si>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</si>
  <si>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</si>
  <si>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</si>
  <si>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</si>
  <si>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</si>
  <si>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</si>
  <si>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</si>
  <si>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</si>
  <si>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</si>
  <si>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</si>
  <si>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</si>
  <si>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</si>
  <si>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</si>
  <si>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</si>
  <si>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</si>
  <si>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</si>
  <si>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</si>
  <si>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</si>
  <si>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</si>
  <si>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</si>
  <si>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</si>
  <si>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</si>
  <si>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</si>
  <si>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</si>
  <si>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</si>
  <si>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</si>
  <si>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</si>
  <si>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</si>
  <si>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</si>
  <si>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</si>
  <si>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</si>
  <si>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</si>
  <si>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</si>
  <si>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</si>
  <si>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</si>
  <si>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</si>
  <si>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</si>
  <si>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</si>
  <si>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</si>
  <si>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</si>
  <si>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</si>
  <si>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</si>
  <si>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</si>
  <si>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</si>
  <si>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</si>
  <si>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</si>
  <si>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</si>
  <si>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</si>
  <si>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</si>
  <si>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</si>
  <si>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</si>
  <si>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</si>
  <si>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</si>
  <si>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</si>
  <si>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</si>
  <si>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</si>
  <si>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</si>
  <si>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</si>
  <si>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</si>
  <si>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</si>
  <si>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</si>
  <si>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</si>
  <si>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</si>
  <si>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</si>
  <si>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</si>
  <si>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</si>
  <si>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</si>
  <si>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</si>
  <si>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</si>
  <si>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</si>
  <si>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</si>
  <si>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</si>
  <si>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</si>
  <si>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</si>
  <si>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</si>
  <si>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</si>
  <si>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</si>
  <si>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</si>
  <si>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</si>
  <si>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</si>
  <si>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</si>
  <si>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</si>
  <si>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</si>
  <si>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</si>
  <si>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</si>
  <si>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</si>
  <si>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</si>
  <si>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</si>
  <si>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</si>
  <si>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</si>
  <si>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</si>
  <si>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</si>
  <si>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</si>
  <si>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</si>
  <si>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</si>
  <si>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</si>
  <si>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</si>
  <si>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</si>
  <si>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</si>
  <si>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</si>
  <si>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</si>
  <si>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</si>
  <si>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</si>
  <si>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</si>
  <si>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</si>
  <si>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</si>
  <si>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</si>
  <si>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</si>
  <si>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</si>
  <si>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</si>
  <si>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</si>
  <si>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</si>
  <si>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</si>
  <si>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</si>
  <si>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</si>
  <si>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</si>
  <si>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</si>
  <si>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</si>
  <si>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</si>
  <si>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</si>
  <si>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</si>
  <si>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</si>
  <si>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</si>
  <si>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</si>
  <si>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</si>
  <si>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</si>
  <si>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</si>
  <si>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</si>
  <si>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</si>
  <si>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</si>
  <si>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</si>
  <si>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</si>
  <si>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</si>
  <si>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</si>
  <si>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</si>
  <si>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</si>
  <si>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</si>
  <si>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</si>
  <si>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</si>
  <si>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</si>
  <si>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</si>
  <si>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</si>
  <si>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</si>
  <si>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</si>
  <si>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</si>
  <si>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</si>
  <si>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</si>
  <si>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</si>
  <si>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</si>
  <si>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</si>
  <si>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</si>
  <si>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</si>
  <si>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</si>
  <si>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</si>
  <si>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</si>
  <si>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</si>
  <si>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</si>
  <si>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</si>
  <si>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</si>
  <si>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</si>
  <si>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</si>
  <si>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</si>
  <si>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</si>
  <si>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</si>
  <si>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</si>
  <si>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</si>
  <si>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</si>
  <si>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</si>
  <si>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</si>
  <si>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</si>
  <si>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</si>
  <si>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</si>
  <si>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</si>
  <si>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</si>
  <si>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</si>
  <si>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</si>
  <si>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</si>
  <si>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</si>
  <si>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</si>
  <si>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</si>
  <si>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</si>
  <si>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</si>
  <si>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</si>
  <si>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</si>
  <si>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</si>
  <si>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</si>
  <si>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</si>
  <si>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</si>
  <si>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</si>
  <si>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</si>
  <si>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</si>
  <si>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</si>
  <si>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</si>
  <si>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</si>
  <si>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</si>
  <si>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</si>
  <si>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</si>
  <si>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</si>
  <si>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</si>
  <si>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</si>
  <si>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</si>
  <si>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</si>
  <si>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</si>
  <si>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</si>
  <si>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</si>
  <si>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</si>
  <si>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</si>
  <si>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</si>
  <si>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</si>
  <si>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</si>
  <si>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</si>
  <si>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</si>
  <si>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</si>
  <si>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</si>
  <si>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</si>
  <si>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</si>
  <si>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</si>
  <si>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</si>
  <si>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</si>
  <si>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</si>
  <si>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</si>
  <si>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</si>
  <si>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</si>
  <si>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</si>
  <si>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</si>
  <si>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</si>
  <si>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</si>
  <si>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</si>
  <si>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</si>
  <si>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</si>
  <si>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</si>
  <si>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</si>
  <si>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</si>
  <si>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</si>
  <si>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</si>
  <si>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</si>
  <si>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</si>
  <si>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</si>
  <si>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</si>
  <si>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</si>
  <si>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</si>
  <si>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</si>
  <si>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</si>
  <si>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</si>
  <si>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</si>
  <si>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</si>
  <si>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</si>
  <si>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</si>
  <si>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</si>
  <si>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</si>
  <si>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</si>
  <si>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</si>
  <si>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</si>
  <si>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</si>
  <si>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</si>
  <si>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</si>
  <si>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</si>
  <si>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</si>
  <si>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</si>
  <si>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</si>
  <si>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</si>
  <si>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</si>
  <si>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</si>
  <si>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</si>
  <si>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</si>
  <si>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</si>
  <si>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</si>
  <si>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</si>
  <si>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</si>
  <si>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</si>
  <si>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</si>
  <si>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</si>
  <si>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</si>
  <si>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</si>
  <si>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</si>
  <si>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</si>
  <si>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</si>
  <si>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</si>
  <si>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</si>
  <si>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</si>
  <si>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</si>
  <si>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</si>
  <si>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</si>
  <si>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</si>
  <si>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</si>
  <si>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</si>
  <si>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</si>
  <si>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</si>
  <si>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</si>
  <si>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</si>
  <si>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</si>
  <si>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</si>
  <si>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</si>
  <si>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</si>
  <si>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</si>
  <si>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</si>
  <si>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</si>
  <si>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</si>
  <si>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</si>
  <si>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</si>
  <si>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</si>
  <si>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</si>
  <si>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</si>
  <si>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</si>
  <si>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</si>
  <si>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</si>
  <si>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</si>
  <si>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</si>
  <si>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</si>
  <si>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</si>
  <si>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</si>
  <si>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</si>
  <si>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</si>
  <si>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</si>
  <si>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</si>
  <si>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</si>
  <si>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</si>
  <si>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</si>
  <si>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</si>
  <si>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</si>
  <si>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</si>
  <si>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</si>
  <si>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</si>
  <si>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</si>
  <si>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</si>
  <si>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</si>
  <si>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</si>
  <si>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</si>
  <si>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</si>
  <si>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</si>
  <si>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</si>
  <si>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</si>
  <si>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</si>
  <si>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</si>
  <si>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</si>
  <si>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</si>
  <si>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</si>
  <si>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</si>
  <si>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</si>
  <si>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</si>
  <si>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</si>
  <si>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</si>
  <si>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</si>
  <si>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</si>
  <si>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</si>
  <si>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</si>
  <si>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</si>
  <si>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</si>
  <si>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</si>
  <si>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</si>
  <si>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</si>
  <si>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</si>
  <si>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</si>
  <si>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</si>
  <si>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</si>
  <si>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</si>
  <si>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</si>
  <si>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</si>
  <si>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</si>
  <si>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</si>
  <si>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</si>
  <si>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</si>
  <si>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</si>
  <si>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</si>
  <si>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</si>
  <si>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</si>
  <si>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</si>
  <si>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</si>
  <si>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</si>
  <si>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</si>
  <si>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</si>
  <si>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</si>
  <si>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</si>
  <si>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</si>
  <si>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</si>
  <si>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</si>
  <si>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</si>
  <si>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</si>
  <si>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</si>
  <si>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</si>
  <si>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</si>
  <si>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</si>
  <si>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</si>
  <si>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</si>
  <si>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</si>
  <si>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</si>
  <si>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</si>
  <si>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</si>
  <si>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</si>
  <si>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</si>
  <si>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</si>
  <si>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</si>
  <si>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</si>
  <si>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</si>
  <si>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</si>
  <si>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</si>
  <si>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</si>
  <si>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</si>
  <si>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</si>
  <si>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</si>
  <si>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</si>
  <si>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</si>
  <si>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</si>
  <si>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</si>
  <si>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</si>
  <si>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</si>
  <si>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</si>
  <si>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</si>
  <si>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</si>
  <si>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</si>
  <si>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</si>
  <si>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</si>
  <si>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</si>
  <si>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</si>
  <si>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</si>
  <si>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</si>
  <si>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</si>
  <si>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</si>
  <si>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</si>
  <si>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</si>
  <si>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</si>
  <si>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</si>
  <si>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</si>
  <si>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</si>
  <si>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</si>
  <si>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</si>
  <si>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</si>
  <si>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</si>
  <si>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</si>
  <si>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</si>
  <si>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</si>
  <si>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</si>
  <si>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</si>
  <si>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</si>
  <si>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</si>
  <si>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</si>
  <si>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</si>
  <si>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</si>
  <si>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</si>
  <si>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</si>
  <si>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</si>
  <si>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</si>
  <si>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</si>
  <si>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</si>
  <si>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</si>
  <si>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</si>
  <si>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</si>
  <si>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</si>
  <si>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</si>
  <si>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</si>
  <si>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</si>
  <si>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</si>
  <si>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</si>
  <si>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</si>
  <si>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</si>
  <si>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</si>
  <si>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</si>
  <si>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</si>
  <si>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</si>
  <si>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</si>
  <si>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</si>
  <si>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</si>
  <si>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</si>
  <si>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</si>
  <si>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</si>
  <si>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</si>
  <si>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</si>
  <si>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</si>
  <si>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</si>
  <si>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</si>
  <si>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</si>
  <si>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</si>
  <si>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</si>
  <si>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</si>
  <si>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</si>
  <si>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</si>
  <si>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</si>
  <si>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</si>
  <si>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</si>
  <si>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</si>
  <si>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</si>
  <si>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</si>
  <si>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</si>
  <si>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</si>
  <si>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</si>
  <si>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</si>
  <si>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</si>
  <si>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</si>
  <si>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</si>
  <si>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</si>
  <si>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</si>
  <si>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</si>
  <si>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</si>
  <si>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</si>
  <si>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</si>
  <si>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</si>
  <si>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</si>
  <si>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</si>
  <si>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</si>
  <si>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</si>
  <si>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</si>
  <si>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</si>
  <si>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</si>
  <si>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</si>
  <si>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</si>
  <si>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</si>
  <si>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</si>
  <si>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</si>
  <si>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</si>
  <si>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</si>
  <si>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</si>
  <si>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</si>
  <si>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</si>
  <si>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</si>
  <si>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</si>
  <si>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</si>
  <si>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</si>
  <si>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</si>
  <si>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</si>
  <si>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</si>
  <si>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</si>
  <si>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</si>
  <si>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</si>
  <si>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</si>
  <si>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</si>
  <si>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</si>
  <si>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</si>
  <si>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</si>
  <si>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</si>
  <si>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</si>
  <si>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</si>
  <si>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</si>
  <si>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</si>
  <si>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</si>
  <si>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</si>
  <si>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</si>
  <si>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</si>
  <si>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</si>
  <si>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</si>
  <si>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</si>
  <si>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</si>
  <si>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</si>
  <si>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</si>
  <si>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</si>
  <si>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</si>
  <si>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</si>
  <si>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</si>
  <si>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</si>
  <si>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</si>
  <si>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</si>
  <si>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</si>
  <si>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</si>
  <si>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</si>
  <si>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</si>
  <si>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</si>
  <si>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</si>
  <si>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</si>
  <si>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</si>
  <si>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</si>
  <si>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</si>
  <si>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</si>
  <si>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</si>
  <si>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</si>
  <si>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</si>
  <si>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</si>
  <si>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</si>
  <si>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</si>
  <si>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</si>
  <si>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</si>
  <si>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</si>
  <si>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</si>
  <si>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</si>
  <si>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</si>
  <si>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</si>
  <si>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</si>
  <si>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</si>
  <si>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</si>
  <si>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</si>
  <si>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</si>
  <si>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</si>
  <si>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</si>
  <si>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</si>
  <si>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</si>
  <si>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</si>
  <si>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</si>
  <si>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</si>
  <si>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</si>
  <si>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</si>
  <si>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</si>
  <si>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</si>
  <si>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</si>
  <si>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</si>
  <si>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</si>
  <si>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</si>
  <si>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</si>
  <si>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</si>
  <si>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</si>
  <si>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</si>
  <si>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</si>
  <si>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</si>
  <si>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</si>
  <si>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</si>
  <si>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</si>
  <si>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</si>
  <si>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</si>
  <si>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</si>
  <si>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</si>
  <si>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</si>
  <si>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</si>
  <si>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</si>
  <si>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</si>
  <si>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</si>
  <si>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</si>
  <si>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</si>
  <si>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</si>
  <si>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</si>
  <si>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</si>
  <si>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</si>
  <si>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</si>
  <si>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</si>
  <si>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</si>
  <si>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</si>
  <si>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</si>
  <si>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</si>
  <si>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</si>
  <si>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</si>
  <si>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</si>
  <si>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</si>
  <si>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</si>
  <si>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</si>
  <si>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</si>
  <si>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</si>
  <si>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</si>
  <si>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</si>
  <si>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</si>
  <si>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</si>
  <si>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</si>
  <si>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</si>
  <si>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</si>
  <si>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</si>
  <si>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</si>
  <si>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</si>
  <si>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</si>
  <si>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</si>
  <si>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</si>
  <si>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</si>
  <si>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</si>
  <si>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</si>
  <si>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</si>
  <si>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</si>
  <si>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</si>
  <si>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</si>
  <si>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</si>
  <si>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</si>
  <si>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</si>
  <si>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</si>
  <si>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</si>
  <si>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</si>
  <si>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</si>
  <si>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</si>
  <si>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</si>
  <si>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</si>
  <si>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</si>
  <si>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</si>
  <si>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</si>
  <si>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</si>
  <si>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</si>
  <si>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</si>
  <si>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</si>
  <si>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</si>
  <si>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</si>
  <si>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</si>
  <si>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</si>
  <si>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</si>
  <si>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</si>
  <si>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</si>
  <si>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</si>
  <si>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</si>
  <si>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</si>
  <si>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</si>
  <si>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</si>
  <si>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</si>
  <si>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</si>
  <si>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</si>
  <si>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</si>
  <si>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</si>
  <si>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</si>
  <si>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</si>
  <si>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</si>
  <si>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</si>
  <si>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</si>
  <si>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</si>
  <si>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</si>
  <si>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</si>
  <si>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</si>
  <si>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</si>
  <si>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</si>
  <si>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</si>
  <si>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</si>
  <si>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</si>
  <si>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</si>
  <si>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</si>
  <si>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</si>
  <si>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</si>
  <si>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</si>
  <si>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</si>
  <si>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</si>
  <si>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</si>
  <si>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</si>
  <si>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</si>
  <si>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</si>
  <si>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</si>
  <si>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</si>
  <si>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</si>
  <si>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</si>
  <si>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</si>
  <si>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</si>
  <si>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</si>
  <si>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</si>
  <si>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</si>
  <si>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</si>
  <si>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</si>
  <si>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</si>
  <si>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</si>
  <si>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</si>
  <si>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</si>
  <si>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</si>
  <si>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</si>
  <si>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</si>
  <si>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</si>
  <si>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</si>
  <si>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</si>
  <si>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</si>
  <si>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</si>
  <si>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</si>
  <si>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</si>
  <si>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</si>
  <si>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</si>
  <si>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</si>
  <si>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</si>
  <si>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</si>
  <si>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</si>
  <si>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</si>
  <si>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</si>
  <si>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</si>
  <si>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</si>
  <si>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</si>
  <si>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</si>
  <si>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</si>
  <si>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</si>
  <si>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</si>
  <si>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</si>
  <si>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</si>
  <si>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</si>
  <si>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</si>
  <si>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</si>
  <si>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</si>
  <si>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</si>
  <si>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</si>
  <si>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</si>
  <si>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</si>
  <si>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</si>
  <si>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</si>
  <si>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</si>
  <si>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</si>
  <si>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</si>
  <si>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</si>
  <si>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</si>
  <si>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</si>
  <si>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</si>
  <si>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</si>
  <si>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</si>
  <si>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</si>
  <si>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</si>
  <si>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</si>
  <si>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</si>
  <si>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</si>
  <si>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</si>
  <si>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</si>
  <si>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</si>
  <si>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</si>
  <si>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</si>
  <si>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</si>
  <si>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</si>
  <si>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</si>
  <si>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</si>
  <si>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</si>
  <si>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</si>
  <si>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</si>
  <si>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</si>
  <si>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</si>
  <si>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</si>
  <si>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</si>
  <si>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</si>
  <si>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</si>
  <si>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</si>
  <si>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</si>
  <si>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</si>
  <si>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</si>
  <si>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</si>
  <si>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</si>
  <si>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</si>
  <si>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</si>
  <si>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</si>
  <si>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</si>
  <si>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</si>
  <si>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</si>
  <si>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</si>
  <si>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</si>
  <si>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</si>
  <si>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</si>
  <si>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</si>
  <si>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</si>
  <si>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</si>
  <si>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</si>
  <si>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</si>
  <si>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</si>
  <si>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</si>
  <si>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</si>
  <si>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</si>
  <si>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</si>
  <si>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</si>
  <si>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</si>
  <si>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</si>
  <si>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</si>
  <si>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</si>
  <si>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</si>
  <si>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</si>
  <si>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</si>
  <si>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</si>
  <si>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</si>
  <si>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</si>
  <si>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</si>
  <si>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</si>
  <si>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</si>
  <si>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</si>
  <si>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</si>
  <si>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</si>
  <si>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</si>
  <si>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</si>
  <si>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</si>
  <si>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</si>
  <si>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</si>
  <si>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</si>
  <si>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</si>
  <si>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</si>
  <si>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</si>
  <si>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</si>
  <si>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</si>
  <si>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</si>
  <si>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</si>
  <si>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</si>
  <si>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</si>
  <si>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</si>
  <si>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</si>
  <si>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</si>
  <si>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</si>
  <si>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</si>
  <si>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</si>
  <si>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</si>
  <si>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</si>
  <si>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</si>
  <si>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</si>
  <si>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</si>
  <si>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</si>
  <si>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</si>
  <si>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</si>
  <si>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</si>
  <si>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</si>
  <si>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</si>
  <si>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</si>
  <si>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</si>
  <si>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</si>
  <si>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</si>
  <si>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</si>
  <si>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</si>
  <si>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</si>
  <si>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</si>
  <si>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</si>
  <si>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</si>
  <si>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</si>
  <si>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</si>
  <si>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</si>
  <si>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</si>
  <si>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</si>
  <si>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</si>
  <si>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</si>
  <si>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</si>
  <si>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</si>
  <si>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</si>
  <si>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</si>
  <si>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</si>
  <si>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</si>
  <si>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</si>
  <si>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</si>
  <si>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</si>
  <si>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</si>
  <si>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</si>
  <si>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</si>
  <si>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</si>
  <si>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</si>
  <si>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</si>
  <si>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</si>
  <si>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</si>
  <si>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</si>
  <si>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</si>
  <si>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</si>
  <si>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</si>
  <si>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</si>
  <si>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</si>
  <si>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</si>
  <si>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</si>
  <si>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</si>
  <si>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</si>
  <si>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</si>
  <si>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</si>
  <si>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</si>
  <si>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</si>
  <si>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</si>
  <si>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</si>
  <si>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</si>
  <si>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</si>
  <si>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</si>
  <si>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</si>
  <si>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</si>
  <si>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</si>
  <si>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</si>
  <si>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</si>
  <si>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</si>
  <si>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</si>
  <si>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</si>
  <si>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</si>
  <si>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</si>
  <si>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</si>
  <si>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</si>
  <si>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</si>
  <si>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</si>
  <si>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</si>
  <si>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</si>
  <si>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</si>
  <si>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</si>
  <si>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</si>
  <si>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</si>
  <si>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</si>
  <si>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</si>
  <si>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</si>
  <si>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</si>
  <si>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</si>
  <si>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</si>
  <si>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</si>
  <si>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</si>
  <si>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</si>
  <si>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</si>
  <si>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</si>
  <si>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</si>
  <si>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</si>
  <si>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</si>
  <si>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</si>
  <si>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</si>
  <si>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</si>
  <si>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</si>
  <si>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</si>
  <si>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</si>
  <si>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</si>
  <si>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</si>
  <si>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</si>
  <si>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</si>
  <si>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</si>
  <si>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</si>
  <si>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</si>
  <si>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</si>
  <si>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</si>
  <si>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</si>
  <si>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</si>
  <si>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</si>
  <si>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</si>
  <si>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</si>
  <si>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</si>
  <si>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</si>
  <si>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</si>
  <si>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</si>
  <si>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</si>
  <si>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</si>
  <si>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</si>
  <si>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</si>
  <si>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</si>
  <si>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</si>
  <si>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</si>
  <si>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</si>
  <si>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</si>
  <si>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</si>
  <si>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</si>
  <si>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</si>
  <si>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</si>
  <si>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</si>
  <si>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</si>
  <si>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</si>
  <si>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</si>
  <si>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</si>
  <si>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</si>
  <si>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</si>
  <si>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</si>
  <si>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</si>
  <si>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</si>
  <si>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</si>
  <si>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</si>
  <si>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</si>
  <si>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</si>
  <si>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</si>
  <si>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</si>
  <si>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</si>
  <si>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</si>
  <si>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</si>
  <si>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</si>
  <si>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</si>
  <si>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</si>
  <si>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</si>
  <si>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</si>
  <si>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</si>
  <si>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</si>
  <si>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</si>
  <si>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</si>
  <si>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</si>
  <si>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</si>
  <si>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</si>
  <si>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</si>
  <si>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</si>
  <si>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</si>
  <si>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</si>
  <si>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</si>
  <si>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</si>
  <si>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</si>
  <si>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</si>
  <si>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</si>
  <si>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</si>
  <si>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</si>
  <si>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</si>
  <si>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</si>
  <si>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</si>
  <si>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</si>
  <si>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</si>
  <si>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</si>
  <si>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</si>
  <si>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</si>
  <si>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</si>
  <si>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</si>
  <si>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</si>
  <si>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</si>
  <si>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</si>
  <si>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</si>
  <si>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</si>
  <si>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</si>
  <si>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</si>
  <si>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</si>
  <si>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</si>
  <si>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</si>
  <si>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</si>
  <si>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</si>
  <si>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</si>
  <si>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</si>
  <si>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</si>
  <si>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</si>
  <si>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</si>
  <si>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</si>
  <si>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</si>
  <si>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</si>
  <si>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</si>
  <si>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</si>
  <si>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</si>
  <si>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</si>
  <si>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</si>
  <si>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</si>
  <si>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</si>
  <si>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</si>
  <si>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</si>
  <si>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</si>
  <si>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</si>
  <si>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</si>
  <si>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</si>
  <si>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</si>
  <si>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</si>
  <si>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</si>
  <si>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</si>
  <si>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</si>
  <si>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</si>
  <si>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</si>
  <si>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</si>
  <si>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</si>
  <si>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</si>
  <si>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</si>
  <si>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</si>
  <si>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</si>
  <si>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</si>
  <si>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</si>
  <si>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</si>
  <si>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</si>
  <si>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</si>
  <si>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</si>
  <si>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</si>
  <si>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</si>
  <si>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</si>
  <si>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</si>
  <si>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</si>
  <si>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</si>
  <si>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</si>
  <si>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</si>
  <si>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</si>
  <si>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</si>
  <si>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</si>
  <si>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</si>
  <si>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</si>
  <si>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</si>
  <si>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</si>
  <si>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</si>
  <si>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</si>
  <si>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</si>
  <si>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</si>
  <si>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</si>
  <si>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</si>
  <si>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</si>
  <si>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</si>
  <si>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</si>
  <si>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</si>
  <si>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</si>
  <si>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</si>
  <si>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</si>
  <si>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</si>
  <si>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</si>
  <si>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</si>
  <si>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</si>
  <si>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</si>
  <si>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</si>
  <si>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</si>
  <si>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</si>
  <si>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</si>
  <si>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</si>
  <si>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</si>
  <si>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</si>
  <si>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</si>
  <si>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</si>
  <si>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</si>
  <si>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</si>
  <si>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</si>
  <si>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</si>
  <si>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</si>
  <si>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</si>
  <si>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</si>
  <si>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</si>
  <si>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</si>
  <si>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</si>
  <si>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</si>
  <si>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</si>
  <si>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</si>
  <si>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</si>
  <si>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</si>
  <si>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</si>
  <si>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</si>
  <si>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</si>
  <si>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</si>
  <si>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</si>
  <si>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</si>
  <si>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</si>
  <si>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</si>
  <si>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</si>
  <si>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</si>
  <si>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</si>
  <si>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</si>
  <si>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</si>
  <si>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</si>
  <si>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</si>
  <si>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</si>
  <si>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</si>
  <si>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</si>
  <si>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</si>
  <si>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</si>
  <si>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</si>
  <si>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</si>
  <si>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</si>
  <si>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</si>
  <si>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</si>
  <si>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</si>
  <si>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</si>
  <si>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</si>
  <si>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</si>
  <si>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</si>
  <si>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</si>
  <si>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</si>
  <si>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</si>
  <si>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</si>
  <si>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</si>
  <si>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</si>
  <si>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</si>
  <si>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</si>
  <si>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</si>
  <si>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</si>
  <si>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</si>
  <si>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</si>
  <si>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</si>
  <si>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</si>
  <si>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</si>
  <si>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</si>
  <si>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</si>
  <si>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</si>
  <si>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</si>
  <si>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</si>
  <si>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</si>
  <si>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</si>
  <si>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</si>
  <si>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</si>
  <si>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</si>
  <si>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</si>
  <si>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</si>
  <si>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</si>
  <si>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</si>
  <si>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</si>
  <si>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</si>
  <si>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</si>
  <si>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</si>
  <si>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</si>
  <si>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</si>
  <si>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</si>
  <si>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</si>
  <si>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</si>
  <si>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</si>
  <si>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</si>
  <si>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</si>
  <si>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</si>
  <si>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</si>
  <si>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</si>
  <si>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</si>
  <si>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</si>
  <si>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</si>
  <si>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</si>
  <si>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</si>
  <si>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</si>
  <si>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</si>
  <si>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</si>
  <si>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</si>
  <si>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</si>
  <si>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</si>
  <si>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</si>
  <si>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</si>
  <si>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</si>
  <si>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</si>
  <si>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</si>
  <si>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</si>
  <si>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</si>
  <si>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</si>
  <si>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</si>
  <si>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</si>
  <si>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</si>
  <si>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</si>
  <si>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</si>
  <si>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</si>
  <si>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</si>
  <si>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</si>
  <si>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</si>
  <si>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</si>
  <si>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</si>
  <si>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</si>
  <si>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</si>
  <si>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</si>
  <si>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</si>
  <si>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</si>
  <si>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</si>
  <si>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</si>
  <si>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</si>
  <si>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</si>
  <si>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</si>
  <si>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</si>
  <si>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</si>
  <si>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</si>
  <si>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</si>
  <si>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</si>
  <si>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</si>
  <si>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</si>
  <si>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</si>
  <si>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</si>
  <si>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</si>
  <si>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</si>
  <si>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</si>
  <si>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</si>
  <si>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</si>
  <si>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</si>
  <si>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</si>
  <si>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</si>
  <si>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</si>
  <si>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</si>
  <si>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</si>
  <si>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</si>
  <si>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</si>
  <si>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</si>
  <si>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</si>
  <si>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</si>
  <si>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</si>
  <si>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</si>
  <si>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</si>
  <si>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</si>
  <si>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</si>
  <si>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</si>
  <si>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</si>
  <si>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</si>
  <si>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</si>
  <si>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</si>
  <si>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</si>
  <si>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</si>
  <si>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</si>
  <si>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</si>
  <si>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</si>
  <si>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</si>
  <si>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</si>
  <si>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</si>
  <si>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</si>
  <si>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</si>
  <si>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</si>
  <si>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</si>
  <si>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</si>
  <si>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</si>
  <si>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</si>
  <si>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</si>
  <si>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</si>
  <si>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</si>
  <si>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</si>
  <si>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</si>
  <si>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</si>
  <si>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</si>
  <si>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</si>
  <si>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</si>
  <si>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</si>
  <si>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</si>
  <si>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</si>
  <si>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</si>
  <si>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</si>
  <si>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</si>
  <si>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</si>
  <si>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</si>
  <si>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</si>
  <si>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</si>
  <si>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</si>
  <si>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</si>
  <si>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</si>
  <si>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</si>
  <si>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</si>
  <si>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</si>
  <si>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51</t>
  </si>
  <si>
    <t>บูธ ชัยพฤกษ์ วันที่ 1-28 ก.พ. 2568</t>
  </si>
  <si>
    <t>สรุปยอดขาย บูธ ชัยพฤกษ์ วันที่ 1-28 ก.พ. 2568</t>
  </si>
  <si>
    <t>บูธ  ชัยพฤกษ์ วันที่ 1-28 ก.พ. 2568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</si>
  <si>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</si>
  <si>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</si>
  <si>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</si>
  <si>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</si>
  <si>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</si>
  <si>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Wanwanach เอแคลร์นมสด 125 กรัม</t>
  </si>
  <si>
    <t>ช็อกโก้ปัง ( 6 ชิ้น )</t>
  </si>
  <si>
    <t>ชาไทยปัง ( 6 ชิ้น )</t>
  </si>
  <si>
    <t xml:space="preserve">กล่อง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</si>
</sst>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0" borderId="1" xfId="1" applyFont="1" applyFill="1" applyBorder="1" applyAlignment="1">
      <alignment horizontal="right"/>
    </xf>
    <xf numFmtId="43" fontId="2" fillId="2" borderId="0" xfId="0" applyNumberFormat="1" applyFont="1" applyFill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43" fontId="2" fillId="5" borderId="0" xfId="0" applyNumberFormat="1" applyFont="1" applyFill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43" fontId="10" fillId="0" borderId="22" xfId="1" applyFont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FFFCC"/>
      <color rgb="FFF8B4B4"/>
      <color rgb="FF99FFCC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B248" sqref="B248"/>
      <selection pane="bottomLeft" activeCell="B248" sqref="B248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B248" sqref="B248"/>
      <selection pane="topRight" activeCell="B248" sqref="B248"/>
      <selection pane="bottomLeft" activeCell="B248" sqref="B248"/>
      <selection pane="bottomRight" activeCell="B248" sqref="B248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4" t="s">
        <v>422</v>
      </c>
      <c r="B1" s="94" t="s">
        <v>423</v>
      </c>
      <c r="C1" s="94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D270"/>
  <sheetViews>
    <sheetView tabSelected="1" zoomScale="70" zoomScaleNormal="70" workbookViewId="0">
      <pane xSplit="10" ySplit="4" topLeftCell="Q5" activePane="bottomRight" state="frozen"/>
      <selection activeCell="L250" sqref="L250"/>
      <selection pane="topRight" activeCell="L250" sqref="L250"/>
      <selection pane="bottomLeft" activeCell="L250" sqref="L250"/>
      <selection pane="bottomRight" activeCell="V16" sqref="V16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8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30" x14ac:dyDescent="0.55000000000000004">
      <c r="A1" s="1"/>
    </row>
    <row r="2" spans="1:30" s="3" customFormat="1" ht="29.25" x14ac:dyDescent="0.6">
      <c r="A2" s="165" t="s">
        <v>1419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93"/>
      <c r="P2" s="68"/>
      <c r="Q2" s="165" t="s">
        <v>1420</v>
      </c>
      <c r="R2" s="165"/>
      <c r="S2" s="165"/>
      <c r="T2" s="165"/>
      <c r="U2" s="165"/>
      <c r="V2" s="165"/>
      <c r="W2" s="165"/>
      <c r="X2" s="165"/>
      <c r="Y2" s="165"/>
      <c r="Z2" s="165"/>
      <c r="AA2" s="95"/>
      <c r="AB2" s="95"/>
    </row>
    <row r="3" spans="1:30" s="5" customFormat="1" ht="24.6" customHeight="1" x14ac:dyDescent="0.55000000000000004">
      <c r="A3" s="129" t="s">
        <v>1</v>
      </c>
      <c r="B3" s="129" t="s">
        <v>1354</v>
      </c>
      <c r="C3" s="129" t="s">
        <v>2</v>
      </c>
      <c r="D3" s="129" t="s">
        <v>1355</v>
      </c>
      <c r="E3" s="129" t="s">
        <v>3</v>
      </c>
      <c r="F3" s="129" t="s">
        <v>4</v>
      </c>
      <c r="G3" s="129" t="s">
        <v>5</v>
      </c>
      <c r="H3" s="77" t="s">
        <v>6</v>
      </c>
      <c r="I3" s="166" t="s">
        <v>273</v>
      </c>
      <c r="J3" s="129" t="s">
        <v>7</v>
      </c>
      <c r="K3" s="130" t="s">
        <v>8</v>
      </c>
      <c r="L3" s="130"/>
      <c r="M3" s="130"/>
      <c r="N3" s="129" t="s">
        <v>9</v>
      </c>
      <c r="O3" s="131" t="s">
        <v>274</v>
      </c>
      <c r="P3" s="133" t="s">
        <v>275</v>
      </c>
      <c r="Q3" s="170" t="s">
        <v>214</v>
      </c>
      <c r="R3" s="170" t="s">
        <v>215</v>
      </c>
      <c r="S3" s="170" t="s">
        <v>10</v>
      </c>
      <c r="T3" s="170" t="s">
        <v>216</v>
      </c>
      <c r="U3" s="170" t="s">
        <v>217</v>
      </c>
      <c r="V3" s="168" t="s">
        <v>218</v>
      </c>
      <c r="W3" s="168" t="s">
        <v>219</v>
      </c>
      <c r="X3" s="168" t="s">
        <v>220</v>
      </c>
      <c r="Y3" s="170" t="s">
        <v>221</v>
      </c>
      <c r="Z3" s="171" t="s">
        <v>222</v>
      </c>
      <c r="AA3" s="125" t="s">
        <v>1361</v>
      </c>
      <c r="AB3" s="126" t="s">
        <v>1362</v>
      </c>
    </row>
    <row r="4" spans="1:30" s="5" customFormat="1" ht="24.6" customHeight="1" x14ac:dyDescent="0.55000000000000004">
      <c r="A4" s="129"/>
      <c r="B4" s="129"/>
      <c r="C4" s="129"/>
      <c r="D4" s="129"/>
      <c r="E4" s="129"/>
      <c r="F4" s="129"/>
      <c r="G4" s="129"/>
      <c r="H4" s="77" t="s">
        <v>11</v>
      </c>
      <c r="I4" s="167"/>
      <c r="J4" s="129"/>
      <c r="K4" s="63" t="s">
        <v>12</v>
      </c>
      <c r="L4" s="42" t="s">
        <v>13</v>
      </c>
      <c r="M4" s="63" t="s">
        <v>14</v>
      </c>
      <c r="N4" s="129"/>
      <c r="O4" s="132"/>
      <c r="P4" s="134"/>
      <c r="Q4" s="170"/>
      <c r="R4" s="170"/>
      <c r="S4" s="170"/>
      <c r="T4" s="170"/>
      <c r="U4" s="170"/>
      <c r="V4" s="169"/>
      <c r="W4" s="169"/>
      <c r="X4" s="169"/>
      <c r="Y4" s="170"/>
      <c r="Z4" s="172"/>
      <c r="AA4" s="125"/>
      <c r="AB4" s="127"/>
    </row>
    <row r="5" spans="1:30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6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19</v>
      </c>
      <c r="G5" s="43">
        <f t="shared" ref="G5:G85" si="0">+E5+F5</f>
        <v>25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6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19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950</v>
      </c>
      <c r="N5" s="19"/>
      <c r="O5" s="90">
        <v>22.48</v>
      </c>
      <c r="P5" s="79">
        <f>+K5*O5</f>
        <v>427.12</v>
      </c>
      <c r="Q5" s="45">
        <v>1</v>
      </c>
      <c r="R5" s="46">
        <f>+'1'!N262</f>
        <v>2100</v>
      </c>
      <c r="S5" s="46">
        <f>+'1'!N267</f>
        <v>300</v>
      </c>
      <c r="T5" s="46">
        <f>+'1'!N265</f>
        <v>0</v>
      </c>
      <c r="U5" s="67">
        <f>+'1'!N263</f>
        <v>0</v>
      </c>
      <c r="V5" s="46">
        <f>+'1'!N266</f>
        <v>0</v>
      </c>
      <c r="W5" s="46">
        <f>+'1'!N264</f>
        <v>530</v>
      </c>
      <c r="X5" s="46">
        <f>+R5-S5-T5-U5-V5-W5</f>
        <v>1270</v>
      </c>
      <c r="Y5" s="46">
        <f>+'1'!N269</f>
        <v>1270</v>
      </c>
      <c r="Z5" s="47">
        <f>+Y5-X5</f>
        <v>0</v>
      </c>
      <c r="AA5" s="99" t="s">
        <v>1367</v>
      </c>
      <c r="AB5" s="47">
        <f>+W5+Y5</f>
        <v>1800</v>
      </c>
      <c r="AC5" s="58">
        <f>+W5+Y5+Z5</f>
        <v>1800</v>
      </c>
    </row>
    <row r="6" spans="1:30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15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16</v>
      </c>
      <c r="G6" s="43">
        <f t="shared" si="0"/>
        <v>31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27" si="1">E6+F6-H6-K6-I6</f>
        <v>8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23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2300</v>
      </c>
      <c r="N6" s="19"/>
      <c r="O6" s="90">
        <v>39.29</v>
      </c>
      <c r="P6" s="79">
        <f t="shared" ref="P6:P70" si="2">+K6*O6</f>
        <v>903.67</v>
      </c>
      <c r="Q6" s="45">
        <v>2</v>
      </c>
      <c r="R6" s="46">
        <f>+'2'!N262</f>
        <v>1350</v>
      </c>
      <c r="S6" s="46">
        <f>+'2'!N267</f>
        <v>234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515</v>
      </c>
      <c r="X6" s="46">
        <f>+R6-S6-T6-U6-V6-W6</f>
        <v>601</v>
      </c>
      <c r="Y6" s="46">
        <f>+'2'!N269</f>
        <v>601</v>
      </c>
      <c r="Z6" s="47">
        <f t="shared" ref="Z6:Z35" si="3">+Y6-X6</f>
        <v>0</v>
      </c>
      <c r="AA6" s="99" t="s">
        <v>1368</v>
      </c>
      <c r="AB6" s="47">
        <f t="shared" ref="AB6:AB35" si="4">+W6+Y6</f>
        <v>1116</v>
      </c>
      <c r="AC6" s="58">
        <f t="shared" ref="AC6:AC28" si="5">+W6+Y6+Z6</f>
        <v>1116</v>
      </c>
    </row>
    <row r="7" spans="1:30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775</v>
      </c>
      <c r="S7" s="46">
        <f>+'3'!N267</f>
        <v>95</v>
      </c>
      <c r="T7" s="46">
        <f>+'3'!N265</f>
        <v>0</v>
      </c>
      <c r="U7" s="46">
        <f>+'3'!N263</f>
        <v>0</v>
      </c>
      <c r="V7" s="46">
        <f>+'3'!N266</f>
        <v>0</v>
      </c>
      <c r="W7" s="46">
        <f>+'3'!N264</f>
        <v>475</v>
      </c>
      <c r="X7" s="46">
        <f>+R7-S7-T7-U7-V7-W7</f>
        <v>205</v>
      </c>
      <c r="Y7" s="46">
        <f>+'3'!N269</f>
        <v>205</v>
      </c>
      <c r="Z7" s="47">
        <f>+Y7-X7</f>
        <v>0</v>
      </c>
      <c r="AA7" s="47" t="s">
        <v>1369</v>
      </c>
      <c r="AB7" s="47">
        <f>+W7+Y7</f>
        <v>680</v>
      </c>
      <c r="AC7" s="58">
        <f t="shared" si="5"/>
        <v>680</v>
      </c>
    </row>
    <row r="8" spans="1:30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950</v>
      </c>
      <c r="S8" s="46">
        <f>+'4'!N267</f>
        <v>129</v>
      </c>
      <c r="T8" s="46">
        <f>+'4'!N265</f>
        <v>0</v>
      </c>
      <c r="U8" s="46">
        <f>+'4'!N263</f>
        <v>0</v>
      </c>
      <c r="V8" s="46">
        <f>+'4'!N266</f>
        <v>0</v>
      </c>
      <c r="W8" s="46">
        <f>+'4'!N264</f>
        <v>406</v>
      </c>
      <c r="X8" s="46">
        <f t="shared" ref="X8" si="6">+R8-S8-T8-U8-V8-W8</f>
        <v>415</v>
      </c>
      <c r="Y8" s="46">
        <f>+'4'!N269</f>
        <v>415</v>
      </c>
      <c r="Z8" s="47">
        <f t="shared" si="3"/>
        <v>0</v>
      </c>
      <c r="AA8" s="47" t="s">
        <v>1363</v>
      </c>
      <c r="AB8" s="47">
        <f t="shared" si="4"/>
        <v>821</v>
      </c>
      <c r="AC8" s="58">
        <f t="shared" si="5"/>
        <v>821</v>
      </c>
    </row>
    <row r="9" spans="1:30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1030</v>
      </c>
      <c r="S9" s="46">
        <f>+'5'!N267</f>
        <v>312</v>
      </c>
      <c r="T9" s="46">
        <f>+'5'!N265</f>
        <v>0</v>
      </c>
      <c r="U9" s="46">
        <f>+'5'!N263</f>
        <v>0</v>
      </c>
      <c r="V9" s="46">
        <f>+'5'!N266</f>
        <v>0</v>
      </c>
      <c r="W9" s="46">
        <f>+'5'!N264</f>
        <v>378</v>
      </c>
      <c r="X9" s="46">
        <f t="shared" ref="X9:X34" si="7">+R9-S9-T9-U9-V9-W9</f>
        <v>340</v>
      </c>
      <c r="Y9" s="46">
        <f>+'5'!N269</f>
        <v>340</v>
      </c>
      <c r="Z9" s="47">
        <f t="shared" si="3"/>
        <v>0</v>
      </c>
      <c r="AA9" s="47" t="s">
        <v>1364</v>
      </c>
      <c r="AB9" s="47">
        <f t="shared" si="4"/>
        <v>718</v>
      </c>
      <c r="AC9" s="58">
        <f t="shared" si="5"/>
        <v>718</v>
      </c>
    </row>
    <row r="10" spans="1:30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1170</v>
      </c>
      <c r="S10" s="46">
        <f>+'6'!N267</f>
        <v>27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305</v>
      </c>
      <c r="X10" s="46">
        <f t="shared" si="7"/>
        <v>838</v>
      </c>
      <c r="Y10" s="46">
        <f>+'6'!N269</f>
        <v>838</v>
      </c>
      <c r="Z10" s="47">
        <f t="shared" si="3"/>
        <v>0</v>
      </c>
      <c r="AA10" s="47" t="s">
        <v>1365</v>
      </c>
      <c r="AB10" s="47">
        <f t="shared" si="4"/>
        <v>1143</v>
      </c>
      <c r="AC10" s="58">
        <f t="shared" si="5"/>
        <v>1143</v>
      </c>
    </row>
    <row r="11" spans="1:30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3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6</v>
      </c>
      <c r="G11" s="43">
        <f t="shared" si="0"/>
        <v>9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2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7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350</v>
      </c>
      <c r="N11" s="19"/>
      <c r="O11" s="90">
        <v>16.940000000000001</v>
      </c>
      <c r="P11" s="79">
        <f t="shared" si="2"/>
        <v>118.58000000000001</v>
      </c>
      <c r="Q11" s="45">
        <v>7</v>
      </c>
      <c r="R11" s="46">
        <f>+'7'!N262</f>
        <v>1060</v>
      </c>
      <c r="S11" s="46">
        <f>+'7'!N267</f>
        <v>304</v>
      </c>
      <c r="T11" s="46">
        <f>+'7'!N265</f>
        <v>0</v>
      </c>
      <c r="U11" s="46">
        <f>+'7'!N263</f>
        <v>0</v>
      </c>
      <c r="V11" s="46">
        <f>+'7'!N266</f>
        <v>0</v>
      </c>
      <c r="W11" s="46">
        <f>+'7'!N264</f>
        <v>128</v>
      </c>
      <c r="X11" s="46">
        <f t="shared" si="7"/>
        <v>628</v>
      </c>
      <c r="Y11" s="46">
        <f>+'7'!N269</f>
        <v>628</v>
      </c>
      <c r="Z11" s="47">
        <f t="shared" si="3"/>
        <v>0</v>
      </c>
      <c r="AA11" s="47" t="s">
        <v>1366</v>
      </c>
      <c r="AB11" s="47">
        <f t="shared" si="4"/>
        <v>756</v>
      </c>
      <c r="AC11" s="58">
        <f t="shared" si="5"/>
        <v>756</v>
      </c>
    </row>
    <row r="12" spans="1:30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1795</v>
      </c>
      <c r="S12" s="46">
        <f>+'8'!N267</f>
        <v>320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775</v>
      </c>
      <c r="X12" s="46">
        <f t="shared" si="7"/>
        <v>700</v>
      </c>
      <c r="Y12" s="46">
        <f>+'8'!N269</f>
        <v>700</v>
      </c>
      <c r="Z12" s="47">
        <f t="shared" si="3"/>
        <v>0</v>
      </c>
      <c r="AA12" s="99" t="s">
        <v>1367</v>
      </c>
      <c r="AB12" s="47">
        <f t="shared" si="4"/>
        <v>1475</v>
      </c>
      <c r="AC12" s="58">
        <f t="shared" si="5"/>
        <v>1475</v>
      </c>
    </row>
    <row r="13" spans="1:30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0">
        <v>17.32</v>
      </c>
      <c r="P13" s="79">
        <f t="shared" si="2"/>
        <v>0</v>
      </c>
      <c r="Q13" s="45">
        <v>9</v>
      </c>
      <c r="R13" s="46">
        <f>+'9'!N262</f>
        <v>1380</v>
      </c>
      <c r="S13" s="46">
        <f>+'9'!N267</f>
        <v>50</v>
      </c>
      <c r="T13" s="46">
        <f>+'9'!N265</f>
        <v>0</v>
      </c>
      <c r="U13" s="46">
        <f>+'9'!N263</f>
        <v>0</v>
      </c>
      <c r="V13" s="46">
        <f>+'9'!N266</f>
        <v>0</v>
      </c>
      <c r="W13" s="46">
        <f>+'9'!N264</f>
        <v>310</v>
      </c>
      <c r="X13" s="46">
        <f>+R13-S13-T13-U13-V13-W13</f>
        <v>1020</v>
      </c>
      <c r="Y13" s="46">
        <f>+'9'!N269</f>
        <v>1020</v>
      </c>
      <c r="Z13" s="47">
        <f t="shared" si="3"/>
        <v>0</v>
      </c>
      <c r="AA13" s="99" t="s">
        <v>1368</v>
      </c>
      <c r="AB13" s="47">
        <f t="shared" si="4"/>
        <v>1330</v>
      </c>
      <c r="AC13" s="58">
        <f t="shared" si="5"/>
        <v>1330</v>
      </c>
    </row>
    <row r="14" spans="1:30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3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1</v>
      </c>
      <c r="G14" s="43">
        <f t="shared" si="0"/>
        <v>4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4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200</v>
      </c>
      <c r="N14" s="19"/>
      <c r="O14" s="90">
        <v>21.22</v>
      </c>
      <c r="P14" s="79">
        <f t="shared" si="2"/>
        <v>84.88</v>
      </c>
      <c r="Q14" s="45">
        <v>10</v>
      </c>
      <c r="R14" s="46">
        <f>+'10'!N262</f>
        <v>670</v>
      </c>
      <c r="S14" s="46">
        <f>+'10'!N267</f>
        <v>0</v>
      </c>
      <c r="T14" s="46">
        <f>+'10'!N265</f>
        <v>0</v>
      </c>
      <c r="U14" s="46">
        <f>+'10'!N263</f>
        <v>0</v>
      </c>
      <c r="V14" s="46">
        <f>+'10'!N266</f>
        <v>0</v>
      </c>
      <c r="W14" s="46">
        <f>+'10'!N264</f>
        <v>100</v>
      </c>
      <c r="X14" s="46">
        <f t="shared" si="7"/>
        <v>570</v>
      </c>
      <c r="Y14" s="46">
        <f>+'10'!N269</f>
        <v>570</v>
      </c>
      <c r="Z14" s="47">
        <f t="shared" si="3"/>
        <v>0</v>
      </c>
      <c r="AA14" s="47" t="s">
        <v>1369</v>
      </c>
      <c r="AB14" s="124">
        <f t="shared" si="4"/>
        <v>670</v>
      </c>
      <c r="AC14" s="58">
        <f t="shared" si="5"/>
        <v>670</v>
      </c>
    </row>
    <row r="15" spans="1:30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2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7</v>
      </c>
      <c r="G15" s="43">
        <f t="shared" si="0"/>
        <v>9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6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3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150</v>
      </c>
      <c r="N15" s="19"/>
      <c r="O15" s="90">
        <v>24.37</v>
      </c>
      <c r="P15" s="79">
        <f t="shared" si="2"/>
        <v>73.11</v>
      </c>
      <c r="Q15" s="45">
        <v>11</v>
      </c>
      <c r="R15" s="46">
        <f>+'11'!N262</f>
        <v>1655</v>
      </c>
      <c r="S15" s="46">
        <f>+'11'!N267</f>
        <v>191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668</v>
      </c>
      <c r="X15" s="46">
        <f t="shared" si="7"/>
        <v>796</v>
      </c>
      <c r="Y15" s="46">
        <f>+'11'!N269</f>
        <v>796</v>
      </c>
      <c r="Z15" s="47">
        <f t="shared" si="3"/>
        <v>0</v>
      </c>
      <c r="AA15" s="47" t="s">
        <v>1363</v>
      </c>
      <c r="AB15" s="124">
        <f t="shared" si="4"/>
        <v>1464</v>
      </c>
      <c r="AC15" s="58">
        <f t="shared" si="5"/>
        <v>1464</v>
      </c>
      <c r="AD15" s="24"/>
    </row>
    <row r="16" spans="1:30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1165</v>
      </c>
      <c r="S16" s="46">
        <f>+'12'!N267</f>
        <v>194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0</v>
      </c>
      <c r="X16" s="46">
        <f t="shared" si="7"/>
        <v>971</v>
      </c>
      <c r="Y16" s="46">
        <f>+'12'!N269</f>
        <v>971</v>
      </c>
      <c r="Z16" s="47">
        <f t="shared" si="3"/>
        <v>0</v>
      </c>
      <c r="AA16" s="47" t="s">
        <v>1364</v>
      </c>
      <c r="AB16" s="124">
        <f t="shared" si="4"/>
        <v>971</v>
      </c>
      <c r="AC16" s="58">
        <f t="shared" si="5"/>
        <v>971</v>
      </c>
      <c r="AD16" s="24"/>
    </row>
    <row r="17" spans="1:30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0">
        <v>15.05</v>
      </c>
      <c r="P17" s="79">
        <f t="shared" si="2"/>
        <v>0</v>
      </c>
      <c r="Q17" s="45">
        <v>13</v>
      </c>
      <c r="R17" s="46">
        <f>+'13'!N262</f>
        <v>1110</v>
      </c>
      <c r="S17" s="46">
        <f>+'13'!N267</f>
        <v>100</v>
      </c>
      <c r="T17" s="46">
        <f>+'13'!N265</f>
        <v>0</v>
      </c>
      <c r="U17" s="67">
        <f>+'13'!N263</f>
        <v>0</v>
      </c>
      <c r="V17" s="46">
        <f>+'13'!N266</f>
        <v>0</v>
      </c>
      <c r="W17" s="46">
        <f>+'13'!N264</f>
        <v>410</v>
      </c>
      <c r="X17" s="46">
        <f>+R17-S17-T17-U17-V17-W17</f>
        <v>600</v>
      </c>
      <c r="Y17" s="46">
        <f>+'13'!N269</f>
        <v>600</v>
      </c>
      <c r="Z17" s="47">
        <f t="shared" si="3"/>
        <v>0</v>
      </c>
      <c r="AA17" s="47" t="s">
        <v>1365</v>
      </c>
      <c r="AB17" s="124">
        <f t="shared" si="4"/>
        <v>1010</v>
      </c>
      <c r="AC17" s="58">
        <f t="shared" si="5"/>
        <v>1010</v>
      </c>
      <c r="AD17" s="24"/>
    </row>
    <row r="18" spans="1:30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4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12</v>
      </c>
      <c r="G18" s="43">
        <f t="shared" ref="G18:G22" si="9">+E18+F18</f>
        <v>16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ref="J18:J22" si="10">E18+F18-H18-K18-I18</f>
        <v>4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12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600</v>
      </c>
      <c r="N18" s="19"/>
      <c r="O18" s="90">
        <v>18.77</v>
      </c>
      <c r="P18" s="79">
        <f t="shared" si="2"/>
        <v>225.24</v>
      </c>
      <c r="Q18" s="45">
        <v>14</v>
      </c>
      <c r="R18" s="46">
        <f>+'14'!N262</f>
        <v>1590</v>
      </c>
      <c r="S18" s="46">
        <f>+'14'!N267</f>
        <v>300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700</v>
      </c>
      <c r="X18" s="46">
        <f t="shared" si="7"/>
        <v>590</v>
      </c>
      <c r="Y18" s="46">
        <f>+'14'!N269</f>
        <v>590</v>
      </c>
      <c r="Z18" s="47">
        <f t="shared" si="3"/>
        <v>0</v>
      </c>
      <c r="AA18" s="47" t="s">
        <v>1366</v>
      </c>
      <c r="AB18" s="124">
        <f t="shared" si="4"/>
        <v>1290</v>
      </c>
      <c r="AC18" s="58">
        <f t="shared" si="5"/>
        <v>1290</v>
      </c>
      <c r="AD18" s="24"/>
    </row>
    <row r="19" spans="1:30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9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0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0">
        <v>19.04</v>
      </c>
      <c r="P19" s="79">
        <f t="shared" si="2"/>
        <v>0</v>
      </c>
      <c r="Q19" s="45">
        <v>15</v>
      </c>
      <c r="R19" s="46">
        <f>+'15'!N262</f>
        <v>1050</v>
      </c>
      <c r="S19" s="46">
        <f>+'15'!N267</f>
        <v>0</v>
      </c>
      <c r="T19" s="46">
        <f>+'15'!N265</f>
        <v>0</v>
      </c>
      <c r="U19" s="67">
        <f>+'15'!N263</f>
        <v>0</v>
      </c>
      <c r="V19" s="46">
        <f>+'15'!N266</f>
        <v>0</v>
      </c>
      <c r="W19" s="46">
        <f>+'15'!N264</f>
        <v>655</v>
      </c>
      <c r="X19" s="46">
        <f t="shared" si="7"/>
        <v>395</v>
      </c>
      <c r="Y19" s="46">
        <f>+'15'!N269</f>
        <v>395</v>
      </c>
      <c r="Z19" s="47">
        <f t="shared" si="3"/>
        <v>0</v>
      </c>
      <c r="AA19" s="47" t="s">
        <v>1367</v>
      </c>
      <c r="AB19" s="124">
        <f t="shared" si="4"/>
        <v>1050</v>
      </c>
      <c r="AC19" s="58">
        <f t="shared" si="5"/>
        <v>1050</v>
      </c>
      <c r="AD19" s="24"/>
    </row>
    <row r="20" spans="1:30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4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13</v>
      </c>
      <c r="G20" s="43">
        <f t="shared" si="9"/>
        <v>17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0"/>
        <v>2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15</v>
      </c>
      <c r="L20" s="20">
        <v>65</v>
      </c>
      <c r="M20" s="44">
        <f>+K20*L20</f>
        <v>975</v>
      </c>
      <c r="N20" s="19"/>
      <c r="O20" s="90">
        <v>22.25</v>
      </c>
      <c r="P20" s="79">
        <f t="shared" si="2"/>
        <v>333.75</v>
      </c>
      <c r="Q20" s="45">
        <v>16</v>
      </c>
      <c r="R20" s="46">
        <f>+'16'!N262</f>
        <v>705</v>
      </c>
      <c r="S20" s="46">
        <f>+'16'!N267</f>
        <v>20</v>
      </c>
      <c r="T20" s="46">
        <f>+'16'!N265</f>
        <v>0</v>
      </c>
      <c r="U20" s="67">
        <f>+'16'!N263</f>
        <v>0</v>
      </c>
      <c r="V20" s="46">
        <f>+'16'!N266</f>
        <v>0</v>
      </c>
      <c r="W20" s="46">
        <f>+'16'!N264</f>
        <v>600</v>
      </c>
      <c r="X20" s="46">
        <f t="shared" si="7"/>
        <v>85</v>
      </c>
      <c r="Y20" s="46">
        <f>+'16'!N269</f>
        <v>85</v>
      </c>
      <c r="Z20" s="47">
        <f t="shared" si="3"/>
        <v>0</v>
      </c>
      <c r="AA20" s="99" t="s">
        <v>1368</v>
      </c>
      <c r="AB20" s="124">
        <f t="shared" si="4"/>
        <v>685</v>
      </c>
      <c r="AC20" s="58">
        <f t="shared" si="5"/>
        <v>685</v>
      </c>
    </row>
    <row r="21" spans="1:30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2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10</v>
      </c>
      <c r="G21" s="43">
        <f t="shared" si="9"/>
        <v>12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0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12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1020</v>
      </c>
      <c r="N21" s="19"/>
      <c r="O21" s="90">
        <v>22.85</v>
      </c>
      <c r="P21" s="79">
        <f t="shared" si="2"/>
        <v>274.20000000000005</v>
      </c>
      <c r="Q21" s="45">
        <v>17</v>
      </c>
      <c r="R21" s="46">
        <f>+'17'!N262</f>
        <v>885</v>
      </c>
      <c r="S21" s="46">
        <f>+'17'!N267</f>
        <v>122</v>
      </c>
      <c r="T21" s="46">
        <f>+'17'!N265</f>
        <v>0</v>
      </c>
      <c r="U21" s="67">
        <f>+'17'!N263</f>
        <v>0</v>
      </c>
      <c r="V21" s="46">
        <f>+'17'!N266</f>
        <v>0</v>
      </c>
      <c r="W21" s="46">
        <f>+'17'!N264</f>
        <v>510</v>
      </c>
      <c r="X21" s="46">
        <f t="shared" si="7"/>
        <v>253</v>
      </c>
      <c r="Y21" s="46">
        <f>+'17'!N269</f>
        <v>253</v>
      </c>
      <c r="Z21" s="47">
        <f t="shared" si="3"/>
        <v>0</v>
      </c>
      <c r="AA21" s="47" t="s">
        <v>1369</v>
      </c>
      <c r="AB21" s="47">
        <f t="shared" si="4"/>
        <v>763</v>
      </c>
      <c r="AC21" s="58">
        <f t="shared" si="5"/>
        <v>763</v>
      </c>
    </row>
    <row r="22" spans="1:30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4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14</v>
      </c>
      <c r="G22" s="43">
        <f t="shared" si="9"/>
        <v>18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0"/>
        <v>8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10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1000</v>
      </c>
      <c r="N22" s="19"/>
      <c r="O22" s="90">
        <v>26.6</v>
      </c>
      <c r="P22" s="79">
        <f t="shared" si="2"/>
        <v>266</v>
      </c>
      <c r="Q22" s="45">
        <v>18</v>
      </c>
      <c r="R22" s="46">
        <f>+'18'!N262</f>
        <v>1700</v>
      </c>
      <c r="S22" s="46">
        <f>+'18'!N267</f>
        <v>149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286</v>
      </c>
      <c r="X22" s="46">
        <f t="shared" si="7"/>
        <v>1265</v>
      </c>
      <c r="Y22" s="46">
        <f>+'18'!N269</f>
        <v>1265</v>
      </c>
      <c r="Z22" s="47">
        <f t="shared" si="3"/>
        <v>0</v>
      </c>
      <c r="AA22" s="47" t="s">
        <v>1363</v>
      </c>
      <c r="AB22" s="47">
        <f t="shared" si="4"/>
        <v>1551</v>
      </c>
      <c r="AC22" s="58">
        <f t="shared" si="5"/>
        <v>1551</v>
      </c>
    </row>
    <row r="23" spans="1:30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0">
        <v>42.24</v>
      </c>
      <c r="P23" s="79">
        <f t="shared" si="2"/>
        <v>0</v>
      </c>
      <c r="Q23" s="45">
        <v>19</v>
      </c>
      <c r="R23" s="46">
        <f>+'19'!N262</f>
        <v>1050</v>
      </c>
      <c r="S23" s="46">
        <f>+'19'!N267</f>
        <v>125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235</v>
      </c>
      <c r="X23" s="46">
        <f t="shared" si="7"/>
        <v>690</v>
      </c>
      <c r="Y23" s="46">
        <f>+'19'!N269</f>
        <v>690</v>
      </c>
      <c r="Z23" s="47">
        <f t="shared" si="3"/>
        <v>0</v>
      </c>
      <c r="AA23" s="47" t="s">
        <v>1364</v>
      </c>
      <c r="AB23" s="47">
        <f t="shared" si="4"/>
        <v>925</v>
      </c>
      <c r="AC23" s="58">
        <f t="shared" si="5"/>
        <v>925</v>
      </c>
    </row>
    <row r="24" spans="1:30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2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4</v>
      </c>
      <c r="G24" s="43">
        <f t="shared" si="0"/>
        <v>6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2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4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400</v>
      </c>
      <c r="N24" s="19"/>
      <c r="O24" s="90">
        <v>40.51</v>
      </c>
      <c r="P24" s="79">
        <f t="shared" si="2"/>
        <v>162.04</v>
      </c>
      <c r="Q24" s="45">
        <v>20</v>
      </c>
      <c r="R24" s="46">
        <f>+'20'!N262</f>
        <v>1025</v>
      </c>
      <c r="S24" s="46">
        <f>+'20'!N267</f>
        <v>42</v>
      </c>
      <c r="T24" s="46">
        <f>+'20'!N265</f>
        <v>0</v>
      </c>
      <c r="U24" s="67">
        <f>+'20'!N263</f>
        <v>0</v>
      </c>
      <c r="V24" s="46">
        <f>+'20'!N266</f>
        <v>0</v>
      </c>
      <c r="W24" s="46">
        <f>+'20'!N264</f>
        <v>330</v>
      </c>
      <c r="X24" s="46">
        <f t="shared" si="7"/>
        <v>653</v>
      </c>
      <c r="Y24" s="46">
        <f>+'20'!N269</f>
        <v>653</v>
      </c>
      <c r="Z24" s="47">
        <f t="shared" si="3"/>
        <v>0</v>
      </c>
      <c r="AA24" s="47" t="s">
        <v>1365</v>
      </c>
      <c r="AB24" s="47">
        <f t="shared" si="4"/>
        <v>983</v>
      </c>
      <c r="AC24" s="58">
        <f t="shared" si="5"/>
        <v>983</v>
      </c>
    </row>
    <row r="25" spans="1:30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1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7</v>
      </c>
      <c r="G25" s="43">
        <f t="shared" si="0"/>
        <v>8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5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3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300</v>
      </c>
      <c r="N25" s="19"/>
      <c r="O25" s="90">
        <v>39.770000000000003</v>
      </c>
      <c r="P25" s="79">
        <f t="shared" si="2"/>
        <v>119.31</v>
      </c>
      <c r="Q25" s="45">
        <v>21</v>
      </c>
      <c r="R25" s="46">
        <f>+'21'!N262</f>
        <v>2840</v>
      </c>
      <c r="S25" s="46">
        <f>+'21'!N267</f>
        <v>729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805</v>
      </c>
      <c r="X25" s="46">
        <f t="shared" si="7"/>
        <v>1306</v>
      </c>
      <c r="Y25" s="46">
        <f>+'21'!N269</f>
        <v>1306</v>
      </c>
      <c r="Z25" s="47">
        <f t="shared" si="3"/>
        <v>0</v>
      </c>
      <c r="AA25" s="47" t="s">
        <v>1366</v>
      </c>
      <c r="AB25" s="47">
        <f t="shared" si="4"/>
        <v>2111</v>
      </c>
      <c r="AC25" s="58">
        <f t="shared" si="5"/>
        <v>2111</v>
      </c>
    </row>
    <row r="26" spans="1:30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11">+E26+F26</f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90">
        <v>35.39</v>
      </c>
      <c r="P26" s="79">
        <f t="shared" si="2"/>
        <v>0</v>
      </c>
      <c r="Q26" s="45">
        <v>22</v>
      </c>
      <c r="R26" s="46">
        <f>+'22'!N262</f>
        <v>1280</v>
      </c>
      <c r="S26" s="46">
        <f>+'22'!N267</f>
        <v>405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304</v>
      </c>
      <c r="X26" s="46">
        <f t="shared" si="7"/>
        <v>571</v>
      </c>
      <c r="Y26" s="46">
        <f>+'22'!N269</f>
        <v>571</v>
      </c>
      <c r="Z26" s="47">
        <f t="shared" si="3"/>
        <v>0</v>
      </c>
      <c r="AA26" s="99" t="s">
        <v>1367</v>
      </c>
      <c r="AB26" s="47">
        <f t="shared" si="4"/>
        <v>875</v>
      </c>
      <c r="AC26" s="58">
        <f t="shared" si="5"/>
        <v>875</v>
      </c>
    </row>
    <row r="27" spans="1:30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11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0">
        <v>31.62</v>
      </c>
      <c r="P27" s="79">
        <f t="shared" si="2"/>
        <v>0</v>
      </c>
      <c r="Q27" s="45">
        <v>23</v>
      </c>
      <c r="R27" s="46">
        <f>+'23'!N262</f>
        <v>1410</v>
      </c>
      <c r="S27" s="46">
        <f>+'23'!N267</f>
        <v>15</v>
      </c>
      <c r="T27" s="46">
        <f>+'23'!N265</f>
        <v>0</v>
      </c>
      <c r="U27" s="67">
        <f>+'23'!N263</f>
        <v>0</v>
      </c>
      <c r="V27" s="46">
        <f>+'23'!N266</f>
        <v>0</v>
      </c>
      <c r="W27" s="46">
        <f>+'23'!N264</f>
        <v>340</v>
      </c>
      <c r="X27" s="46">
        <f>+R27-S27-T27-U27-V27-W27</f>
        <v>1055</v>
      </c>
      <c r="Y27" s="46">
        <f>+'23'!N269</f>
        <v>1055</v>
      </c>
      <c r="Z27" s="47">
        <f>+Y27-X27</f>
        <v>0</v>
      </c>
      <c r="AA27" s="99" t="s">
        <v>1368</v>
      </c>
      <c r="AB27" s="47">
        <f t="shared" si="4"/>
        <v>1395</v>
      </c>
      <c r="AC27" s="58">
        <f t="shared" si="5"/>
        <v>1395</v>
      </c>
    </row>
    <row r="28" spans="1:30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9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9</v>
      </c>
      <c r="G28" s="43">
        <f t="shared" si="11"/>
        <v>18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70" si="12">E28+F28-H28-K28-I28</f>
        <v>1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17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1700</v>
      </c>
      <c r="N28" s="19"/>
      <c r="O28" s="90">
        <v>31.97</v>
      </c>
      <c r="P28" s="79">
        <f t="shared" si="2"/>
        <v>543.49</v>
      </c>
      <c r="Q28" s="45">
        <v>24</v>
      </c>
      <c r="R28" s="46">
        <f>+'24'!N262</f>
        <v>435</v>
      </c>
      <c r="S28" s="46">
        <f>+'24'!N267</f>
        <v>0</v>
      </c>
      <c r="T28" s="46">
        <f>+'24'!N265</f>
        <v>0</v>
      </c>
      <c r="U28" s="67">
        <f>+'24'!N263</f>
        <v>0</v>
      </c>
      <c r="V28" s="46">
        <f>+'24'!N266</f>
        <v>0</v>
      </c>
      <c r="W28" s="46">
        <f>+'24'!N264</f>
        <v>145</v>
      </c>
      <c r="X28" s="46">
        <f t="shared" si="7"/>
        <v>290</v>
      </c>
      <c r="Y28" s="46">
        <f>+'24'!N269</f>
        <v>290</v>
      </c>
      <c r="Z28" s="47">
        <f t="shared" si="3"/>
        <v>0</v>
      </c>
      <c r="AA28" s="47" t="s">
        <v>1369</v>
      </c>
      <c r="AB28" s="47">
        <f t="shared" si="4"/>
        <v>435</v>
      </c>
      <c r="AC28" s="58">
        <f t="shared" si="5"/>
        <v>435</v>
      </c>
    </row>
    <row r="29" spans="1:30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2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0">
        <v>21.27</v>
      </c>
      <c r="P29" s="79">
        <f t="shared" si="2"/>
        <v>0</v>
      </c>
      <c r="Q29" s="45">
        <v>25</v>
      </c>
      <c r="R29" s="46">
        <f>+'25'!N262</f>
        <v>1405</v>
      </c>
      <c r="S29" s="46">
        <f>+'25'!N267</f>
        <v>70</v>
      </c>
      <c r="T29" s="46">
        <f>+'25'!N265</f>
        <v>0</v>
      </c>
      <c r="U29" s="67">
        <f>+'25'!N263</f>
        <v>0</v>
      </c>
      <c r="V29" s="46">
        <f>+'25'!N266</f>
        <v>0</v>
      </c>
      <c r="W29" s="46">
        <f>+'25'!N264</f>
        <v>430</v>
      </c>
      <c r="X29" s="46">
        <f t="shared" si="7"/>
        <v>905</v>
      </c>
      <c r="Y29" s="46">
        <f>+'25'!N269</f>
        <v>905</v>
      </c>
      <c r="Z29" s="47">
        <f t="shared" si="3"/>
        <v>0</v>
      </c>
      <c r="AA29" s="47" t="s">
        <v>1363</v>
      </c>
      <c r="AB29" s="47">
        <f t="shared" si="4"/>
        <v>1335</v>
      </c>
      <c r="AC29" s="58">
        <f t="shared" ref="AC29:AC35" si="13">+W29+Y29+Z29</f>
        <v>1335</v>
      </c>
    </row>
    <row r="30" spans="1:30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2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0">
        <v>34.26</v>
      </c>
      <c r="P30" s="79">
        <f t="shared" si="2"/>
        <v>0</v>
      </c>
      <c r="Q30" s="45">
        <v>26</v>
      </c>
      <c r="R30" s="46">
        <f>+'26'!N262</f>
        <v>2040</v>
      </c>
      <c r="S30" s="46">
        <f>+'26'!N267</f>
        <v>232</v>
      </c>
      <c r="T30" s="46">
        <f>+'26'!N265</f>
        <v>0</v>
      </c>
      <c r="U30" s="67">
        <f>+'26'!N263</f>
        <v>0</v>
      </c>
      <c r="V30" s="46">
        <f>+'26'!N266</f>
        <v>0</v>
      </c>
      <c r="W30" s="46">
        <f>+'26'!N264</f>
        <v>1000</v>
      </c>
      <c r="X30" s="46">
        <f t="shared" si="7"/>
        <v>808</v>
      </c>
      <c r="Y30" s="46">
        <f>+'26'!N269</f>
        <v>808</v>
      </c>
      <c r="Z30" s="47">
        <f t="shared" si="3"/>
        <v>0</v>
      </c>
      <c r="AA30" s="47" t="s">
        <v>1364</v>
      </c>
      <c r="AB30" s="47">
        <f t="shared" si="4"/>
        <v>1808</v>
      </c>
      <c r="AC30" s="58">
        <f>+W30+Y30+Z30</f>
        <v>1808</v>
      </c>
    </row>
    <row r="31" spans="1:30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3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16</v>
      </c>
      <c r="G31" s="43">
        <f t="shared" si="0"/>
        <v>19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2"/>
        <v>6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13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1300</v>
      </c>
      <c r="N31" s="19"/>
      <c r="O31" s="90">
        <v>38.46</v>
      </c>
      <c r="P31" s="79">
        <f t="shared" si="2"/>
        <v>499.98</v>
      </c>
      <c r="Q31" s="45">
        <v>27</v>
      </c>
      <c r="R31" s="46">
        <f>+'27'!N262</f>
        <v>1955</v>
      </c>
      <c r="S31" s="46">
        <f>+'27'!N267</f>
        <v>0</v>
      </c>
      <c r="T31" s="46">
        <f>+'27'!N265</f>
        <v>0</v>
      </c>
      <c r="U31" s="67">
        <f>+'27'!N263</f>
        <v>0</v>
      </c>
      <c r="V31" s="46">
        <f>+'27'!N266</f>
        <v>0</v>
      </c>
      <c r="W31" s="46">
        <f>+'27'!N264</f>
        <v>670</v>
      </c>
      <c r="X31" s="46">
        <f t="shared" si="7"/>
        <v>1285</v>
      </c>
      <c r="Y31" s="46">
        <f>+'27'!N269</f>
        <v>1285</v>
      </c>
      <c r="Z31" s="47">
        <f t="shared" si="3"/>
        <v>0</v>
      </c>
      <c r="AA31" s="47" t="s">
        <v>1365</v>
      </c>
      <c r="AB31" s="47">
        <f t="shared" si="4"/>
        <v>1955</v>
      </c>
      <c r="AC31" s="58">
        <f t="shared" si="13"/>
        <v>1955</v>
      </c>
    </row>
    <row r="32" spans="1:30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3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14</v>
      </c>
      <c r="G32" s="43">
        <f t="shared" si="0"/>
        <v>17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2"/>
        <v>3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14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1820</v>
      </c>
      <c r="N32" s="19"/>
      <c r="O32" s="90">
        <v>46.37</v>
      </c>
      <c r="P32" s="79">
        <f t="shared" si="2"/>
        <v>649.17999999999995</v>
      </c>
      <c r="Q32" s="45">
        <v>28</v>
      </c>
      <c r="R32" s="46">
        <f>+'28'!N262</f>
        <v>770</v>
      </c>
      <c r="S32" s="46">
        <f>+'28'!N267</f>
        <v>0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300</v>
      </c>
      <c r="X32" s="46">
        <f t="shared" si="7"/>
        <v>470</v>
      </c>
      <c r="Y32" s="46">
        <f>+'28'!N269</f>
        <v>470</v>
      </c>
      <c r="Z32" s="47">
        <f t="shared" si="3"/>
        <v>0</v>
      </c>
      <c r="AA32" s="47" t="s">
        <v>1366</v>
      </c>
      <c r="AB32" s="47">
        <f t="shared" si="4"/>
        <v>770</v>
      </c>
      <c r="AC32" s="58">
        <f t="shared" si="13"/>
        <v>770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2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>
        <v>29</v>
      </c>
      <c r="R33" s="46">
        <f>+'29'!N262</f>
        <v>0</v>
      </c>
      <c r="S33" s="46">
        <f>+'29'!N267</f>
        <v>0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0</v>
      </c>
      <c r="X33" s="46">
        <f t="shared" ref="X33" si="14">+R33-S33-T33-U33-V33-W33</f>
        <v>0</v>
      </c>
      <c r="Y33" s="46">
        <f>+'29'!N269</f>
        <v>0</v>
      </c>
      <c r="Z33" s="47">
        <f t="shared" ref="Z33" si="15">+Y33-X33</f>
        <v>0</v>
      </c>
      <c r="AA33" s="47"/>
      <c r="AB33" s="47">
        <f t="shared" si="4"/>
        <v>0</v>
      </c>
      <c r="AC33" s="58">
        <f t="shared" si="13"/>
        <v>0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4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2</v>
      </c>
      <c r="G34" s="43">
        <f t="shared" si="0"/>
        <v>6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2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6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780</v>
      </c>
      <c r="N34" s="19"/>
      <c r="O34" s="90">
        <v>38.07</v>
      </c>
      <c r="P34" s="79">
        <f t="shared" si="2"/>
        <v>228.42000000000002</v>
      </c>
      <c r="Q34" s="45">
        <v>30</v>
      </c>
      <c r="R34" s="46">
        <f>+'30'!N262</f>
        <v>0</v>
      </c>
      <c r="S34" s="46">
        <f>+'30'!N267</f>
        <v>0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0</v>
      </c>
      <c r="X34" s="46">
        <f t="shared" si="7"/>
        <v>0</v>
      </c>
      <c r="Y34" s="46">
        <f>+'30'!N269</f>
        <v>0</v>
      </c>
      <c r="Z34" s="47">
        <f t="shared" si="3"/>
        <v>0</v>
      </c>
      <c r="AA34" s="47"/>
      <c r="AB34" s="47">
        <f t="shared" si="4"/>
        <v>0</v>
      </c>
      <c r="AC34" s="58">
        <f t="shared" si="13"/>
        <v>0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9</v>
      </c>
      <c r="G35" s="43">
        <f t="shared" si="0"/>
        <v>9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2"/>
        <v>5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4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520</v>
      </c>
      <c r="N35" s="19"/>
      <c r="O35" s="90">
        <v>40.799999999999997</v>
      </c>
      <c r="P35" s="79">
        <f t="shared" si="2"/>
        <v>163.19999999999999</v>
      </c>
      <c r="Q35" s="45">
        <v>31</v>
      </c>
      <c r="R35" s="46">
        <f>+'31.'!N262</f>
        <v>0</v>
      </c>
      <c r="S35" s="46">
        <f>+'31.'!N267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0</v>
      </c>
      <c r="X35" s="46">
        <f>+R35-S35-T35-U35-V35-W35</f>
        <v>0</v>
      </c>
      <c r="Y35" s="46">
        <f>+'31.'!N269</f>
        <v>0</v>
      </c>
      <c r="Z35" s="47">
        <f t="shared" si="3"/>
        <v>0</v>
      </c>
      <c r="AA35" s="47"/>
      <c r="AB35" s="47">
        <f t="shared" si="4"/>
        <v>0</v>
      </c>
      <c r="AC35" s="58">
        <f t="shared" si="13"/>
        <v>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2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6">SUM(R5:R35)</f>
        <v>36350</v>
      </c>
      <c r="S36" s="48">
        <f t="shared" si="16"/>
        <v>4465</v>
      </c>
      <c r="T36" s="48">
        <f t="shared" si="16"/>
        <v>0</v>
      </c>
      <c r="U36" s="48">
        <f t="shared" si="16"/>
        <v>0</v>
      </c>
      <c r="V36" s="48">
        <f t="shared" si="16"/>
        <v>0</v>
      </c>
      <c r="W36" s="48">
        <f t="shared" si="16"/>
        <v>12310</v>
      </c>
      <c r="X36" s="48">
        <f t="shared" si="16"/>
        <v>19575</v>
      </c>
      <c r="Y36" s="48">
        <f t="shared" si="16"/>
        <v>19575</v>
      </c>
      <c r="Z36" s="48">
        <f t="shared" si="16"/>
        <v>0</v>
      </c>
      <c r="AA36" s="48">
        <f t="shared" si="16"/>
        <v>0</v>
      </c>
      <c r="AB36" s="48">
        <f>SUM(AB5:AB35)</f>
        <v>31885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2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>+E38+F38</f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20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8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11</v>
      </c>
      <c r="G39" s="43">
        <f t="shared" si="0"/>
        <v>19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2"/>
        <v>-1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20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1000</v>
      </c>
      <c r="N39" s="19"/>
      <c r="O39" s="90">
        <v>27.84</v>
      </c>
      <c r="P39" s="79">
        <f t="shared" si="2"/>
        <v>556.79999999999995</v>
      </c>
      <c r="Q39" s="5"/>
      <c r="R39" s="128" t="s">
        <v>1418</v>
      </c>
      <c r="S39" s="5" t="s">
        <v>1358</v>
      </c>
      <c r="T39" s="97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6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10</v>
      </c>
      <c r="G40" s="43">
        <f t="shared" si="0"/>
        <v>16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2"/>
        <v>2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14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700</v>
      </c>
      <c r="N40" s="19"/>
      <c r="O40" s="90">
        <v>27.12</v>
      </c>
      <c r="P40" s="79">
        <f t="shared" si="2"/>
        <v>379.68</v>
      </c>
      <c r="Q40" s="5"/>
      <c r="R40" s="128"/>
      <c r="S40" s="5"/>
      <c r="T40" s="97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2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9</v>
      </c>
      <c r="G41" s="43">
        <f t="shared" si="0"/>
        <v>11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2"/>
        <v>3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8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400</v>
      </c>
      <c r="N41" s="19"/>
      <c r="O41" s="90">
        <v>15.42</v>
      </c>
      <c r="P41" s="79">
        <f t="shared" si="2"/>
        <v>123.36</v>
      </c>
      <c r="Q41" s="5"/>
      <c r="R41" s="5"/>
      <c r="S41" s="5"/>
      <c r="T41" s="97" t="s">
        <v>1360</v>
      </c>
      <c r="U41" s="5"/>
      <c r="V41" s="5"/>
      <c r="W41" s="98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2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2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2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2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6" s="43">
        <f t="shared" si="0"/>
        <v>0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2"/>
        <v>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0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0</v>
      </c>
      <c r="N46" s="19"/>
      <c r="O46" s="90">
        <v>19.05</v>
      </c>
      <c r="P46" s="79">
        <f t="shared" si="2"/>
        <v>0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1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7</v>
      </c>
      <c r="G47" s="43">
        <f>+E47+F47</f>
        <v>8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2"/>
        <v>1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7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350</v>
      </c>
      <c r="N47" s="19"/>
      <c r="O47" s="90">
        <v>19.21</v>
      </c>
      <c r="P47" s="79">
        <f t="shared" si="2"/>
        <v>134.47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3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16</v>
      </c>
      <c r="G48" s="43">
        <f>+E48+F48</f>
        <v>19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2"/>
        <v>7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12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600</v>
      </c>
      <c r="N48" s="19"/>
      <c r="O48" s="90">
        <v>18.88</v>
      </c>
      <c r="P48" s="79">
        <f t="shared" si="2"/>
        <v>226.56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9</v>
      </c>
      <c r="G49" s="43">
        <f>+E49+F49</f>
        <v>9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2"/>
        <v>4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5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250</v>
      </c>
      <c r="N49" s="19"/>
      <c r="O49" s="90">
        <v>20.43</v>
      </c>
      <c r="P49" s="79">
        <f t="shared" si="2"/>
        <v>102.15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3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12</v>
      </c>
      <c r="G50" s="43">
        <f t="shared" si="0"/>
        <v>15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2"/>
        <v>5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10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500</v>
      </c>
      <c r="N50" s="19"/>
      <c r="O50" s="90">
        <v>21.81</v>
      </c>
      <c r="P50" s="79">
        <f t="shared" si="2"/>
        <v>218.1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2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90">
        <v>14.65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2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90">
        <v>18.36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16</v>
      </c>
      <c r="G53" s="43">
        <f t="shared" si="0"/>
        <v>16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2"/>
        <v>6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10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500</v>
      </c>
      <c r="N53" s="19"/>
      <c r="O53" s="90">
        <v>17.53</v>
      </c>
      <c r="P53" s="79">
        <f t="shared" si="2"/>
        <v>175.3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2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0">
        <v>14.38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2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2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2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2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240</v>
      </c>
      <c r="N55" s="19"/>
      <c r="O55" s="90">
        <v>29.34</v>
      </c>
      <c r="P55" s="79">
        <f t="shared" si="2"/>
        <v>58.68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5</v>
      </c>
      <c r="G56" s="43">
        <f t="shared" si="0"/>
        <v>5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2"/>
        <v>1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4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480</v>
      </c>
      <c r="N56" s="19"/>
      <c r="O56" s="90">
        <v>33.409999999999997</v>
      </c>
      <c r="P56" s="79">
        <f t="shared" si="2"/>
        <v>133.63999999999999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4</v>
      </c>
      <c r="G57" s="43">
        <f t="shared" si="0"/>
        <v>4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2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4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480</v>
      </c>
      <c r="N57" s="19"/>
      <c r="O57" s="90">
        <v>31.46</v>
      </c>
      <c r="P57" s="79">
        <f t="shared" si="2"/>
        <v>125.84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2</v>
      </c>
      <c r="G58" s="43">
        <f t="shared" si="0"/>
        <v>2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2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2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240</v>
      </c>
      <c r="N58" s="19"/>
      <c r="O58" s="90">
        <v>34.56</v>
      </c>
      <c r="P58" s="79">
        <f t="shared" si="2"/>
        <v>69.12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3</v>
      </c>
      <c r="G59" s="43">
        <f t="shared" si="0"/>
        <v>3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2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3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360</v>
      </c>
      <c r="N59" s="19"/>
      <c r="O59" s="90">
        <v>32.96</v>
      </c>
      <c r="P59" s="79">
        <f t="shared" si="2"/>
        <v>98.88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2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0">
        <v>27.25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2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0">
        <v>24.82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4</v>
      </c>
      <c r="G62" s="43">
        <f t="shared" si="0"/>
        <v>4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2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4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480</v>
      </c>
      <c r="N62" s="19"/>
      <c r="O62" s="90">
        <v>29.82</v>
      </c>
      <c r="P62" s="79">
        <f t="shared" si="2"/>
        <v>119.28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2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0">
        <v>27.72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5</v>
      </c>
      <c r="G64" s="43">
        <f t="shared" si="0"/>
        <v>5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2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5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250</v>
      </c>
      <c r="N64" s="19"/>
      <c r="O64" s="90">
        <v>23.69</v>
      </c>
      <c r="P64" s="79">
        <f t="shared" si="2"/>
        <v>118.45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8</v>
      </c>
      <c r="G65" s="43">
        <f t="shared" si="0"/>
        <v>8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2"/>
        <v>1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7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350</v>
      </c>
      <c r="N65" s="19"/>
      <c r="O65" s="90">
        <v>22.49</v>
      </c>
      <c r="P65" s="79">
        <f t="shared" si="2"/>
        <v>157.42999999999998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2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5</v>
      </c>
      <c r="G66" s="43">
        <f t="shared" si="0"/>
        <v>7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2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7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350</v>
      </c>
      <c r="N66" s="19"/>
      <c r="O66" s="90">
        <v>23.12</v>
      </c>
      <c r="P66" s="79">
        <f t="shared" si="2"/>
        <v>161.84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1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1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2"/>
        <v>1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2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2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12"/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52" si="17">E71+F71-H71-K71-I71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8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7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8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7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8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3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12</v>
      </c>
      <c r="G74" s="43">
        <f t="shared" si="0"/>
        <v>15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7"/>
        <v>5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10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500</v>
      </c>
      <c r="N74" s="19"/>
      <c r="O74" s="90">
        <v>17.09</v>
      </c>
      <c r="P74" s="79">
        <f t="shared" si="18"/>
        <v>170.9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7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8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46">
        <f>+'20'!J82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5</v>
      </c>
      <c r="G76" s="43">
        <f>+E76+F76</f>
        <v>5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E76+F76-H76-K76-I76</f>
        <v>3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2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80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25</v>
      </c>
      <c r="G77" s="43">
        <f t="shared" si="0"/>
        <v>25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7"/>
        <v>4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21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1050</v>
      </c>
      <c r="N77" s="19"/>
      <c r="O77" s="90">
        <v>25.15</v>
      </c>
      <c r="P77" s="79">
        <f t="shared" si="18"/>
        <v>528.15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1</v>
      </c>
      <c r="G78" s="43">
        <f t="shared" si="0"/>
        <v>1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7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1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40</v>
      </c>
      <c r="N78" s="19"/>
      <c r="O78" s="90"/>
      <c r="P78" s="79">
        <f t="shared" si="18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7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8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3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20</v>
      </c>
      <c r="G80" s="43">
        <f t="shared" si="0"/>
        <v>23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7"/>
        <v>5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18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990</v>
      </c>
      <c r="N80" s="19"/>
      <c r="O80" s="90">
        <v>14.35</v>
      </c>
      <c r="P80" s="79">
        <f t="shared" si="18"/>
        <v>258.3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4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14</v>
      </c>
      <c r="G81" s="43">
        <f t="shared" si="0"/>
        <v>18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7"/>
        <v>5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13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715</v>
      </c>
      <c r="N81" s="19"/>
      <c r="O81" s="90">
        <v>11.58</v>
      </c>
      <c r="P81" s="79">
        <f t="shared" si="18"/>
        <v>150.54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>+E82+F82</f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E82+F82-H82-K82-I82</f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7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8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7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8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7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8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87" si="19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ref="J86:J87" si="20">E86+F86-H86-K86-I86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20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+ยกมา!J86</f>
        <v>0</v>
      </c>
      <c r="F87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7" s="43">
        <f t="shared" si="19"/>
        <v>0</v>
      </c>
      <c r="H87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7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 t="shared" si="20"/>
        <v>0</v>
      </c>
      <c r="K87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21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+ยกมา!J87</f>
        <v>0</v>
      </c>
      <c r="F88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8" s="43">
        <f t="shared" ref="G88" si="22">+E88+F88</f>
        <v>0</v>
      </c>
      <c r="H88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8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 t="shared" ref="J88" si="23">E88+F88-H88-K88-I88</f>
        <v>0</v>
      </c>
      <c r="K88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24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>+E89+F89</f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E89+F89-H89-K89-I89</f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20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>+E90+F90</f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E90+F90-H90-K90-I90</f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20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ref="G91:G169" si="25">+E91+F91</f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7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8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25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7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8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3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16</v>
      </c>
      <c r="G93" s="43">
        <f t="shared" si="25"/>
        <v>19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7"/>
        <v>2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17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595</v>
      </c>
      <c r="N93" s="19"/>
      <c r="O93" s="90">
        <v>18.63</v>
      </c>
      <c r="P93" s="79">
        <f t="shared" si="18"/>
        <v>316.70999999999998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3</v>
      </c>
      <c r="G94" s="43">
        <f>+E94+F94</f>
        <v>3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7"/>
        <v>3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8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25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7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8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25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7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8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25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7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8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25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7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8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46">
        <f>+ยกมา!J99</f>
        <v>2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6</v>
      </c>
      <c r="G99" s="43">
        <f t="shared" ref="G99:G105" si="26">+E99+F99</f>
        <v>8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ref="J99:J105" si="27">E99+F99-H99-K99-I99</f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8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350</v>
      </c>
      <c r="N99" s="19"/>
      <c r="O99" s="120">
        <v>20.350000000000001</v>
      </c>
      <c r="P99" s="79">
        <f t="shared" ref="P99:P105" si="28">+K99*O99</f>
        <v>162.80000000000001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26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27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20"/>
      <c r="P100" s="79">
        <f t="shared" si="28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26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27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20"/>
      <c r="P101" s="79">
        <f t="shared" si="28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+ยกมา!J103</f>
        <v>0</v>
      </c>
      <c r="F102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2" s="43">
        <f t="shared" si="26"/>
        <v>0</v>
      </c>
      <c r="H102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2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 t="shared" si="27"/>
        <v>0</v>
      </c>
      <c r="K102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20"/>
      <c r="P102" s="79">
        <f t="shared" si="28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26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27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28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26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27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28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46">
        <f>+'20'!J256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26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27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28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25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7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8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25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7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8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25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7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8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25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7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8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25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7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8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25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7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8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4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9</v>
      </c>
      <c r="G112" s="43">
        <f>+E112+F112</f>
        <v>13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7"/>
        <v>3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10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1000</v>
      </c>
      <c r="N112" s="19"/>
      <c r="O112" s="90">
        <v>30.3</v>
      </c>
      <c r="P112" s="79">
        <f t="shared" si="18"/>
        <v>303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5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9</v>
      </c>
      <c r="G113" s="43">
        <f t="shared" si="25"/>
        <v>14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7"/>
        <v>8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6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330</v>
      </c>
      <c r="N113" s="19"/>
      <c r="O113" s="90">
        <v>20.58</v>
      </c>
      <c r="P113" s="79">
        <f t="shared" si="18"/>
        <v>123.47999999999999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25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7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0">
        <v>185</v>
      </c>
      <c r="P114" s="79">
        <f t="shared" si="18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5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7</v>
      </c>
      <c r="G115" s="43">
        <f t="shared" si="25"/>
        <v>12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7"/>
        <v>4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8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480</v>
      </c>
      <c r="N115" s="19"/>
      <c r="O115" s="90">
        <v>23.61</v>
      </c>
      <c r="P115" s="79">
        <f t="shared" si="18"/>
        <v>188.88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5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6</v>
      </c>
      <c r="G116" s="43">
        <f t="shared" si="25"/>
        <v>11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7"/>
        <v>6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5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500</v>
      </c>
      <c r="N116" s="19"/>
      <c r="O116" s="90">
        <v>13.03</v>
      </c>
      <c r="P116" s="79">
        <f t="shared" si="18"/>
        <v>65.149999999999991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5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4</v>
      </c>
      <c r="G117" s="43">
        <f t="shared" si="25"/>
        <v>9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7"/>
        <v>4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5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275</v>
      </c>
      <c r="N117" s="19"/>
      <c r="O117" s="90">
        <v>11.91</v>
      </c>
      <c r="P117" s="79">
        <f t="shared" si="18"/>
        <v>59.55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25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7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8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25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7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8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25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7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8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25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7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8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25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7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8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25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7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8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>+E124+F124</f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E124+F124-H124-K124-I124</f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20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25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7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8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25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7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8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25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7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8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25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7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8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25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7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8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25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7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8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1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10</v>
      </c>
      <c r="G131" s="43">
        <f t="shared" si="25"/>
        <v>11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7"/>
        <v>4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7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350</v>
      </c>
      <c r="N131" s="19"/>
      <c r="O131" s="90">
        <v>9.91</v>
      </c>
      <c r="P131" s="79">
        <f t="shared" si="18"/>
        <v>69.37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5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14</v>
      </c>
      <c r="G132" s="43">
        <f t="shared" si="25"/>
        <v>19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7"/>
        <v>3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16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960</v>
      </c>
      <c r="N132" s="19"/>
      <c r="O132" s="90">
        <v>16.690000000000001</v>
      </c>
      <c r="P132" s="79">
        <f t="shared" si="18"/>
        <v>267.04000000000002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4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26</v>
      </c>
      <c r="G133" s="43">
        <f t="shared" si="25"/>
        <v>30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7"/>
        <v>3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27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1350</v>
      </c>
      <c r="N133" s="19"/>
      <c r="O133" s="90">
        <v>24.21</v>
      </c>
      <c r="P133" s="79">
        <f t="shared" si="18"/>
        <v>653.67000000000007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25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7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20"/>
      <c r="P134" s="79">
        <f t="shared" si="18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25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20"/>
      <c r="P135" s="79">
        <f t="shared" si="18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25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20"/>
      <c r="P136" s="79">
        <f t="shared" si="18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E137+F137-H137-K137-I137</f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20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25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8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25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8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25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8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25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8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25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8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25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8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>+E144+F144</f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8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25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8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25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8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25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8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25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8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25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8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5</v>
      </c>
      <c r="G150" s="43">
        <f t="shared" si="25"/>
        <v>5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5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275</v>
      </c>
      <c r="N150" s="19"/>
      <c r="O150" s="90">
        <v>15.28</v>
      </c>
      <c r="P150" s="79">
        <f t="shared" si="18"/>
        <v>76.399999999999991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25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8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5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8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5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ref="J153:J225" si="29">E153+F153-H153-K153-I153</f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30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4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15</v>
      </c>
      <c r="G154" s="43">
        <f t="shared" si="25"/>
        <v>19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9"/>
        <v>1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18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450</v>
      </c>
      <c r="N154" s="19"/>
      <c r="O154" s="90">
        <v>16.16</v>
      </c>
      <c r="P154" s="79">
        <f t="shared" si="30"/>
        <v>290.88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25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9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30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25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9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30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>+E157+F157</f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9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30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>+E158+F158</f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9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30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5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9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30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5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9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30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5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9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30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5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9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30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25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9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0"/>
      <c r="P163" s="79">
        <f t="shared" si="30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5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9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30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5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9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30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5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9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30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5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9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30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5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9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30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5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9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30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ref="G170:G234" si="31">+E170+F170</f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9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30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31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9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30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31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9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30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46">
        <f>+ยกมา!J173</f>
        <v>2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11</v>
      </c>
      <c r="G173" s="43">
        <f>+E173+F173</f>
        <v>13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E173+F173-H173-K173-I173</f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13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455</v>
      </c>
      <c r="N173" s="19"/>
      <c r="O173" s="90"/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+ยกมา!J173</f>
        <v>2</v>
      </c>
      <c r="F174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11</v>
      </c>
      <c r="G174" s="43">
        <f t="shared" ref="G174" si="32">+E174+F174</f>
        <v>13</v>
      </c>
      <c r="H174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4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 t="shared" ref="J174" si="33">E174+F174-H174-K174-I174</f>
        <v>0</v>
      </c>
      <c r="K174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13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34">+K174*O174</f>
        <v>389.48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5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9</v>
      </c>
      <c r="G175" s="43">
        <f t="shared" si="31"/>
        <v>14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29"/>
        <v>5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9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450</v>
      </c>
      <c r="N175" s="19"/>
      <c r="O175" s="90">
        <v>29.96</v>
      </c>
      <c r="P175" s="79">
        <f t="shared" si="30"/>
        <v>269.64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ref="G176" si="35">+E176+F176</f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E176+F176-H176-K176-I176</f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20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31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9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30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31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29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30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31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9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30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3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9</v>
      </c>
      <c r="G180" s="43">
        <f t="shared" si="31"/>
        <v>12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29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12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420</v>
      </c>
      <c r="N180" s="19"/>
      <c r="O180" s="90"/>
      <c r="P180" s="79">
        <f t="shared" si="30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31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9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30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31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9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30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31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9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30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31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9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30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31"/>
        <v>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9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0">
        <v>63</v>
      </c>
      <c r="P185" s="79">
        <f t="shared" si="30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ref="G186" si="36">+E186+F186</f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ref="J186" si="37">E186+F186-H186-K186-I186</f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38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ref="G187:G189" si="39">+E187+F187</f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ref="J187:J189" si="40">E187+F187-H187-K187-I187</f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39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40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39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40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ref="G190" si="41">+E190+F190</f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ref="J190" si="42">E190+F190-H190-K190-I190</f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43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31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9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30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31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9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30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31"/>
        <v>0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29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90">
        <v>38</v>
      </c>
      <c r="P193" s="79">
        <f t="shared" si="30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31"/>
        <v>0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9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0</v>
      </c>
      <c r="N194" s="19"/>
      <c r="O194" s="90">
        <v>73</v>
      </c>
      <c r="P194" s="79">
        <f t="shared" si="30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31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9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30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31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9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30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31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9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30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5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31"/>
        <v>5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29"/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5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750</v>
      </c>
      <c r="N198" s="19"/>
      <c r="O198" s="90">
        <v>64.38</v>
      </c>
      <c r="P198" s="79">
        <f t="shared" si="30"/>
        <v>321.89999999999998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31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9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30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31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9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30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31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9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30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>+E202+F202</f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9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30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>+E203+F203</f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9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30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31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9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30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2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10</v>
      </c>
      <c r="G205" s="43">
        <f t="shared" si="31"/>
        <v>12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9"/>
        <v>8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4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220</v>
      </c>
      <c r="N205" s="19"/>
      <c r="O205" s="90">
        <v>40</v>
      </c>
      <c r="P205" s="79">
        <f t="shared" si="30"/>
        <v>160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31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9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30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+'20'!J173</f>
        <v>1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ref="G207" si="44">+E207+F207</f>
        <v>1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ref="J207" si="45">E207+F207-H207-K207-I207</f>
        <v>1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46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31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9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30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31"/>
        <v>0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9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0">
        <v>83</v>
      </c>
      <c r="P209" s="79">
        <f t="shared" si="30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31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9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30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31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9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30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31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9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30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31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9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30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31"/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9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30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31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9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30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31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9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30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31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9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30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>+E218+F218</f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E218+F218-H218-K218-I218</f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30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31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9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30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31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9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30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31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9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30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31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9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30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31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9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30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31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9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30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31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9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47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31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ref="J226:J234" si="48">E226+F226-H226-K226-I226</f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47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31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48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47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31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48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47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31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48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47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31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48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47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31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48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47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31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48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47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31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48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47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31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48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47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+ยกมา!J227</f>
        <v>0</v>
      </c>
      <c r="F235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35" s="43">
        <f t="shared" ref="G235:G242" si="49">+E235+F235</f>
        <v>0</v>
      </c>
      <c r="H235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35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35" s="43">
        <f t="shared" ref="J235:J242" si="50">E235+F235-H235-K235-I235</f>
        <v>0</v>
      </c>
      <c r="K235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51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+ยกมา!J228</f>
        <v>0</v>
      </c>
      <c r="F236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36" s="43">
        <f t="shared" si="49"/>
        <v>0</v>
      </c>
      <c r="H236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36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36" s="43">
        <f t="shared" si="50"/>
        <v>0</v>
      </c>
      <c r="K236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51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+ยกมา!J229</f>
        <v>0</v>
      </c>
      <c r="F237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37" s="43">
        <f t="shared" si="49"/>
        <v>0</v>
      </c>
      <c r="H237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37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37" s="43">
        <f t="shared" si="50"/>
        <v>0</v>
      </c>
      <c r="K237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51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+ยกมา!J230</f>
        <v>0</v>
      </c>
      <c r="F238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8" s="43">
        <f t="shared" si="49"/>
        <v>0</v>
      </c>
      <c r="H238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8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8" s="43">
        <f t="shared" si="50"/>
        <v>0</v>
      </c>
      <c r="K238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51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+ยกมา!J231</f>
        <v>0</v>
      </c>
      <c r="F239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9" s="43">
        <f t="shared" si="49"/>
        <v>0</v>
      </c>
      <c r="H239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9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9" s="43">
        <f t="shared" si="50"/>
        <v>0</v>
      </c>
      <c r="K239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51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+ยกมา!J232</f>
        <v>0</v>
      </c>
      <c r="F240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0" s="43">
        <f t="shared" si="49"/>
        <v>0</v>
      </c>
      <c r="H240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0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0" s="43">
        <f t="shared" si="50"/>
        <v>0</v>
      </c>
      <c r="K240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51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+ยกมา!J232</f>
        <v>0</v>
      </c>
      <c r="F241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1" s="43">
        <f t="shared" si="49"/>
        <v>0</v>
      </c>
      <c r="H241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1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1" s="43">
        <f t="shared" si="50"/>
        <v>0</v>
      </c>
      <c r="K241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51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+ยกมา!J247</f>
        <v>5</v>
      </c>
      <c r="F242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2" s="43">
        <f t="shared" si="49"/>
        <v>5</v>
      </c>
      <c r="H242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2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2" s="43">
        <f t="shared" si="50"/>
        <v>0</v>
      </c>
      <c r="K242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5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51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1422</v>
      </c>
      <c r="D243" s="10" t="s">
        <v>434</v>
      </c>
      <c r="E243" s="64"/>
      <c r="F243" s="71"/>
      <c r="G243" s="46">
        <f t="shared" ref="G243:G247" si="52">E243+F243</f>
        <v>0</v>
      </c>
      <c r="H243" s="78">
        <v>0</v>
      </c>
      <c r="I243" s="76">
        <v>0</v>
      </c>
      <c r="J243" s="46">
        <f t="shared" ref="J243:J247" si="53">+G243-H243-K243-I243</f>
        <v>0</v>
      </c>
      <c r="K243" s="72"/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54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1423</v>
      </c>
      <c r="D244" s="10" t="s">
        <v>434</v>
      </c>
      <c r="E244" s="64"/>
      <c r="F244" s="71"/>
      <c r="G244" s="46">
        <f t="shared" si="52"/>
        <v>0</v>
      </c>
      <c r="H244" s="78">
        <v>0</v>
      </c>
      <c r="I244" s="76">
        <v>0</v>
      </c>
      <c r="J244" s="46">
        <f t="shared" si="53"/>
        <v>0</v>
      </c>
      <c r="K244" s="72"/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715</v>
      </c>
      <c r="N244" s="19"/>
      <c r="O244" s="90"/>
      <c r="P244" s="79">
        <f t="shared" si="54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1424</v>
      </c>
      <c r="D245" s="10" t="s">
        <v>434</v>
      </c>
      <c r="E245" s="64"/>
      <c r="F245" s="71"/>
      <c r="G245" s="46">
        <f t="shared" si="52"/>
        <v>0</v>
      </c>
      <c r="H245" s="78">
        <v>0</v>
      </c>
      <c r="I245" s="76">
        <v>0</v>
      </c>
      <c r="J245" s="46">
        <f t="shared" si="53"/>
        <v>0</v>
      </c>
      <c r="K245" s="72"/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560</v>
      </c>
      <c r="N245" s="19"/>
      <c r="O245" s="90"/>
      <c r="P245" s="79">
        <f t="shared" si="54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1425</v>
      </c>
      <c r="D246" s="10" t="s">
        <v>434</v>
      </c>
      <c r="E246" s="64"/>
      <c r="F246" s="71"/>
      <c r="G246" s="46">
        <f t="shared" si="52"/>
        <v>0</v>
      </c>
      <c r="H246" s="78">
        <v>0</v>
      </c>
      <c r="I246" s="76">
        <v>0</v>
      </c>
      <c r="J246" s="46">
        <f t="shared" si="53"/>
        <v>0</v>
      </c>
      <c r="K246" s="72"/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54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/>
      <c r="F247" s="71"/>
      <c r="G247" s="46">
        <f t="shared" si="52"/>
        <v>0</v>
      </c>
      <c r="H247" s="78">
        <v>0</v>
      </c>
      <c r="I247" s="76">
        <v>0</v>
      </c>
      <c r="J247" s="46">
        <f t="shared" si="53"/>
        <v>0</v>
      </c>
      <c r="K247" s="72"/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195</v>
      </c>
      <c r="N247" s="19"/>
      <c r="O247" s="90"/>
      <c r="P247" s="79">
        <f t="shared" si="51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1428</v>
      </c>
      <c r="D248" s="10" t="s">
        <v>434</v>
      </c>
      <c r="E248" s="46">
        <f>+ยกมา!J235</f>
        <v>0</v>
      </c>
      <c r="F248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8" s="43">
        <f t="shared" ref="G248:G259" si="55">+E248+F248</f>
        <v>0</v>
      </c>
      <c r="H248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8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8" s="43">
        <f t="shared" ref="J248:J259" si="56">E248+F248-H248-K248-I248</f>
        <v>0</v>
      </c>
      <c r="K248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150</v>
      </c>
      <c r="N248" s="19"/>
      <c r="O248" s="90"/>
      <c r="P248" s="79">
        <f t="shared" si="47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1429</v>
      </c>
      <c r="D249" s="10" t="s">
        <v>1430</v>
      </c>
      <c r="E249" s="46">
        <f>+ยกมา!J236</f>
        <v>0</v>
      </c>
      <c r="F249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9" s="43">
        <f t="shared" si="55"/>
        <v>0</v>
      </c>
      <c r="H249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9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9" s="43">
        <f t="shared" si="56"/>
        <v>0</v>
      </c>
      <c r="K249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250</v>
      </c>
      <c r="N249" s="19"/>
      <c r="O249" s="90"/>
      <c r="P249" s="79">
        <f t="shared" si="47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/>
      <c r="C250" s="19"/>
      <c r="D250" s="10"/>
      <c r="E250" s="46">
        <f>+ยกมา!J237</f>
        <v>0</v>
      </c>
      <c r="F250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50" s="43">
        <f t="shared" si="55"/>
        <v>0</v>
      </c>
      <c r="H250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50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50" s="43">
        <f t="shared" si="56"/>
        <v>0</v>
      </c>
      <c r="K250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50" s="20"/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47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/>
      <c r="C251" s="19"/>
      <c r="D251" s="10"/>
      <c r="E251" s="46">
        <f>+ยกมา!J238</f>
        <v>0</v>
      </c>
      <c r="F251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51" s="43">
        <f t="shared" si="55"/>
        <v>0</v>
      </c>
      <c r="H251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51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51" s="43">
        <f t="shared" si="56"/>
        <v>0</v>
      </c>
      <c r="K251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51" s="20"/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47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/>
      <c r="C252" s="19"/>
      <c r="D252" s="10"/>
      <c r="E252" s="46">
        <f>+ยกมา!J239</f>
        <v>0</v>
      </c>
      <c r="F252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52" s="43">
        <f t="shared" si="55"/>
        <v>0</v>
      </c>
      <c r="H252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52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52" s="43">
        <f t="shared" si="56"/>
        <v>0</v>
      </c>
      <c r="K252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47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+ยกมา!J240</f>
        <v>0</v>
      </c>
      <c r="F253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53" s="43">
        <f t="shared" si="55"/>
        <v>0</v>
      </c>
      <c r="H253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53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53" s="43">
        <f t="shared" si="56"/>
        <v>0</v>
      </c>
      <c r="K253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57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+ยกมา!J241</f>
        <v>0</v>
      </c>
      <c r="F254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54" s="43">
        <f t="shared" si="55"/>
        <v>0</v>
      </c>
      <c r="H254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54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54" s="43">
        <f t="shared" si="56"/>
        <v>0</v>
      </c>
      <c r="K254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47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+ยกมา!J242</f>
        <v>0</v>
      </c>
      <c r="F255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55" s="43">
        <f t="shared" si="55"/>
        <v>0</v>
      </c>
      <c r="H255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55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55" s="43">
        <f t="shared" si="56"/>
        <v>0</v>
      </c>
      <c r="K255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47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+ยกมา!J243</f>
        <v>0</v>
      </c>
      <c r="F256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56" s="43">
        <f t="shared" si="55"/>
        <v>0</v>
      </c>
      <c r="H256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56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56" s="43">
        <f t="shared" si="56"/>
        <v>0</v>
      </c>
      <c r="K256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47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+ยกมา!J244</f>
        <v>5</v>
      </c>
      <c r="F257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12</v>
      </c>
      <c r="G257" s="43">
        <f t="shared" si="55"/>
        <v>17</v>
      </c>
      <c r="H257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57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57" s="43">
        <f t="shared" si="56"/>
        <v>4</v>
      </c>
      <c r="K257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13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58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+ยกมา!J245</f>
        <v>0</v>
      </c>
      <c r="F258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14</v>
      </c>
      <c r="G258" s="43">
        <f t="shared" si="55"/>
        <v>14</v>
      </c>
      <c r="H258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58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8" s="43">
        <f t="shared" si="56"/>
        <v>0</v>
      </c>
      <c r="K258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14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47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si="55"/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si="56"/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47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35" t="s">
        <v>223</v>
      </c>
      <c r="B260" s="136"/>
      <c r="C260" s="136"/>
      <c r="D260" s="137"/>
      <c r="E260" s="144" t="s">
        <v>239</v>
      </c>
      <c r="F260" s="145"/>
      <c r="G260" s="138" t="s">
        <v>224</v>
      </c>
      <c r="H260" s="139"/>
      <c r="I260" s="140"/>
      <c r="J260" s="146" t="s">
        <v>225</v>
      </c>
      <c r="K260" s="146"/>
      <c r="L260" s="146"/>
      <c r="M260" s="51">
        <f>SUM(M5:M259)</f>
        <v>36350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47" t="s">
        <v>226</v>
      </c>
      <c r="B261" s="148"/>
      <c r="C261" s="153">
        <f>+M263</f>
        <v>36350</v>
      </c>
      <c r="D261" s="154"/>
      <c r="E261" s="53" t="s">
        <v>227</v>
      </c>
      <c r="F261" s="54">
        <f>+M260</f>
        <v>36350</v>
      </c>
      <c r="G261" s="55" t="s">
        <v>217</v>
      </c>
      <c r="H261" s="162">
        <f>SUM(U36)</f>
        <v>0</v>
      </c>
      <c r="I261" s="163"/>
      <c r="J261" s="158"/>
      <c r="K261" s="158"/>
      <c r="L261" s="158"/>
      <c r="M261" s="57"/>
      <c r="N261" s="57">
        <f>+W36</f>
        <v>12310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47"/>
      <c r="B262" s="148"/>
      <c r="C262" s="153"/>
      <c r="D262" s="154"/>
      <c r="E262" s="53" t="s">
        <v>228</v>
      </c>
      <c r="F262" s="54">
        <f>N263</f>
        <v>4465</v>
      </c>
      <c r="G262" s="55"/>
      <c r="H262" s="162">
        <v>0</v>
      </c>
      <c r="I262" s="163"/>
      <c r="J262" s="158" t="s">
        <v>229</v>
      </c>
      <c r="K262" s="158"/>
      <c r="L262" s="158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49" t="s">
        <v>10</v>
      </c>
      <c r="B263" s="150"/>
      <c r="C263" s="153">
        <f>+F262</f>
        <v>4465</v>
      </c>
      <c r="D263" s="154"/>
      <c r="E263" s="53"/>
      <c r="F263" s="54"/>
      <c r="G263" s="55" t="s">
        <v>230</v>
      </c>
      <c r="H263" s="162">
        <f>+V36</f>
        <v>0</v>
      </c>
      <c r="I263" s="163"/>
      <c r="J263" s="159" t="s">
        <v>231</v>
      </c>
      <c r="K263" s="160"/>
      <c r="L263" s="161"/>
      <c r="M263" s="57">
        <f>+M260-M261</f>
        <v>36350</v>
      </c>
      <c r="N263" s="59">
        <f>+S36</f>
        <v>4465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51" t="s">
        <v>232</v>
      </c>
      <c r="B264" s="152"/>
      <c r="C264" s="153">
        <f>+C261-C263</f>
        <v>31885</v>
      </c>
      <c r="D264" s="154"/>
      <c r="E264" s="53" t="s">
        <v>232</v>
      </c>
      <c r="F264" s="54">
        <f>+F261-F262</f>
        <v>31885</v>
      </c>
      <c r="G264" s="55" t="s">
        <v>233</v>
      </c>
      <c r="H264" s="162">
        <f>SUM(H261:H263)</f>
        <v>0</v>
      </c>
      <c r="I264" s="163"/>
      <c r="J264" s="158" t="s">
        <v>206</v>
      </c>
      <c r="K264" s="158"/>
      <c r="L264" s="158"/>
      <c r="M264" s="57">
        <f>H264</f>
        <v>0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9"/>
      <c r="C265" s="60"/>
      <c r="D265" s="60"/>
      <c r="E265" s="53" t="s">
        <v>234</v>
      </c>
      <c r="F265" s="54">
        <v>100000</v>
      </c>
      <c r="J265" s="141" t="s">
        <v>208</v>
      </c>
      <c r="K265" s="142"/>
      <c r="L265" s="143"/>
      <c r="M265" s="57">
        <f>M263-M264-N261-N263</f>
        <v>19575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9"/>
      <c r="C266" s="60"/>
      <c r="D266" s="60"/>
      <c r="E266" s="53" t="s">
        <v>235</v>
      </c>
      <c r="F266" s="54">
        <f>F264-F265</f>
        <v>-68115</v>
      </c>
      <c r="J266" s="141" t="s">
        <v>209</v>
      </c>
      <c r="K266" s="142"/>
      <c r="L266" s="143"/>
      <c r="M266" s="57">
        <f>+Y36</f>
        <v>19575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9"/>
      <c r="C267" s="60"/>
      <c r="D267" s="60"/>
      <c r="E267" s="53" t="s">
        <v>236</v>
      </c>
      <c r="F267" s="54">
        <v>0</v>
      </c>
      <c r="J267" s="141" t="s">
        <v>210</v>
      </c>
      <c r="K267" s="142"/>
      <c r="L267" s="143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9"/>
      <c r="C268" s="60"/>
      <c r="D268" s="60"/>
      <c r="E268" s="100" t="s">
        <v>1370</v>
      </c>
      <c r="F268" s="101">
        <v>0</v>
      </c>
      <c r="J268" s="164" t="s">
        <v>211</v>
      </c>
      <c r="K268" s="164"/>
      <c r="L268" s="164"/>
      <c r="M268" s="61">
        <f>+M266-M265</f>
        <v>0</v>
      </c>
      <c r="N268" s="66"/>
    </row>
    <row r="269" spans="1:29" ht="24.75" customHeight="1" thickBot="1" x14ac:dyDescent="0.6">
      <c r="H269" s="155" t="s">
        <v>237</v>
      </c>
      <c r="I269" s="156"/>
      <c r="J269" s="156"/>
      <c r="K269" s="156"/>
      <c r="L269" s="156"/>
      <c r="M269" s="156"/>
      <c r="N269" s="157"/>
    </row>
    <row r="270" spans="1:29" x14ac:dyDescent="0.55000000000000004">
      <c r="F270" s="23"/>
    </row>
  </sheetData>
  <autoFilter ref="A4:AC269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P5" sqref="P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10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11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6</v>
      </c>
      <c r="F5" s="71"/>
      <c r="G5" s="46">
        <f t="shared" ref="G5" si="0">E5+F5</f>
        <v>6</v>
      </c>
      <c r="H5" s="78">
        <v>0</v>
      </c>
      <c r="I5" s="76">
        <v>0</v>
      </c>
      <c r="J5" s="46">
        <f t="shared" ref="J5" si="1">+G5-H5-K5-I5</f>
        <v>6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15</v>
      </c>
      <c r="F6" s="71"/>
      <c r="G6" s="46">
        <f t="shared" ref="G6:G26" si="2">E6+F6</f>
        <v>15</v>
      </c>
      <c r="H6" s="78">
        <v>0</v>
      </c>
      <c r="I6" s="76">
        <v>0</v>
      </c>
      <c r="J6" s="46">
        <f t="shared" ref="J6:J26" si="3">+G6-H6-K6-I6</f>
        <v>15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90">
        <v>39.29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3</v>
      </c>
      <c r="F11" s="71"/>
      <c r="G11" s="46">
        <f t="shared" si="2"/>
        <v>3</v>
      </c>
      <c r="H11" s="78">
        <v>0</v>
      </c>
      <c r="I11" s="76">
        <v>0</v>
      </c>
      <c r="J11" s="46">
        <f t="shared" si="3"/>
        <v>3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v>3</v>
      </c>
      <c r="F14" s="71"/>
      <c r="G14" s="46">
        <f t="shared" si="2"/>
        <v>3</v>
      </c>
      <c r="H14" s="78">
        <v>0</v>
      </c>
      <c r="I14" s="76">
        <v>0</v>
      </c>
      <c r="J14" s="46">
        <f t="shared" si="3"/>
        <v>3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v>2</v>
      </c>
      <c r="F15" s="71"/>
      <c r="G15" s="46">
        <f t="shared" si="2"/>
        <v>2</v>
      </c>
      <c r="H15" s="78">
        <v>0</v>
      </c>
      <c r="I15" s="76">
        <v>0</v>
      </c>
      <c r="J15" s="46">
        <f t="shared" si="3"/>
        <v>2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v>4</v>
      </c>
      <c r="F18" s="71"/>
      <c r="G18" s="46">
        <f t="shared" si="2"/>
        <v>4</v>
      </c>
      <c r="H18" s="78">
        <v>0</v>
      </c>
      <c r="I18" s="76">
        <v>0</v>
      </c>
      <c r="J18" s="46">
        <f t="shared" si="3"/>
        <v>4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4</v>
      </c>
      <c r="F20" s="71"/>
      <c r="G20" s="46">
        <f t="shared" si="2"/>
        <v>4</v>
      </c>
      <c r="H20" s="78">
        <v>0</v>
      </c>
      <c r="I20" s="76">
        <v>0</v>
      </c>
      <c r="J20" s="46">
        <f t="shared" si="3"/>
        <v>4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v>2</v>
      </c>
      <c r="F21" s="71"/>
      <c r="G21" s="46">
        <f t="shared" si="2"/>
        <v>2</v>
      </c>
      <c r="H21" s="78">
        <v>0</v>
      </c>
      <c r="I21" s="76">
        <v>0</v>
      </c>
      <c r="J21" s="46">
        <f t="shared" si="3"/>
        <v>2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4</v>
      </c>
      <c r="F22" s="71"/>
      <c r="G22" s="46">
        <f t="shared" si="2"/>
        <v>4</v>
      </c>
      <c r="H22" s="78">
        <v>0</v>
      </c>
      <c r="I22" s="76">
        <v>0</v>
      </c>
      <c r="J22" s="46">
        <f t="shared" si="3"/>
        <v>4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2</v>
      </c>
      <c r="F24" s="71"/>
      <c r="G24" s="46">
        <f t="shared" si="2"/>
        <v>2</v>
      </c>
      <c r="H24" s="78">
        <v>0</v>
      </c>
      <c r="I24" s="76">
        <v>0</v>
      </c>
      <c r="J24" s="46">
        <f t="shared" si="3"/>
        <v>2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v>1</v>
      </c>
      <c r="F25" s="71"/>
      <c r="G25" s="46">
        <f t="shared" si="2"/>
        <v>1</v>
      </c>
      <c r="H25" s="78">
        <v>0</v>
      </c>
      <c r="I25" s="76">
        <v>0</v>
      </c>
      <c r="J25" s="46">
        <f t="shared" si="3"/>
        <v>1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9</v>
      </c>
      <c r="F28" s="71"/>
      <c r="G28" s="46">
        <f t="shared" si="7"/>
        <v>9</v>
      </c>
      <c r="H28" s="78">
        <v>0</v>
      </c>
      <c r="I28" s="76">
        <v>0</v>
      </c>
      <c r="J28" s="46">
        <f t="shared" si="8"/>
        <v>9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3</v>
      </c>
      <c r="F31" s="71"/>
      <c r="G31" s="46">
        <f t="shared" si="7"/>
        <v>3</v>
      </c>
      <c r="H31" s="78">
        <v>0</v>
      </c>
      <c r="I31" s="76">
        <v>0</v>
      </c>
      <c r="J31" s="46">
        <f t="shared" si="8"/>
        <v>3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3</v>
      </c>
      <c r="F32" s="71"/>
      <c r="G32" s="46">
        <f t="shared" si="7"/>
        <v>3</v>
      </c>
      <c r="H32" s="78">
        <v>0</v>
      </c>
      <c r="I32" s="76">
        <v>0</v>
      </c>
      <c r="J32" s="46">
        <f t="shared" si="8"/>
        <v>3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v>4</v>
      </c>
      <c r="F34" s="71"/>
      <c r="G34" s="46">
        <f t="shared" si="7"/>
        <v>4</v>
      </c>
      <c r="H34" s="78">
        <v>0</v>
      </c>
      <c r="I34" s="76">
        <v>0</v>
      </c>
      <c r="J34" s="46">
        <f t="shared" si="8"/>
        <v>4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8</v>
      </c>
      <c r="F39" s="71"/>
      <c r="G39" s="46">
        <f t="shared" si="7"/>
        <v>8</v>
      </c>
      <c r="H39" s="78">
        <v>0</v>
      </c>
      <c r="I39" s="76">
        <v>0</v>
      </c>
      <c r="J39" s="46">
        <f t="shared" si="8"/>
        <v>8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6</v>
      </c>
      <c r="F40" s="71"/>
      <c r="G40" s="46">
        <f t="shared" si="7"/>
        <v>6</v>
      </c>
      <c r="H40" s="78">
        <v>0</v>
      </c>
      <c r="I40" s="76">
        <v>0</v>
      </c>
      <c r="J40" s="46">
        <f t="shared" si="8"/>
        <v>6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v>2</v>
      </c>
      <c r="F41" s="71"/>
      <c r="G41" s="46">
        <f t="shared" si="7"/>
        <v>2</v>
      </c>
      <c r="H41" s="78">
        <v>0</v>
      </c>
      <c r="I41" s="76">
        <v>0</v>
      </c>
      <c r="J41" s="46">
        <f t="shared" si="8"/>
        <v>2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/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7"/>
        <v>0</v>
      </c>
      <c r="H46" s="78">
        <v>0</v>
      </c>
      <c r="I46" s="76">
        <v>0</v>
      </c>
      <c r="J46" s="46">
        <f t="shared" si="8"/>
        <v>0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1</v>
      </c>
      <c r="F47" s="71"/>
      <c r="G47" s="46">
        <f t="shared" si="7"/>
        <v>1</v>
      </c>
      <c r="H47" s="78">
        <v>0</v>
      </c>
      <c r="I47" s="76">
        <v>0</v>
      </c>
      <c r="J47" s="46">
        <f t="shared" si="8"/>
        <v>1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3</v>
      </c>
      <c r="F48" s="71"/>
      <c r="G48" s="46">
        <f t="shared" si="7"/>
        <v>3</v>
      </c>
      <c r="H48" s="78">
        <v>0</v>
      </c>
      <c r="I48" s="76">
        <v>0</v>
      </c>
      <c r="J48" s="46">
        <f t="shared" si="8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7"/>
        <v>0</v>
      </c>
      <c r="H49" s="78">
        <v>0</v>
      </c>
      <c r="I49" s="76">
        <v>0</v>
      </c>
      <c r="J49" s="46">
        <f t="shared" si="8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3</v>
      </c>
      <c r="F50" s="71"/>
      <c r="G50" s="46">
        <f t="shared" si="7"/>
        <v>3</v>
      </c>
      <c r="H50" s="78">
        <v>0</v>
      </c>
      <c r="I50" s="76">
        <v>0</v>
      </c>
      <c r="J50" s="46">
        <f t="shared" si="8"/>
        <v>3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7"/>
        <v>0</v>
      </c>
      <c r="H53" s="78">
        <v>0</v>
      </c>
      <c r="I53" s="76">
        <v>0</v>
      </c>
      <c r="J53" s="46">
        <f t="shared" si="8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v>2</v>
      </c>
      <c r="F55" s="71"/>
      <c r="G55" s="46">
        <f t="shared" si="7"/>
        <v>2</v>
      </c>
      <c r="H55" s="78">
        <v>0</v>
      </c>
      <c r="I55" s="76">
        <v>0</v>
      </c>
      <c r="J55" s="46">
        <f t="shared" si="8"/>
        <v>2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7"/>
        <v>0</v>
      </c>
      <c r="H65" s="78">
        <v>0</v>
      </c>
      <c r="I65" s="76">
        <v>0</v>
      </c>
      <c r="J65" s="46">
        <f t="shared" si="8"/>
        <v>0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2</v>
      </c>
      <c r="F66" s="71"/>
      <c r="G66" s="46">
        <f t="shared" si="7"/>
        <v>2</v>
      </c>
      <c r="H66" s="78">
        <v>0</v>
      </c>
      <c r="I66" s="76">
        <v>0</v>
      </c>
      <c r="J66" s="46">
        <f t="shared" si="8"/>
        <v>2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v>1</v>
      </c>
      <c r="F67" s="71"/>
      <c r="G67" s="46">
        <f t="shared" si="7"/>
        <v>1</v>
      </c>
      <c r="H67" s="78">
        <v>0</v>
      </c>
      <c r="I67" s="76">
        <v>0</v>
      </c>
      <c r="J67" s="46">
        <f t="shared" si="8"/>
        <v>1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/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3</v>
      </c>
      <c r="F74" s="71"/>
      <c r="G74" s="46">
        <f t="shared" si="7"/>
        <v>3</v>
      </c>
      <c r="H74" s="78">
        <v>0</v>
      </c>
      <c r="I74" s="76">
        <v>0</v>
      </c>
      <c r="J74" s="46">
        <f t="shared" si="8"/>
        <v>3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7"/>
        <v>0</v>
      </c>
      <c r="H77" s="78">
        <v>0</v>
      </c>
      <c r="I77" s="76">
        <v>0</v>
      </c>
      <c r="J77" s="46">
        <f t="shared" si="8"/>
        <v>0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17.329999999999998</v>
      </c>
      <c r="R77" s="43">
        <f t="shared" si="6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/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v>3</v>
      </c>
      <c r="F80" s="71"/>
      <c r="G80" s="46">
        <f t="shared" si="7"/>
        <v>3</v>
      </c>
      <c r="H80" s="78">
        <v>0</v>
      </c>
      <c r="I80" s="76">
        <v>0</v>
      </c>
      <c r="J80" s="46">
        <f t="shared" si="8"/>
        <v>3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v>4</v>
      </c>
      <c r="F81" s="71"/>
      <c r="G81" s="46">
        <f t="shared" si="7"/>
        <v>4</v>
      </c>
      <c r="H81" s="78">
        <v>0</v>
      </c>
      <c r="I81" s="76">
        <v>0</v>
      </c>
      <c r="J81" s="46">
        <f t="shared" si="8"/>
        <v>4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0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90"/>
      <c r="R89" s="43">
        <f t="shared" si="14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90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/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/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v>3</v>
      </c>
      <c r="F93" s="71"/>
      <c r="G93" s="46">
        <f t="shared" si="7"/>
        <v>3</v>
      </c>
      <c r="H93" s="78">
        <v>0</v>
      </c>
      <c r="I93" s="76">
        <v>0</v>
      </c>
      <c r="J93" s="46">
        <f t="shared" si="8"/>
        <v>3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/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/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v>2</v>
      </c>
      <c r="F99" s="71"/>
      <c r="G99" s="46">
        <f t="shared" si="25"/>
        <v>2</v>
      </c>
      <c r="H99" s="78">
        <v>0</v>
      </c>
      <c r="I99" s="76">
        <v>0</v>
      </c>
      <c r="J99" s="46">
        <f t="shared" si="26"/>
        <v>2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90"/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90"/>
      <c r="R100" s="43">
        <f t="shared" si="29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90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90"/>
      <c r="R102" s="43">
        <f t="shared" si="29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4</v>
      </c>
      <c r="F112" s="71"/>
      <c r="G112" s="46">
        <f t="shared" si="25"/>
        <v>4</v>
      </c>
      <c r="H112" s="78">
        <v>0</v>
      </c>
      <c r="I112" s="76">
        <v>0</v>
      </c>
      <c r="J112" s="46">
        <f t="shared" si="26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5</v>
      </c>
      <c r="F113" s="71"/>
      <c r="G113" s="46">
        <f t="shared" si="25"/>
        <v>5</v>
      </c>
      <c r="H113" s="78">
        <v>0</v>
      </c>
      <c r="I113" s="76">
        <v>0</v>
      </c>
      <c r="J113" s="46">
        <f t="shared" si="26"/>
        <v>5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0"/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5</v>
      </c>
      <c r="F115" s="71"/>
      <c r="G115" s="46">
        <f t="shared" si="25"/>
        <v>5</v>
      </c>
      <c r="H115" s="78">
        <v>0</v>
      </c>
      <c r="I115" s="76">
        <v>0</v>
      </c>
      <c r="J115" s="46">
        <f t="shared" si="26"/>
        <v>5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/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5</v>
      </c>
      <c r="F116" s="71"/>
      <c r="G116" s="46">
        <f t="shared" si="25"/>
        <v>5</v>
      </c>
      <c r="H116" s="78">
        <v>0</v>
      </c>
      <c r="I116" s="76">
        <v>0</v>
      </c>
      <c r="J116" s="46">
        <f t="shared" si="26"/>
        <v>5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v>5</v>
      </c>
      <c r="F117" s="71"/>
      <c r="G117" s="46">
        <f t="shared" si="25"/>
        <v>5</v>
      </c>
      <c r="H117" s="78">
        <v>0</v>
      </c>
      <c r="I117" s="76">
        <v>0</v>
      </c>
      <c r="J117" s="46">
        <f t="shared" si="26"/>
        <v>5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/>
      <c r="R122" s="43">
        <f>+K122*Q122</f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/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/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/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1</v>
      </c>
      <c r="F131" s="71"/>
      <c r="G131" s="46">
        <f t="shared" si="25"/>
        <v>1</v>
      </c>
      <c r="H131" s="78">
        <v>0</v>
      </c>
      <c r="I131" s="76">
        <v>0</v>
      </c>
      <c r="J131" s="46">
        <f t="shared" si="26"/>
        <v>1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v>5</v>
      </c>
      <c r="F132" s="71"/>
      <c r="G132" s="46">
        <f t="shared" si="25"/>
        <v>5</v>
      </c>
      <c r="H132" s="78">
        <v>0</v>
      </c>
      <c r="I132" s="76">
        <v>0</v>
      </c>
      <c r="J132" s="46">
        <f t="shared" si="26"/>
        <v>5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/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4</v>
      </c>
      <c r="F133" s="71"/>
      <c r="G133" s="46">
        <f t="shared" si="25"/>
        <v>4</v>
      </c>
      <c r="H133" s="78">
        <v>0</v>
      </c>
      <c r="I133" s="76">
        <v>0</v>
      </c>
      <c r="J133" s="46">
        <f t="shared" si="26"/>
        <v>4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21.75</v>
      </c>
      <c r="R133" s="43">
        <f t="shared" si="11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0"/>
      <c r="R134" s="43">
        <f t="shared" si="11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0"/>
      <c r="R135" s="43">
        <f t="shared" si="11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0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/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/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/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/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/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v>4</v>
      </c>
      <c r="F154" s="71"/>
      <c r="G154" s="46">
        <f t="shared" si="25"/>
        <v>4</v>
      </c>
      <c r="H154" s="78">
        <v>0</v>
      </c>
      <c r="I154" s="76">
        <v>0</v>
      </c>
      <c r="J154" s="46">
        <f t="shared" si="26"/>
        <v>4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/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/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5</v>
      </c>
      <c r="F175" s="71"/>
      <c r="G175" s="46">
        <f t="shared" si="32"/>
        <v>5</v>
      </c>
      <c r="H175" s="78">
        <v>0</v>
      </c>
      <c r="I175" s="76">
        <v>0</v>
      </c>
      <c r="J175" s="46">
        <f t="shared" si="33"/>
        <v>5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/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v>3</v>
      </c>
      <c r="F180" s="71"/>
      <c r="G180" s="46">
        <f t="shared" si="32"/>
        <v>3</v>
      </c>
      <c r="H180" s="78">
        <v>0</v>
      </c>
      <c r="I180" s="76">
        <v>0</v>
      </c>
      <c r="J180" s="46">
        <f t="shared" si="33"/>
        <v>3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/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/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/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2"/>
        <v>0</v>
      </c>
      <c r="H193" s="78">
        <v>0</v>
      </c>
      <c r="I193" s="76">
        <v>0</v>
      </c>
      <c r="J193" s="46">
        <f t="shared" si="33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2"/>
        <v>0</v>
      </c>
      <c r="H194" s="78">
        <v>0</v>
      </c>
      <c r="I194" s="76">
        <v>0</v>
      </c>
      <c r="J194" s="46">
        <f t="shared" si="33"/>
        <v>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v>5</v>
      </c>
      <c r="F198" s="71"/>
      <c r="G198" s="46">
        <f t="shared" si="32"/>
        <v>5</v>
      </c>
      <c r="H198" s="78">
        <v>0</v>
      </c>
      <c r="I198" s="76">
        <v>0</v>
      </c>
      <c r="J198" s="46">
        <f t="shared" si="33"/>
        <v>5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/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/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/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/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/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/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2</v>
      </c>
      <c r="F205" s="71"/>
      <c r="G205" s="46">
        <f t="shared" si="32"/>
        <v>2</v>
      </c>
      <c r="H205" s="78">
        <v>0</v>
      </c>
      <c r="I205" s="76">
        <v>0</v>
      </c>
      <c r="J205" s="46">
        <f t="shared" si="33"/>
        <v>2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/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/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/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/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/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/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/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/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/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47" si="50">E235+F235</f>
        <v>0</v>
      </c>
      <c r="H235" s="78">
        <v>0</v>
      </c>
      <c r="I235" s="76">
        <v>0</v>
      </c>
      <c r="J235" s="46">
        <f t="shared" ref="J235:J247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v>5</v>
      </c>
      <c r="F244" s="71"/>
      <c r="G244" s="46">
        <f t="shared" si="50"/>
        <v>5</v>
      </c>
      <c r="H244" s="78">
        <v>0</v>
      </c>
      <c r="I244" s="76">
        <v>0</v>
      </c>
      <c r="J244" s="46">
        <f t="shared" si="51"/>
        <v>5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v>5</v>
      </c>
      <c r="F247" s="71"/>
      <c r="G247" s="46">
        <f t="shared" si="50"/>
        <v>5</v>
      </c>
      <c r="H247" s="78">
        <v>0</v>
      </c>
      <c r="I247" s="76">
        <v>0</v>
      </c>
      <c r="J247" s="46">
        <f t="shared" si="51"/>
        <v>5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1428</v>
      </c>
      <c r="D248" s="10" t="s">
        <v>434</v>
      </c>
      <c r="E248" s="64"/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1429</v>
      </c>
      <c r="D249" s="10" t="s">
        <v>1430</v>
      </c>
      <c r="E249" s="64"/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/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8">E253+F253</f>
        <v>0</v>
      </c>
      <c r="H253" s="78">
        <v>0</v>
      </c>
      <c r="I253" s="76">
        <v>0</v>
      </c>
      <c r="J253" s="46">
        <f t="shared" ref="J253" si="59">+G253-H253-K253-I253</f>
        <v>0</v>
      </c>
      <c r="K253" s="72"/>
      <c r="L253" s="20"/>
      <c r="M253" s="65">
        <f t="shared" ref="M253" si="60">+L253*K253</f>
        <v>0</v>
      </c>
      <c r="N253" s="17" t="s">
        <v>16</v>
      </c>
      <c r="O253" s="18"/>
      <c r="P253" s="23">
        <f t="shared" ref="P253" si="61">SUM(M253-O253)</f>
        <v>0</v>
      </c>
      <c r="Q253" s="90"/>
      <c r="R253" s="43">
        <f t="shared" ref="R253" si="6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3">E257+F257</f>
        <v>0</v>
      </c>
      <c r="H257" s="78">
        <v>0</v>
      </c>
      <c r="I257" s="76">
        <v>0</v>
      </c>
      <c r="J257" s="46">
        <f t="shared" ref="J257" si="64">+G257-H257-K257-I257</f>
        <v>0</v>
      </c>
      <c r="K257" s="72"/>
      <c r="L257" s="20"/>
      <c r="M257" s="65">
        <f t="shared" ref="M257" si="65">+L257*K257</f>
        <v>0</v>
      </c>
      <c r="N257" s="17" t="s">
        <v>16</v>
      </c>
      <c r="O257" s="18"/>
      <c r="P257" s="23">
        <f t="shared" ref="P257" si="66">SUM(M257-O257)</f>
        <v>0</v>
      </c>
      <c r="Q257" s="90"/>
      <c r="R257" s="43">
        <f t="shared" ref="R257" si="6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8">E259+F259</f>
        <v>0</v>
      </c>
      <c r="H259" s="78">
        <v>0</v>
      </c>
      <c r="I259" s="76">
        <v>0</v>
      </c>
      <c r="J259" s="46">
        <f t="shared" ref="J259" si="69">+G259-H259-K259-I259</f>
        <v>0</v>
      </c>
      <c r="K259" s="72"/>
      <c r="L259" s="20"/>
      <c r="M259" s="65">
        <f t="shared" ref="M259" si="70">+L259*K259</f>
        <v>0</v>
      </c>
      <c r="N259" s="17" t="s">
        <v>16</v>
      </c>
      <c r="O259" s="18"/>
      <c r="P259" s="23">
        <f t="shared" ref="P259" si="71">SUM(M259-O259)</f>
        <v>0</v>
      </c>
      <c r="Q259" s="90"/>
      <c r="R259" s="43">
        <f t="shared" ref="R259" si="72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46"/>
  <sheetViews>
    <sheetView zoomScale="70" zoomScaleNormal="70" workbookViewId="0">
      <pane xSplit="10" ySplit="4" topLeftCell="K29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3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31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32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14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3">
        <f>SUM(M6-O6)</f>
        <v>100</v>
      </c>
      <c r="Q6" s="90">
        <v>39.29</v>
      </c>
      <c r="R6" s="43">
        <f t="shared" ref="R6:R80" si="3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90">
        <v>16.940000000000001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90">
        <v>18.77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2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3">
        <f t="shared" si="4"/>
        <v>130</v>
      </c>
      <c r="Q20" s="90">
        <v>22.25</v>
      </c>
      <c r="R20" s="43">
        <f t="shared" si="3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0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03">
        <f t="shared" si="4"/>
        <v>170</v>
      </c>
      <c r="Q21" s="90">
        <v>22.85</v>
      </c>
      <c r="R21" s="43">
        <f t="shared" si="3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4"/>
        <v>0</v>
      </c>
      <c r="Q22" s="90">
        <v>26.6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90">
        <v>40.51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90">
        <v>31.97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2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4"/>
        <v>100</v>
      </c>
      <c r="Q31" s="90">
        <v>38.46</v>
      </c>
      <c r="R31" s="43">
        <f t="shared" si="3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3">
        <f t="shared" si="4"/>
        <v>390</v>
      </c>
      <c r="Q32" s="90">
        <v>46.37</v>
      </c>
      <c r="R32" s="43">
        <f t="shared" si="3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3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3">
        <f t="shared" si="4"/>
        <v>130</v>
      </c>
      <c r="Q34" s="90">
        <v>38.07</v>
      </c>
      <c r="R34" s="43">
        <f t="shared" si="3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7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03">
        <f t="shared" si="4"/>
        <v>25</v>
      </c>
      <c r="Q39" s="90">
        <v>27.84</v>
      </c>
      <c r="R39" s="43">
        <f t="shared" si="3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4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03">
        <f t="shared" si="4"/>
        <v>50</v>
      </c>
      <c r="Q40" s="90">
        <v>27.12</v>
      </c>
      <c r="R40" s="43">
        <f t="shared" si="3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90">
        <v>19.05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90">
        <v>19.21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90">
        <v>21.81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3">
        <f t="shared" si="4"/>
        <v>50</v>
      </c>
      <c r="Q66" s="90">
        <v>23.12</v>
      </c>
      <c r="R66" s="43">
        <f t="shared" si="3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3">
        <f t="shared" si="4"/>
        <v>55</v>
      </c>
      <c r="Q80" s="90">
        <v>14.35</v>
      </c>
      <c r="R80" s="43">
        <f t="shared" si="3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>+G93-H93-K93-I93</f>
        <v>2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3">
        <f t="shared" si="8"/>
        <v>35</v>
      </c>
      <c r="Q93" s="90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+ยกมา!J99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2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4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1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03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4</v>
      </c>
      <c r="F154" s="71"/>
      <c r="G154" s="46">
        <f t="shared" si="23"/>
        <v>4</v>
      </c>
      <c r="H154" s="78">
        <v>0</v>
      </c>
      <c r="I154" s="76">
        <v>0</v>
      </c>
      <c r="J154" s="46">
        <f t="shared" si="24"/>
        <v>3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03">
        <f>SUM(M154-O154)</f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+ยกมา!J173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5</v>
      </c>
      <c r="F198" s="71"/>
      <c r="G198" s="46">
        <f t="shared" si="30"/>
        <v>5</v>
      </c>
      <c r="H198" s="78">
        <v>0</v>
      </c>
      <c r="I198" s="76">
        <v>0</v>
      </c>
      <c r="J198" s="46">
        <f t="shared" si="31"/>
        <v>2</v>
      </c>
      <c r="K198" s="72">
        <v>3</v>
      </c>
      <c r="L198" s="20">
        <v>150</v>
      </c>
      <c r="M198" s="65">
        <f t="shared" si="34"/>
        <v>450</v>
      </c>
      <c r="N198" s="17" t="s">
        <v>16</v>
      </c>
      <c r="O198" s="18">
        <v>225</v>
      </c>
      <c r="P198" s="103">
        <f t="shared" si="35"/>
        <v>225</v>
      </c>
      <c r="Q198" s="90">
        <v>64.38</v>
      </c>
      <c r="R198" s="43">
        <f t="shared" si="36"/>
        <v>193.14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47" si="48">E235+F235</f>
        <v>0</v>
      </c>
      <c r="H235" s="78">
        <v>0</v>
      </c>
      <c r="I235" s="76">
        <v>0</v>
      </c>
      <c r="J235" s="46">
        <f t="shared" ref="J235:J247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+ยกมา!J243</f>
        <v>0</v>
      </c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+ยกมา!J244</f>
        <v>5</v>
      </c>
      <c r="F244" s="71"/>
      <c r="G244" s="46">
        <f t="shared" si="48"/>
        <v>5</v>
      </c>
      <c r="H244" s="78">
        <v>0</v>
      </c>
      <c r="I244" s="76">
        <v>0</v>
      </c>
      <c r="J244" s="46">
        <f t="shared" si="49"/>
        <v>4</v>
      </c>
      <c r="K244" s="72">
        <v>1</v>
      </c>
      <c r="L244" s="20">
        <v>55</v>
      </c>
      <c r="M244" s="65">
        <f t="shared" si="53"/>
        <v>55</v>
      </c>
      <c r="N244" s="17" t="s">
        <v>16</v>
      </c>
      <c r="O244" s="18"/>
      <c r="P244" s="103">
        <f t="shared" si="54"/>
        <v>55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+ยกมา!J245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+ยกมา!J246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+ยกมา!J247</f>
        <v>5</v>
      </c>
      <c r="F247" s="71"/>
      <c r="G247" s="46">
        <f t="shared" si="48"/>
        <v>5</v>
      </c>
      <c r="H247" s="78">
        <v>0</v>
      </c>
      <c r="I247" s="76">
        <v>0</v>
      </c>
      <c r="J247" s="46">
        <f t="shared" si="49"/>
        <v>5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1428</v>
      </c>
      <c r="D248" s="10" t="s">
        <v>434</v>
      </c>
      <c r="E248" s="64">
        <f>+ยกมา!J248</f>
        <v>0</v>
      </c>
      <c r="F248" s="71"/>
      <c r="G248" s="46">
        <f t="shared" si="46"/>
        <v>0</v>
      </c>
      <c r="H248" s="78">
        <v>0</v>
      </c>
      <c r="I248" s="76">
        <v>0</v>
      </c>
      <c r="J248" s="46">
        <f t="shared" si="47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1429</v>
      </c>
      <c r="D249" s="10" t="s">
        <v>1430</v>
      </c>
      <c r="E249" s="64">
        <f>+ยกมา!J249</f>
        <v>0</v>
      </c>
      <c r="F249" s="71"/>
      <c r="G249" s="46">
        <f t="shared" si="46"/>
        <v>0</v>
      </c>
      <c r="H249" s="78">
        <v>0</v>
      </c>
      <c r="I249" s="76">
        <v>0</v>
      </c>
      <c r="J249" s="46">
        <f t="shared" si="47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+ยกมา!J250</f>
        <v>0</v>
      </c>
      <c r="F250" s="71"/>
      <c r="G250" s="46">
        <f t="shared" si="46"/>
        <v>0</v>
      </c>
      <c r="H250" s="78">
        <v>0</v>
      </c>
      <c r="I250" s="76">
        <v>0</v>
      </c>
      <c r="J250" s="46">
        <f t="shared" si="47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+ยกมา!J251</f>
        <v>0</v>
      </c>
      <c r="F251" s="71"/>
      <c r="G251" s="46">
        <f t="shared" si="46"/>
        <v>0</v>
      </c>
      <c r="H251" s="78">
        <v>0</v>
      </c>
      <c r="I251" s="76">
        <v>0</v>
      </c>
      <c r="J251" s="46">
        <f t="shared" si="47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+ยกมา!J252</f>
        <v>0</v>
      </c>
      <c r="F252" s="71"/>
      <c r="G252" s="46">
        <f t="shared" si="46"/>
        <v>0</v>
      </c>
      <c r="H252" s="78">
        <v>0</v>
      </c>
      <c r="I252" s="76">
        <v>0</v>
      </c>
      <c r="J252" s="46">
        <f t="shared" si="47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+ยกมา!J253</f>
        <v>0</v>
      </c>
      <c r="F253" s="71"/>
      <c r="G253" s="46">
        <f t="shared" ref="G253" si="56">E253+F253</f>
        <v>0</v>
      </c>
      <c r="H253" s="78">
        <v>0</v>
      </c>
      <c r="I253" s="76">
        <v>0</v>
      </c>
      <c r="J253" s="46">
        <f t="shared" ref="J253" si="57">+G253-H253-K253-I253</f>
        <v>0</v>
      </c>
      <c r="K253" s="72"/>
      <c r="L253" s="20"/>
      <c r="M253" s="65">
        <f t="shared" ref="M253" si="58">+L253*K253</f>
        <v>0</v>
      </c>
      <c r="N253" s="17" t="s">
        <v>16</v>
      </c>
      <c r="O253" s="18"/>
      <c r="P253" s="23">
        <f t="shared" ref="P253" si="59">SUM(M253-O253)</f>
        <v>0</v>
      </c>
      <c r="Q253" s="90"/>
      <c r="R253" s="43">
        <f t="shared" ref="R253" si="6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6"/>
        <v>0</v>
      </c>
      <c r="H254" s="78">
        <v>0</v>
      </c>
      <c r="I254" s="76">
        <v>0</v>
      </c>
      <c r="J254" s="46">
        <f t="shared" si="47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6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61">E257+F257</f>
        <v>0</v>
      </c>
      <c r="H257" s="78">
        <v>0</v>
      </c>
      <c r="I257" s="76">
        <v>0</v>
      </c>
      <c r="J257" s="46">
        <f t="shared" ref="J257" si="62">+G257-H257-K257-I257</f>
        <v>0</v>
      </c>
      <c r="K257" s="72"/>
      <c r="L257" s="20"/>
      <c r="M257" s="65">
        <f t="shared" ref="M257" si="63">+L257*K257</f>
        <v>0</v>
      </c>
      <c r="N257" s="17" t="s">
        <v>16</v>
      </c>
      <c r="O257" s="18"/>
      <c r="P257" s="23">
        <f t="shared" ref="P257" si="64">SUM(M257-O257)</f>
        <v>0</v>
      </c>
      <c r="Q257" s="90"/>
      <c r="R257" s="43">
        <f t="shared" ref="R257" si="6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6">E259+F259</f>
        <v>0</v>
      </c>
      <c r="H259" s="78">
        <v>0</v>
      </c>
      <c r="I259" s="76">
        <v>0</v>
      </c>
      <c r="J259" s="46">
        <f t="shared" ref="J259" si="67">+G259-H259-K259-I259</f>
        <v>0</v>
      </c>
      <c r="K259" s="72"/>
      <c r="L259" s="20"/>
      <c r="M259" s="65">
        <f t="shared" ref="M259" si="68">+L259*K259</f>
        <v>0</v>
      </c>
      <c r="N259" s="17" t="s">
        <v>16</v>
      </c>
      <c r="O259" s="18"/>
      <c r="P259" s="23">
        <f t="shared" ref="P259" si="69">SUM(M259-O259)</f>
        <v>0</v>
      </c>
      <c r="Q259" s="90"/>
      <c r="R259" s="43">
        <f t="shared" ref="R259" si="70">+K259*Q259</f>
        <v>0</v>
      </c>
    </row>
    <row r="260" spans="1:19" ht="25.5" x14ac:dyDescent="0.55000000000000004">
      <c r="A260" s="1"/>
      <c r="C260" s="123"/>
      <c r="D260" s="122"/>
      <c r="E260" s="24"/>
      <c r="F260" s="122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807.7299999999999</v>
      </c>
      <c r="S260" s="75"/>
    </row>
    <row r="261" spans="1:19" ht="25.5" customHeight="1" x14ac:dyDescent="0.5">
      <c r="A261" s="1"/>
      <c r="C261" s="123"/>
      <c r="D261" s="122"/>
      <c r="E261" s="24"/>
      <c r="F261" s="122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C262" s="123"/>
      <c r="D262" s="122"/>
      <c r="E262" s="24"/>
      <c r="F262" s="122"/>
      <c r="G262" s="31"/>
      <c r="J262" s="31"/>
      <c r="K262" s="32"/>
      <c r="L262" s="96" t="s">
        <v>202</v>
      </c>
      <c r="M262" s="96"/>
      <c r="N262" s="33">
        <f>SUM(M5:M261)</f>
        <v>2100</v>
      </c>
    </row>
    <row r="263" spans="1:19" ht="25.5" x14ac:dyDescent="0.55000000000000004">
      <c r="A263" s="1"/>
      <c r="C263" s="123"/>
      <c r="D263" s="122"/>
      <c r="E263" s="24"/>
      <c r="F263" s="122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C264" s="123"/>
      <c r="D264" s="122"/>
      <c r="E264" s="24"/>
      <c r="F264" s="122"/>
      <c r="G264" s="31"/>
      <c r="J264" s="31"/>
      <c r="L264" s="34" t="s">
        <v>204</v>
      </c>
      <c r="M264" s="35"/>
      <c r="N264" s="36">
        <f>SUM(O264:AF264)</f>
        <v>530</v>
      </c>
      <c r="O264" s="2">
        <v>50</v>
      </c>
      <c r="P264" s="2">
        <v>420</v>
      </c>
      <c r="Q264" s="2">
        <v>60</v>
      </c>
    </row>
    <row r="265" spans="1:19" ht="25.5" x14ac:dyDescent="0.55000000000000004">
      <c r="A265" s="1"/>
      <c r="C265" s="123"/>
      <c r="D265" s="122"/>
      <c r="E265" s="24"/>
      <c r="F265" s="122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C266" s="123"/>
      <c r="D266" s="122"/>
      <c r="E266" s="24"/>
      <c r="F266" s="122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C267" s="123"/>
      <c r="D267" s="122"/>
      <c r="E267" s="24"/>
      <c r="F267" s="122"/>
      <c r="G267" s="31"/>
      <c r="J267" s="31"/>
      <c r="L267" s="34" t="s">
        <v>207</v>
      </c>
      <c r="M267" s="35"/>
      <c r="N267" s="37">
        <f>SUM(O5:O260)</f>
        <v>300</v>
      </c>
    </row>
    <row r="268" spans="1:19" ht="25.5" x14ac:dyDescent="0.55000000000000004">
      <c r="A268" s="1"/>
      <c r="C268" s="123"/>
      <c r="D268" s="122"/>
      <c r="E268" s="24"/>
      <c r="F268" s="122"/>
      <c r="G268" s="31"/>
      <c r="J268" s="31"/>
      <c r="L268" s="34" t="s">
        <v>208</v>
      </c>
      <c r="M268" s="35"/>
      <c r="N268" s="33">
        <f>N262-N263-N264-N266-N267</f>
        <v>1270</v>
      </c>
    </row>
    <row r="269" spans="1:19" ht="25.5" x14ac:dyDescent="0.55000000000000004">
      <c r="A269" s="1"/>
      <c r="C269" s="123"/>
      <c r="D269" s="122"/>
      <c r="E269" s="24"/>
      <c r="F269" s="122"/>
      <c r="G269" s="31"/>
      <c r="J269" s="31"/>
      <c r="L269" s="34" t="s">
        <v>209</v>
      </c>
      <c r="M269" s="35"/>
      <c r="N269" s="37">
        <v>1270</v>
      </c>
    </row>
    <row r="270" spans="1:19" ht="25.5" x14ac:dyDescent="0.55000000000000004">
      <c r="A270" s="1"/>
      <c r="C270" s="123"/>
      <c r="D270" s="122"/>
      <c r="E270" s="24"/>
      <c r="F270" s="122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C271" s="123"/>
      <c r="D271" s="122"/>
      <c r="E271" s="24"/>
      <c r="F271" s="122"/>
      <c r="J271" s="2"/>
      <c r="L271" s="34" t="s">
        <v>211</v>
      </c>
      <c r="M271" s="35"/>
      <c r="N271" s="33">
        <f>+N269-N268</f>
        <v>0</v>
      </c>
    </row>
    <row r="272" spans="1:19" x14ac:dyDescent="0.5">
      <c r="C272" s="123"/>
      <c r="D272" s="122"/>
      <c r="E272" s="123"/>
      <c r="F272" s="123"/>
      <c r="J272" s="2"/>
      <c r="L272" s="2"/>
    </row>
    <row r="273" spans="3:13" ht="25.5" x14ac:dyDescent="0.55000000000000004">
      <c r="C273" s="123"/>
      <c r="D273" s="122"/>
      <c r="E273" s="123"/>
      <c r="F273" s="123"/>
      <c r="J273" s="2"/>
      <c r="L273" s="73" t="s">
        <v>272</v>
      </c>
      <c r="M273" s="2" t="s">
        <v>307</v>
      </c>
    </row>
    <row r="274" spans="3:13" x14ac:dyDescent="0.5">
      <c r="C274" s="123"/>
      <c r="D274" s="122"/>
      <c r="E274" s="123"/>
      <c r="F274" s="123"/>
      <c r="J274" s="2"/>
      <c r="L274" s="2"/>
    </row>
    <row r="275" spans="3:13" x14ac:dyDescent="0.5">
      <c r="J275" s="2"/>
      <c r="L275" s="2"/>
    </row>
    <row r="276" spans="3:13" x14ac:dyDescent="0.5">
      <c r="J276" s="2"/>
      <c r="L276" s="2"/>
    </row>
    <row r="277" spans="3:13" x14ac:dyDescent="0.5">
      <c r="J277" s="2"/>
      <c r="L277" s="2"/>
    </row>
    <row r="278" spans="3:13" x14ac:dyDescent="0.5">
      <c r="J278" s="2"/>
      <c r="L278" s="2"/>
    </row>
    <row r="279" spans="3:13" x14ac:dyDescent="0.5">
      <c r="J279" s="2"/>
      <c r="L279" s="2"/>
    </row>
    <row r="280" spans="3:13" x14ac:dyDescent="0.5">
      <c r="J280" s="2"/>
      <c r="L280" s="2"/>
    </row>
    <row r="281" spans="3:13" x14ac:dyDescent="0.5">
      <c r="J281" s="2"/>
      <c r="L281" s="2"/>
    </row>
    <row r="282" spans="3:13" x14ac:dyDescent="0.5">
      <c r="J282" s="2"/>
      <c r="L282" s="2"/>
    </row>
    <row r="283" spans="3:13" x14ac:dyDescent="0.5">
      <c r="J283" s="2"/>
      <c r="L283" s="2"/>
    </row>
    <row r="284" spans="3:13" x14ac:dyDescent="0.5">
      <c r="J284" s="2"/>
      <c r="L284" s="2"/>
    </row>
    <row r="285" spans="3:13" x14ac:dyDescent="0.5">
      <c r="J285" s="2"/>
      <c r="L285" s="2"/>
    </row>
    <row r="286" spans="3:13" x14ac:dyDescent="0.5">
      <c r="J286" s="2"/>
      <c r="L286" s="2"/>
    </row>
    <row r="287" spans="3:13" x14ac:dyDescent="0.5">
      <c r="J287" s="2"/>
      <c r="L287" s="2"/>
    </row>
    <row r="288" spans="3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AL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38" x14ac:dyDescent="0.5">
      <c r="A1" s="1"/>
      <c r="J1" s="2"/>
      <c r="L1" s="2"/>
    </row>
    <row r="2" spans="1:3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3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3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3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3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14</v>
      </c>
      <c r="F6" s="71"/>
      <c r="G6" s="46">
        <f t="shared" si="0"/>
        <v>14</v>
      </c>
      <c r="H6" s="78">
        <v>0</v>
      </c>
      <c r="I6" s="76">
        <v>0</v>
      </c>
      <c r="J6" s="46">
        <f t="shared" si="1"/>
        <v>14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3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3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3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3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3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3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3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3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3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0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>
        <v>50</v>
      </c>
      <c r="P15" s="103">
        <f t="shared" si="3"/>
        <v>50</v>
      </c>
      <c r="Q15" s="90">
        <v>24.37</v>
      </c>
      <c r="R15" s="43">
        <f t="shared" si="4"/>
        <v>48.74</v>
      </c>
      <c r="AL15" s="123"/>
    </row>
    <row r="16" spans="1:3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  <c r="AL16" s="123"/>
    </row>
    <row r="17" spans="1:3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  <c r="AL17" s="123"/>
    </row>
    <row r="18" spans="1:3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  <c r="AL18" s="123"/>
    </row>
    <row r="19" spans="1:3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  <c r="AL19" s="123"/>
    </row>
    <row r="20" spans="1:3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  <c r="AL20" s="123"/>
    </row>
    <row r="21" spans="1:3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3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03">
        <f t="shared" si="3"/>
        <v>50</v>
      </c>
      <c r="Q22" s="90">
        <v>26.6</v>
      </c>
      <c r="R22" s="43">
        <f t="shared" si="4"/>
        <v>26.6</v>
      </c>
    </row>
    <row r="23" spans="1:3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3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0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03">
        <f t="shared" si="3"/>
        <v>100</v>
      </c>
      <c r="Q24" s="90">
        <v>40.51</v>
      </c>
      <c r="R24" s="43">
        <f t="shared" si="4"/>
        <v>81.02</v>
      </c>
    </row>
    <row r="25" spans="1:3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3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3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3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3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3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3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2</v>
      </c>
      <c r="F31" s="71"/>
      <c r="G31" s="46">
        <f t="shared" si="5"/>
        <v>2</v>
      </c>
      <c r="H31" s="78">
        <v>0</v>
      </c>
      <c r="I31" s="76">
        <v>0</v>
      </c>
      <c r="J31" s="46">
        <f t="shared" si="6"/>
        <v>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3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1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03">
        <f t="shared" si="3"/>
        <v>260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6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+'1'!J99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1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3">
        <f t="shared" ref="P99:P105" si="26">SUM(M99-O99)</f>
        <v>45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3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03">
        <f t="shared" si="8"/>
        <v>120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0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0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>
        <v>34</v>
      </c>
      <c r="P173" s="103">
        <f>SUM(M173-O173)</f>
        <v>36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2</v>
      </c>
      <c r="F198" s="71"/>
      <c r="G198" s="46">
        <f t="shared" si="30"/>
        <v>2</v>
      </c>
      <c r="H198" s="78">
        <v>0</v>
      </c>
      <c r="I198" s="76">
        <v>0</v>
      </c>
      <c r="J198" s="46">
        <f t="shared" si="31"/>
        <v>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+'1'!J243</f>
        <v>0</v>
      </c>
      <c r="F243" s="71"/>
      <c r="G243" s="46">
        <f t="shared" ref="G243:G247" si="47">E243+F243</f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+'1'!J244</f>
        <v>4</v>
      </c>
      <c r="F244" s="71"/>
      <c r="G244" s="46">
        <f t="shared" si="47"/>
        <v>4</v>
      </c>
      <c r="H244" s="78">
        <v>0</v>
      </c>
      <c r="I244" s="76">
        <v>0</v>
      </c>
      <c r="J244" s="46">
        <f t="shared" si="43"/>
        <v>3</v>
      </c>
      <c r="K244" s="72">
        <v>1</v>
      </c>
      <c r="L244" s="20">
        <v>55</v>
      </c>
      <c r="M244" s="65">
        <f t="shared" si="48"/>
        <v>55</v>
      </c>
      <c r="N244" s="17" t="s">
        <v>16</v>
      </c>
      <c r="O244" s="18"/>
      <c r="P244" s="103">
        <f t="shared" si="49"/>
        <v>55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+'1'!J247</f>
        <v>5</v>
      </c>
      <c r="F247" s="71"/>
      <c r="G247" s="46">
        <f t="shared" si="47"/>
        <v>5</v>
      </c>
      <c r="H247" s="78">
        <v>0</v>
      </c>
      <c r="I247" s="76">
        <v>0</v>
      </c>
      <c r="J247" s="46">
        <f t="shared" si="43"/>
        <v>5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1428</v>
      </c>
      <c r="D248" s="10" t="s">
        <v>434</v>
      </c>
      <c r="E248" s="64">
        <f>+'1'!J248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1429</v>
      </c>
      <c r="D249" s="10" t="s">
        <v>1430</v>
      </c>
      <c r="E249" s="64">
        <f>+'1'!J249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360.11999999999995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1350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515</v>
      </c>
      <c r="O264" s="2">
        <v>60</v>
      </c>
      <c r="P264" s="2">
        <v>50</v>
      </c>
      <c r="Q264" s="88">
        <v>45</v>
      </c>
      <c r="R264" s="2">
        <v>100</v>
      </c>
      <c r="S264" s="2">
        <v>260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234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601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601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6"/>
  <sheetViews>
    <sheetView zoomScale="70" zoomScaleNormal="70" workbookViewId="0">
      <pane xSplit="10" ySplit="4" topLeftCell="K23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14</v>
      </c>
      <c r="F6" s="71"/>
      <c r="G6" s="46">
        <f t="shared" si="0"/>
        <v>14</v>
      </c>
      <c r="H6" s="78">
        <v>0</v>
      </c>
      <c r="I6" s="76">
        <v>0</v>
      </c>
      <c r="J6" s="46">
        <f t="shared" si="1"/>
        <v>13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8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3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0</v>
      </c>
      <c r="K93" s="72">
        <v>2</v>
      </c>
      <c r="L93" s="21">
        <v>35</v>
      </c>
      <c r="M93" s="65">
        <f t="shared" si="7"/>
        <v>70</v>
      </c>
      <c r="N93" s="17" t="s">
        <v>16</v>
      </c>
      <c r="O93" s="18"/>
      <c r="P93" s="103">
        <f t="shared" si="8"/>
        <v>70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4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3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4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4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2</v>
      </c>
      <c r="F198" s="71"/>
      <c r="G198" s="46">
        <f t="shared" si="30"/>
        <v>2</v>
      </c>
      <c r="H198" s="78">
        <v>0</v>
      </c>
      <c r="I198" s="76">
        <v>0</v>
      </c>
      <c r="J198" s="46">
        <f t="shared" si="31"/>
        <v>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+'2'!J244</f>
        <v>3</v>
      </c>
      <c r="F244" s="71"/>
      <c r="G244" s="46">
        <f t="shared" si="42"/>
        <v>3</v>
      </c>
      <c r="H244" s="78">
        <v>0</v>
      </c>
      <c r="I244" s="76">
        <v>0</v>
      </c>
      <c r="J244" s="46">
        <f t="shared" si="43"/>
        <v>2</v>
      </c>
      <c r="K244" s="72">
        <v>1</v>
      </c>
      <c r="L244" s="20">
        <v>55</v>
      </c>
      <c r="M244" s="65">
        <f t="shared" si="47"/>
        <v>55</v>
      </c>
      <c r="N244" s="17" t="s">
        <v>16</v>
      </c>
      <c r="O244" s="18"/>
      <c r="P244" s="103">
        <f t="shared" si="48"/>
        <v>55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+'2'!J247</f>
        <v>5</v>
      </c>
      <c r="F247" s="71"/>
      <c r="G247" s="46">
        <f t="shared" si="42"/>
        <v>5</v>
      </c>
      <c r="H247" s="78">
        <v>0</v>
      </c>
      <c r="I247" s="76">
        <v>0</v>
      </c>
      <c r="J247" s="46">
        <f t="shared" si="43"/>
        <v>0</v>
      </c>
      <c r="K247" s="72">
        <v>5</v>
      </c>
      <c r="L247" s="20">
        <v>39</v>
      </c>
      <c r="M247" s="65">
        <f t="shared" si="44"/>
        <v>195</v>
      </c>
      <c r="N247" s="17" t="s">
        <v>16</v>
      </c>
      <c r="O247" s="18">
        <v>95</v>
      </c>
      <c r="P247" s="103">
        <f t="shared" si="45"/>
        <v>100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1428</v>
      </c>
      <c r="D248" s="10" t="s">
        <v>434</v>
      </c>
      <c r="E248" s="64">
        <f>+'2'!J248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1429</v>
      </c>
      <c r="D249" s="10" t="s">
        <v>1430</v>
      </c>
      <c r="E249" s="64">
        <f>+'2'!J249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133.13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775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475</v>
      </c>
      <c r="O264" s="2">
        <v>70</v>
      </c>
      <c r="P264" s="2">
        <v>55</v>
      </c>
      <c r="Q264" s="88">
        <v>200</v>
      </c>
      <c r="R264" s="2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13</v>
      </c>
      <c r="F6" s="71"/>
      <c r="G6" s="46">
        <f t="shared" si="0"/>
        <v>13</v>
      </c>
      <c r="H6" s="78">
        <v>0</v>
      </c>
      <c r="I6" s="76">
        <v>0</v>
      </c>
      <c r="J6" s="46">
        <f t="shared" si="1"/>
        <v>13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4</v>
      </c>
      <c r="F18" s="71">
        <v>2</v>
      </c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3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2</v>
      </c>
      <c r="F20" s="71">
        <v>2</v>
      </c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>
        <v>2</v>
      </c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0</v>
      </c>
      <c r="F24" s="71">
        <v>2</v>
      </c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8</v>
      </c>
      <c r="F28" s="71">
        <v>2</v>
      </c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0</v>
      </c>
      <c r="F32" s="71">
        <v>4</v>
      </c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0</v>
      </c>
      <c r="F35" s="71">
        <v>2</v>
      </c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5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03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03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1</v>
      </c>
      <c r="F47" s="71">
        <v>2</v>
      </c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1</v>
      </c>
      <c r="F48" s="71">
        <v>5</v>
      </c>
      <c r="G48" s="46">
        <f t="shared" si="5"/>
        <v>6</v>
      </c>
      <c r="H48" s="78">
        <v>0</v>
      </c>
      <c r="I48" s="76">
        <v>0</v>
      </c>
      <c r="J48" s="46">
        <f t="shared" si="6"/>
        <v>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0</v>
      </c>
      <c r="F49" s="71">
        <v>5</v>
      </c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3</v>
      </c>
      <c r="F50" s="71">
        <v>4</v>
      </c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0</v>
      </c>
      <c r="F53" s="71">
        <v>3</v>
      </c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0</v>
      </c>
      <c r="F56" s="71">
        <v>4</v>
      </c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0</v>
      </c>
      <c r="F57" s="71">
        <v>3</v>
      </c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0</v>
      </c>
      <c r="F58" s="71">
        <v>2</v>
      </c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>
        <v>2</v>
      </c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0</v>
      </c>
      <c r="F62" s="71">
        <v>4</v>
      </c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0</v>
      </c>
      <c r="F65" s="71">
        <v>1</v>
      </c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2</v>
      </c>
      <c r="F74" s="71">
        <v>2</v>
      </c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0</v>
      </c>
      <c r="F77" s="71">
        <v>1</v>
      </c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2</v>
      </c>
      <c r="K81" s="72">
        <v>2</v>
      </c>
      <c r="L81" s="20">
        <v>55</v>
      </c>
      <c r="M81" s="65">
        <f t="shared" ref="M81:M172" si="7">+L81*K81</f>
        <v>110</v>
      </c>
      <c r="N81" s="17" t="s">
        <v>16</v>
      </c>
      <c r="O81" s="18">
        <v>54</v>
      </c>
      <c r="P81" s="103">
        <f t="shared" ref="P81:P172" si="8">SUM(M81-O81)</f>
        <v>56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>
        <v>2</v>
      </c>
      <c r="G93" s="46">
        <f t="shared" si="5"/>
        <v>2</v>
      </c>
      <c r="H93" s="78">
        <v>0</v>
      </c>
      <c r="I93" s="76">
        <v>0</v>
      </c>
      <c r="J93" s="46">
        <f t="shared" si="6"/>
        <v>0</v>
      </c>
      <c r="K93" s="72">
        <v>2</v>
      </c>
      <c r="L93" s="21">
        <v>35</v>
      </c>
      <c r="M93" s="65">
        <f t="shared" si="7"/>
        <v>70</v>
      </c>
      <c r="N93" s="17" t="s">
        <v>16</v>
      </c>
      <c r="O93" s="18"/>
      <c r="P93" s="103">
        <f t="shared" si="8"/>
        <v>70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+'3'!J99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25</v>
      </c>
      <c r="P131" s="103">
        <f t="shared" si="8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3</v>
      </c>
      <c r="F132" s="71">
        <v>4</v>
      </c>
      <c r="G132" s="46">
        <f t="shared" si="23"/>
        <v>7</v>
      </c>
      <c r="H132" s="78">
        <v>0</v>
      </c>
      <c r="I132" s="76">
        <v>0</v>
      </c>
      <c r="J132" s="46">
        <f t="shared" si="24"/>
        <v>6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3">
        <f t="shared" si="8"/>
        <v>60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0</v>
      </c>
      <c r="F133" s="71">
        <v>5</v>
      </c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3</v>
      </c>
      <c r="F154" s="71">
        <v>2</v>
      </c>
      <c r="G154" s="46">
        <f t="shared" si="23"/>
        <v>5</v>
      </c>
      <c r="H154" s="78">
        <v>0</v>
      </c>
      <c r="I154" s="76">
        <v>0</v>
      </c>
      <c r="J154" s="46">
        <f t="shared" si="24"/>
        <v>4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03">
        <f>SUM(M154-O154)</f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+'3'!J173</f>
        <v>0</v>
      </c>
      <c r="F173" s="71">
        <v>2</v>
      </c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2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03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2</v>
      </c>
      <c r="F198" s="71"/>
      <c r="G198" s="46">
        <f t="shared" si="30"/>
        <v>2</v>
      </c>
      <c r="H198" s="78">
        <v>0</v>
      </c>
      <c r="I198" s="76">
        <v>0</v>
      </c>
      <c r="J198" s="46">
        <f t="shared" si="31"/>
        <v>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+'3'!J244</f>
        <v>2</v>
      </c>
      <c r="F244" s="71"/>
      <c r="G244" s="46">
        <f t="shared" si="42"/>
        <v>2</v>
      </c>
      <c r="H244" s="78">
        <v>0</v>
      </c>
      <c r="I244" s="76">
        <v>0</v>
      </c>
      <c r="J244" s="46">
        <f t="shared" si="43"/>
        <v>2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1428</v>
      </c>
      <c r="D248" s="10" t="s">
        <v>434</v>
      </c>
      <c r="E248" s="64">
        <f>+'3'!J248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1429</v>
      </c>
      <c r="D249" s="10" t="s">
        <v>1430</v>
      </c>
      <c r="E249" s="64">
        <f>+'3'!J249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239.6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950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406</v>
      </c>
      <c r="O264" s="2">
        <v>50</v>
      </c>
      <c r="P264" s="2">
        <v>100</v>
      </c>
      <c r="Q264" s="88">
        <v>256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129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13</v>
      </c>
      <c r="F6" s="71"/>
      <c r="G6" s="46">
        <f t="shared" si="0"/>
        <v>13</v>
      </c>
      <c r="H6" s="78">
        <v>0</v>
      </c>
      <c r="I6" s="76">
        <v>0</v>
      </c>
      <c r="J6" s="46">
        <f t="shared" si="1"/>
        <v>13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2</v>
      </c>
      <c r="F22" s="71"/>
      <c r="G22" s="46">
        <f t="shared" si="0"/>
        <v>2</v>
      </c>
      <c r="H22" s="78">
        <v>0</v>
      </c>
      <c r="I22" s="76">
        <v>0</v>
      </c>
      <c r="J22" s="46">
        <f t="shared" si="1"/>
        <v>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8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03">
        <f t="shared" si="3"/>
        <v>100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50</v>
      </c>
      <c r="P31" s="103">
        <f t="shared" si="3"/>
        <v>50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v>3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75</v>
      </c>
      <c r="P39" s="103">
        <f t="shared" si="3"/>
        <v>75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03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0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03">
        <f t="shared" si="3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1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3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3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>
        <v>3</v>
      </c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+'4'!J99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0</v>
      </c>
      <c r="K99" s="72">
        <v>1</v>
      </c>
      <c r="L99" s="20">
        <v>35</v>
      </c>
      <c r="M99" s="65">
        <f t="shared" ref="M99:M105" si="25">+L99*K99</f>
        <v>35</v>
      </c>
      <c r="N99" s="17" t="s">
        <v>16</v>
      </c>
      <c r="O99" s="18">
        <v>12</v>
      </c>
      <c r="P99" s="103">
        <f t="shared" ref="P99:P105" si="26">SUM(M99-O99)</f>
        <v>23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6</v>
      </c>
      <c r="F132" s="71"/>
      <c r="G132" s="46">
        <f t="shared" si="23"/>
        <v>6</v>
      </c>
      <c r="H132" s="78">
        <v>0</v>
      </c>
      <c r="I132" s="76">
        <v>0</v>
      </c>
      <c r="J132" s="46">
        <f t="shared" si="24"/>
        <v>6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4</v>
      </c>
      <c r="F154" s="71"/>
      <c r="G154" s="46">
        <f t="shared" si="23"/>
        <v>4</v>
      </c>
      <c r="H154" s="78">
        <v>0</v>
      </c>
      <c r="I154" s="76">
        <v>0</v>
      </c>
      <c r="J154" s="46">
        <f t="shared" si="24"/>
        <v>1</v>
      </c>
      <c r="K154" s="72">
        <v>3</v>
      </c>
      <c r="L154" s="20">
        <v>25</v>
      </c>
      <c r="M154" s="65">
        <f>+L154*K154</f>
        <v>75</v>
      </c>
      <c r="N154" s="17" t="s">
        <v>16</v>
      </c>
      <c r="O154" s="18"/>
      <c r="P154" s="103">
        <f>SUM(M154-O154)</f>
        <v>75</v>
      </c>
      <c r="Q154" s="90">
        <v>16.16</v>
      </c>
      <c r="R154" s="43">
        <f>+K154*Q154</f>
        <v>48.480000000000004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+'4'!J173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2</v>
      </c>
      <c r="F198" s="71"/>
      <c r="G198" s="46">
        <f t="shared" si="30"/>
        <v>2</v>
      </c>
      <c r="H198" s="78">
        <v>0</v>
      </c>
      <c r="I198" s="76">
        <v>0</v>
      </c>
      <c r="J198" s="46">
        <f t="shared" si="31"/>
        <v>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+'4'!J244</f>
        <v>2</v>
      </c>
      <c r="F244" s="71"/>
      <c r="G244" s="46">
        <f t="shared" si="42"/>
        <v>2</v>
      </c>
      <c r="H244" s="78">
        <v>0</v>
      </c>
      <c r="I244" s="76">
        <v>0</v>
      </c>
      <c r="J244" s="46">
        <f t="shared" si="43"/>
        <v>2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1428</v>
      </c>
      <c r="D248" s="10" t="s">
        <v>434</v>
      </c>
      <c r="E248" s="64">
        <f>+'4'!J248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1429</v>
      </c>
      <c r="D249" s="10" t="s">
        <v>1430</v>
      </c>
      <c r="E249" s="64">
        <f>+'4'!J249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+'4'!J253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402.9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1030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378</v>
      </c>
      <c r="O264" s="2">
        <v>100</v>
      </c>
      <c r="P264" s="2">
        <v>75</v>
      </c>
      <c r="Q264" s="88">
        <v>103</v>
      </c>
      <c r="R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312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6"/>
  <sheetViews>
    <sheetView zoomScale="70" zoomScaleNormal="70" workbookViewId="0">
      <pane xSplit="10" ySplit="4" topLeftCell="K29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13</v>
      </c>
      <c r="F6" s="71"/>
      <c r="G6" s="46">
        <f t="shared" si="0"/>
        <v>13</v>
      </c>
      <c r="H6" s="78">
        <v>0</v>
      </c>
      <c r="I6" s="76">
        <v>0</v>
      </c>
      <c r="J6" s="46">
        <f t="shared" si="1"/>
        <v>13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2</v>
      </c>
      <c r="F22" s="71"/>
      <c r="G22" s="46">
        <f t="shared" si="0"/>
        <v>2</v>
      </c>
      <c r="H22" s="78">
        <v>0</v>
      </c>
      <c r="I22" s="76">
        <v>0</v>
      </c>
      <c r="J22" s="46">
        <f t="shared" si="1"/>
        <v>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0</v>
      </c>
      <c r="F31" s="71">
        <v>5</v>
      </c>
      <c r="G31" s="46">
        <f t="shared" si="5"/>
        <v>5</v>
      </c>
      <c r="H31" s="78">
        <v>0</v>
      </c>
      <c r="I31" s="76">
        <v>0</v>
      </c>
      <c r="J31" s="46">
        <f t="shared" si="6"/>
        <v>2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3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2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6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0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3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2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3">
        <f t="shared" si="8"/>
        <v>120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4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>
        <v>27</v>
      </c>
      <c r="P117" s="103">
        <f t="shared" si="8"/>
        <v>28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6</v>
      </c>
      <c r="F132" s="71"/>
      <c r="G132" s="46">
        <f t="shared" si="23"/>
        <v>6</v>
      </c>
      <c r="H132" s="78">
        <v>0</v>
      </c>
      <c r="I132" s="76">
        <v>0</v>
      </c>
      <c r="J132" s="46">
        <f t="shared" si="24"/>
        <v>6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1</v>
      </c>
      <c r="F154" s="71"/>
      <c r="G154" s="46">
        <f t="shared" si="23"/>
        <v>1</v>
      </c>
      <c r="H154" s="78">
        <v>0</v>
      </c>
      <c r="I154" s="76">
        <v>0</v>
      </c>
      <c r="J154" s="46">
        <f t="shared" si="24"/>
        <v>0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03">
        <f>SUM(M154-O154)</f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+'5'!J173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1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03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2</v>
      </c>
      <c r="F198" s="71"/>
      <c r="G198" s="46">
        <f t="shared" si="30"/>
        <v>2</v>
      </c>
      <c r="H198" s="78">
        <v>0</v>
      </c>
      <c r="I198" s="76">
        <v>0</v>
      </c>
      <c r="J198" s="46">
        <f t="shared" si="31"/>
        <v>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+'5'!J244</f>
        <v>2</v>
      </c>
      <c r="F244" s="71"/>
      <c r="G244" s="46">
        <f t="shared" si="42"/>
        <v>2</v>
      </c>
      <c r="H244" s="78">
        <v>0</v>
      </c>
      <c r="I244" s="76">
        <v>0</v>
      </c>
      <c r="J244" s="46">
        <f t="shared" si="43"/>
        <v>1</v>
      </c>
      <c r="K244" s="72">
        <v>1</v>
      </c>
      <c r="L244" s="20">
        <v>55</v>
      </c>
      <c r="M244" s="65">
        <f t="shared" si="47"/>
        <v>55</v>
      </c>
      <c r="N244" s="17" t="s">
        <v>16</v>
      </c>
      <c r="O244" s="18"/>
      <c r="P244" s="103">
        <f t="shared" si="48"/>
        <v>55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1428</v>
      </c>
      <c r="D248" s="10" t="s">
        <v>434</v>
      </c>
      <c r="E248" s="64">
        <f>+'5'!J248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1429</v>
      </c>
      <c r="D249" s="10" t="s">
        <v>1430</v>
      </c>
      <c r="E249" s="64">
        <f>+'5'!J249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363.40000000000003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1170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305</v>
      </c>
      <c r="O264" s="2">
        <v>105</v>
      </c>
      <c r="P264" s="2">
        <v>135</v>
      </c>
      <c r="Q264" s="88">
        <v>65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27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838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838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5</v>
      </c>
      <c r="F5" s="71">
        <v>3</v>
      </c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13</v>
      </c>
      <c r="F6" s="71">
        <v>3</v>
      </c>
      <c r="G6" s="46">
        <f t="shared" si="0"/>
        <v>16</v>
      </c>
      <c r="H6" s="78">
        <v>0</v>
      </c>
      <c r="I6" s="76">
        <v>0</v>
      </c>
      <c r="J6" s="46">
        <f t="shared" si="1"/>
        <v>16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2</v>
      </c>
      <c r="F21" s="71">
        <v>2</v>
      </c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2</v>
      </c>
      <c r="F22" s="71">
        <v>3</v>
      </c>
      <c r="G22" s="46">
        <f t="shared" si="0"/>
        <v>5</v>
      </c>
      <c r="H22" s="78">
        <v>0</v>
      </c>
      <c r="I22" s="76">
        <v>0</v>
      </c>
      <c r="J22" s="46">
        <f t="shared" si="1"/>
        <v>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2</v>
      </c>
      <c r="F31" s="71"/>
      <c r="G31" s="46">
        <f t="shared" si="5"/>
        <v>2</v>
      </c>
      <c r="H31" s="78">
        <v>0</v>
      </c>
      <c r="I31" s="76">
        <v>0</v>
      </c>
      <c r="J31" s="46">
        <f t="shared" si="6"/>
        <v>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0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>
        <v>65</v>
      </c>
      <c r="P34" s="103">
        <f t="shared" si="3"/>
        <v>65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3</v>
      </c>
      <c r="F39" s="71">
        <v>2</v>
      </c>
      <c r="G39" s="46">
        <f t="shared" si="5"/>
        <v>5</v>
      </c>
      <c r="H39" s="78">
        <v>0</v>
      </c>
      <c r="I39" s="76">
        <v>0</v>
      </c>
      <c r="J39" s="46">
        <f t="shared" si="6"/>
        <v>3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03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2</v>
      </c>
      <c r="F40" s="71">
        <v>2</v>
      </c>
      <c r="G40" s="46">
        <f t="shared" si="5"/>
        <v>4</v>
      </c>
      <c r="H40" s="78">
        <v>0</v>
      </c>
      <c r="I40" s="76">
        <v>0</v>
      </c>
      <c r="J40" s="46">
        <f t="shared" si="6"/>
        <v>2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03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0</v>
      </c>
      <c r="F41" s="71">
        <v>2</v>
      </c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03">
        <f>SUM(M55-O55)</f>
        <v>60</v>
      </c>
      <c r="Q55" s="90">
        <v>29.34</v>
      </c>
      <c r="R55" s="43">
        <f>+K55*Q55</f>
        <v>29.34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0</v>
      </c>
      <c r="F64" s="71">
        <v>2</v>
      </c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1</v>
      </c>
      <c r="F65" s="71">
        <v>1</v>
      </c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1</v>
      </c>
      <c r="F66" s="71">
        <v>1</v>
      </c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03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2</v>
      </c>
      <c r="F74" s="71">
        <v>2</v>
      </c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+'6'!J76</f>
        <v>0</v>
      </c>
      <c r="F76" s="71">
        <v>3</v>
      </c>
      <c r="G76" s="46">
        <f>E76+F76</f>
        <v>3</v>
      </c>
      <c r="H76" s="78">
        <v>0</v>
      </c>
      <c r="I76" s="76">
        <v>0</v>
      </c>
      <c r="J76" s="46">
        <f>+G76-H76-K76-I76</f>
        <v>3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1</v>
      </c>
      <c r="F77" s="71">
        <v>2</v>
      </c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>
        <v>4</v>
      </c>
      <c r="G80" s="46">
        <f t="shared" si="5"/>
        <v>4</v>
      </c>
      <c r="H80" s="78">
        <v>0</v>
      </c>
      <c r="I80" s="76">
        <v>0</v>
      </c>
      <c r="J80" s="46">
        <f t="shared" si="6"/>
        <v>3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27</v>
      </c>
      <c r="P80" s="103">
        <f t="shared" si="3"/>
        <v>28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2</v>
      </c>
      <c r="F81" s="71">
        <v>3</v>
      </c>
      <c r="G81" s="46">
        <f t="shared" si="5"/>
        <v>5</v>
      </c>
      <c r="H81" s="78">
        <v>0</v>
      </c>
      <c r="I81" s="76">
        <v>0</v>
      </c>
      <c r="J81" s="46">
        <f t="shared" si="6"/>
        <v>4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>
        <v>27</v>
      </c>
      <c r="P81" s="103">
        <f t="shared" ref="P81:P172" si="8">SUM(M81-O81)</f>
        <v>28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3</v>
      </c>
      <c r="F93" s="71">
        <v>2</v>
      </c>
      <c r="G93" s="46">
        <f t="shared" si="5"/>
        <v>5</v>
      </c>
      <c r="H93" s="78">
        <v>0</v>
      </c>
      <c r="I93" s="76">
        <v>0</v>
      </c>
      <c r="J93" s="46">
        <f t="shared" si="6"/>
        <v>4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3">
        <f t="shared" si="8"/>
        <v>35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0</v>
      </c>
      <c r="F131" s="71">
        <v>2</v>
      </c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6</v>
      </c>
      <c r="F132" s="71"/>
      <c r="G132" s="46">
        <f t="shared" si="23"/>
        <v>6</v>
      </c>
      <c r="H132" s="78">
        <v>0</v>
      </c>
      <c r="I132" s="76">
        <v>0</v>
      </c>
      <c r="J132" s="46">
        <f t="shared" si="24"/>
        <v>6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3</v>
      </c>
      <c r="F133" s="71">
        <v>3</v>
      </c>
      <c r="G133" s="46">
        <f t="shared" si="23"/>
        <v>6</v>
      </c>
      <c r="H133" s="78">
        <v>0</v>
      </c>
      <c r="I133" s="76">
        <v>0</v>
      </c>
      <c r="J133" s="46">
        <f t="shared" si="24"/>
        <v>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>
        <v>3</v>
      </c>
      <c r="G154" s="46">
        <f t="shared" si="23"/>
        <v>3</v>
      </c>
      <c r="H154" s="78">
        <v>0</v>
      </c>
      <c r="I154" s="76">
        <v>0</v>
      </c>
      <c r="J154" s="46">
        <f t="shared" si="24"/>
        <v>2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03">
        <f>SUM(M154-O154)</f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+'6'!J173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3</v>
      </c>
      <c r="F175" s="71">
        <v>5</v>
      </c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0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03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2</v>
      </c>
      <c r="F198" s="71"/>
      <c r="G198" s="46">
        <f t="shared" si="30"/>
        <v>2</v>
      </c>
      <c r="H198" s="78">
        <v>0</v>
      </c>
      <c r="I198" s="76">
        <v>0</v>
      </c>
      <c r="J198" s="46">
        <f t="shared" si="31"/>
        <v>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+'6'!J244</f>
        <v>1</v>
      </c>
      <c r="F244" s="71">
        <v>3</v>
      </c>
      <c r="G244" s="46">
        <f t="shared" si="42"/>
        <v>4</v>
      </c>
      <c r="H244" s="78">
        <v>0</v>
      </c>
      <c r="I244" s="76">
        <v>0</v>
      </c>
      <c r="J244" s="46">
        <f t="shared" si="43"/>
        <v>3</v>
      </c>
      <c r="K244" s="72">
        <v>1</v>
      </c>
      <c r="L244" s="20">
        <v>55</v>
      </c>
      <c r="M244" s="65">
        <f t="shared" si="47"/>
        <v>55</v>
      </c>
      <c r="N244" s="17" t="s">
        <v>16</v>
      </c>
      <c r="O244" s="18"/>
      <c r="P244" s="103">
        <f t="shared" si="48"/>
        <v>55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+'6'!J245</f>
        <v>0</v>
      </c>
      <c r="F245" s="71">
        <v>5</v>
      </c>
      <c r="G245" s="46">
        <f t="shared" si="42"/>
        <v>5</v>
      </c>
      <c r="H245" s="78">
        <v>0</v>
      </c>
      <c r="I245" s="76">
        <v>0</v>
      </c>
      <c r="J245" s="46">
        <f t="shared" si="43"/>
        <v>5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1428</v>
      </c>
      <c r="D248" s="10" t="s">
        <v>434</v>
      </c>
      <c r="E248" s="64">
        <f>+'6'!J248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1429</v>
      </c>
      <c r="D249" s="10" t="s">
        <v>1430</v>
      </c>
      <c r="E249" s="64">
        <f>+'6'!J249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343.81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1060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128</v>
      </c>
      <c r="O264" s="2">
        <v>128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304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628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628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V346"/>
  <sheetViews>
    <sheetView zoomScale="70" zoomScaleNormal="70" workbookViewId="0">
      <pane xSplit="10" ySplit="4" topLeftCell="K248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16</v>
      </c>
      <c r="F6" s="71"/>
      <c r="G6" s="46">
        <f t="shared" si="0"/>
        <v>16</v>
      </c>
      <c r="H6" s="78">
        <v>0</v>
      </c>
      <c r="I6" s="76">
        <v>0</v>
      </c>
      <c r="J6" s="46">
        <f t="shared" si="1"/>
        <v>16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2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/>
      <c r="P14" s="103">
        <f t="shared" si="3"/>
        <v>50</v>
      </c>
      <c r="Q14" s="90">
        <v>21.22</v>
      </c>
      <c r="R14" s="43">
        <f t="shared" si="4"/>
        <v>21.22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3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03">
        <f t="shared" si="3"/>
        <v>50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6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50</v>
      </c>
      <c r="P28" s="103">
        <f t="shared" si="3"/>
        <v>150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 t="shared" si="3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5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0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03">
        <f t="shared" si="3"/>
        <v>60</v>
      </c>
      <c r="Q55" s="90">
        <v>29.34</v>
      </c>
      <c r="R55" s="43">
        <f>+K55*Q55</f>
        <v>29.34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03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+'7'!J76</f>
        <v>3</v>
      </c>
      <c r="F76" s="71"/>
      <c r="G76" s="46">
        <f>E76+F76</f>
        <v>3</v>
      </c>
      <c r="H76" s="78">
        <v>0</v>
      </c>
      <c r="I76" s="76">
        <v>0</v>
      </c>
      <c r="J76" s="46">
        <f>+G76-H76-K76-I76</f>
        <v>3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7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1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03">
        <f t="shared" si="7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3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03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4</v>
      </c>
      <c r="F113" s="71"/>
      <c r="G113" s="46">
        <f t="shared" si="20"/>
        <v>4</v>
      </c>
      <c r="H113" s="78">
        <v>0</v>
      </c>
      <c r="I113" s="76">
        <v>0</v>
      </c>
      <c r="J113" s="46">
        <f t="shared" si="21"/>
        <v>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2</v>
      </c>
      <c r="F115" s="71"/>
      <c r="G115" s="46">
        <f t="shared" si="20"/>
        <v>2</v>
      </c>
      <c r="H115" s="78">
        <v>0</v>
      </c>
      <c r="I115" s="76">
        <v>0</v>
      </c>
      <c r="J115" s="46">
        <f t="shared" si="21"/>
        <v>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4</v>
      </c>
      <c r="F116" s="71"/>
      <c r="G116" s="46">
        <f t="shared" si="20"/>
        <v>4</v>
      </c>
      <c r="H116" s="78">
        <v>0</v>
      </c>
      <c r="I116" s="76">
        <v>0</v>
      </c>
      <c r="J116" s="46">
        <f t="shared" si="21"/>
        <v>3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03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6</v>
      </c>
      <c r="F132" s="71"/>
      <c r="G132" s="46">
        <f t="shared" si="20"/>
        <v>6</v>
      </c>
      <c r="H132" s="78">
        <v>0</v>
      </c>
      <c r="I132" s="76">
        <v>0</v>
      </c>
      <c r="J132" s="46">
        <f t="shared" si="21"/>
        <v>3</v>
      </c>
      <c r="K132" s="72">
        <v>3</v>
      </c>
      <c r="L132" s="22">
        <v>60</v>
      </c>
      <c r="M132" s="65">
        <f t="shared" si="8"/>
        <v>180</v>
      </c>
      <c r="N132" s="17" t="s">
        <v>16</v>
      </c>
      <c r="O132" s="18">
        <v>60</v>
      </c>
      <c r="P132" s="103">
        <f t="shared" si="7"/>
        <v>120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6</v>
      </c>
      <c r="F133" s="71"/>
      <c r="G133" s="46">
        <f t="shared" si="20"/>
        <v>6</v>
      </c>
      <c r="H133" s="78">
        <v>0</v>
      </c>
      <c r="I133" s="76">
        <v>0</v>
      </c>
      <c r="J133" s="46">
        <f t="shared" si="21"/>
        <v>5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03">
        <f t="shared" si="7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2</v>
      </c>
      <c r="F154" s="71"/>
      <c r="G154" s="46">
        <f t="shared" si="20"/>
        <v>2</v>
      </c>
      <c r="H154" s="78">
        <v>0</v>
      </c>
      <c r="I154" s="76">
        <v>0</v>
      </c>
      <c r="J154" s="46">
        <f t="shared" si="21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+'7'!J173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2</v>
      </c>
      <c r="F198" s="71"/>
      <c r="G198" s="46">
        <f t="shared" si="27"/>
        <v>2</v>
      </c>
      <c r="H198" s="78">
        <v>0</v>
      </c>
      <c r="I198" s="76">
        <v>0</v>
      </c>
      <c r="J198" s="46">
        <f t="shared" si="28"/>
        <v>1</v>
      </c>
      <c r="K198" s="72">
        <v>1</v>
      </c>
      <c r="L198" s="20">
        <v>150</v>
      </c>
      <c r="M198" s="65">
        <f t="shared" si="31"/>
        <v>150</v>
      </c>
      <c r="N198" s="17" t="s">
        <v>16</v>
      </c>
      <c r="O198" s="18">
        <v>75</v>
      </c>
      <c r="P198" s="103">
        <f t="shared" ref="P198:P259" si="35">SUM(M198-O198)</f>
        <v>75</v>
      </c>
      <c r="Q198" s="90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2</v>
      </c>
      <c r="F205" s="71"/>
      <c r="G205" s="46">
        <f t="shared" si="27"/>
        <v>2</v>
      </c>
      <c r="H205" s="78">
        <v>0</v>
      </c>
      <c r="I205" s="76">
        <v>0</v>
      </c>
      <c r="J205" s="46">
        <f t="shared" si="28"/>
        <v>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+'7'!J244</f>
        <v>3</v>
      </c>
      <c r="F244" s="71"/>
      <c r="G244" s="46">
        <f t="shared" si="39"/>
        <v>3</v>
      </c>
      <c r="H244" s="78">
        <v>0</v>
      </c>
      <c r="I244" s="76">
        <v>0</v>
      </c>
      <c r="J244" s="46">
        <f t="shared" si="40"/>
        <v>1</v>
      </c>
      <c r="K244" s="72">
        <v>2</v>
      </c>
      <c r="L244" s="20">
        <v>55</v>
      </c>
      <c r="M244" s="65">
        <f t="shared" si="43"/>
        <v>110</v>
      </c>
      <c r="N244" s="17" t="s">
        <v>16</v>
      </c>
      <c r="O244" s="18"/>
      <c r="P244" s="103">
        <f t="shared" si="35"/>
        <v>110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+'7'!J245</f>
        <v>5</v>
      </c>
      <c r="F245" s="71"/>
      <c r="G245" s="46">
        <f t="shared" si="39"/>
        <v>5</v>
      </c>
      <c r="H245" s="78">
        <v>0</v>
      </c>
      <c r="I245" s="76">
        <v>0</v>
      </c>
      <c r="J245" s="46">
        <f t="shared" si="40"/>
        <v>4</v>
      </c>
      <c r="K245" s="72">
        <v>1</v>
      </c>
      <c r="L245" s="20">
        <v>40</v>
      </c>
      <c r="M245" s="65">
        <f t="shared" si="43"/>
        <v>40</v>
      </c>
      <c r="N245" s="17" t="s">
        <v>16</v>
      </c>
      <c r="O245" s="18"/>
      <c r="P245" s="103">
        <f t="shared" si="35"/>
        <v>40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+'7'!J246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1428</v>
      </c>
      <c r="D248" s="10" t="s">
        <v>434</v>
      </c>
      <c r="E248" s="64">
        <f>+'7'!J248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1429</v>
      </c>
      <c r="D249" s="10" t="s">
        <v>1430</v>
      </c>
      <c r="E249" s="64">
        <f>+'7'!J249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+'7'!J250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+'7'!J251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+'7'!J252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2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6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483.42999999999989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1795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775</v>
      </c>
      <c r="O264" s="2">
        <v>95</v>
      </c>
      <c r="P264" s="2">
        <v>65</v>
      </c>
      <c r="Q264" s="88">
        <v>225</v>
      </c>
      <c r="R264" s="2">
        <v>60</v>
      </c>
      <c r="S264" s="2">
        <v>130</v>
      </c>
      <c r="T264" s="2">
        <v>100</v>
      </c>
      <c r="U264" s="2">
        <v>50</v>
      </c>
      <c r="V264" s="2">
        <v>50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320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700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700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5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3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16</v>
      </c>
      <c r="F6" s="71"/>
      <c r="G6" s="46">
        <f t="shared" si="0"/>
        <v>16</v>
      </c>
      <c r="H6" s="78">
        <v>0</v>
      </c>
      <c r="I6" s="76">
        <v>0</v>
      </c>
      <c r="J6" s="46">
        <f t="shared" si="1"/>
        <v>16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1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/>
      <c r="P14" s="103">
        <f t="shared" si="3"/>
        <v>50</v>
      </c>
      <c r="Q14" s="90">
        <v>21.22</v>
      </c>
      <c r="R14" s="43">
        <f t="shared" si="4"/>
        <v>21.22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2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03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4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50</v>
      </c>
      <c r="P28" s="103">
        <f t="shared" si="3"/>
        <v>150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1</v>
      </c>
      <c r="F53" s="71">
        <v>1</v>
      </c>
      <c r="G53" s="46">
        <f t="shared" si="5"/>
        <v>2</v>
      </c>
      <c r="H53" s="78">
        <v>0</v>
      </c>
      <c r="I53" s="76">
        <v>0</v>
      </c>
      <c r="J53" s="46">
        <f t="shared" si="6"/>
        <v>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3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3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+'8'!J76</f>
        <v>3</v>
      </c>
      <c r="F76" s="71"/>
      <c r="G76" s="46">
        <f>E76+F76</f>
        <v>3</v>
      </c>
      <c r="H76" s="78">
        <v>0</v>
      </c>
      <c r="I76" s="76">
        <v>0</v>
      </c>
      <c r="J76" s="46">
        <f>+G76-H76-K76-I76</f>
        <v>3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0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3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3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3">
        <f t="shared" si="8"/>
        <v>35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2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3">
        <f t="shared" si="8"/>
        <v>60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1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/>
      <c r="P133" s="103">
        <f t="shared" si="8"/>
        <v>200</v>
      </c>
      <c r="Q133" s="90">
        <v>21.75</v>
      </c>
      <c r="R133" s="43">
        <f t="shared" si="9"/>
        <v>87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0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/>
      <c r="P154" s="103">
        <f>SUM(M154-O154)</f>
        <v>50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+'8'!J173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1</v>
      </c>
      <c r="F198" s="71"/>
      <c r="G198" s="46">
        <f t="shared" si="30"/>
        <v>1</v>
      </c>
      <c r="H198" s="78">
        <v>0</v>
      </c>
      <c r="I198" s="76">
        <v>0</v>
      </c>
      <c r="J198" s="46">
        <f t="shared" si="31"/>
        <v>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+'8'!J244</f>
        <v>1</v>
      </c>
      <c r="F244" s="71"/>
      <c r="G244" s="46">
        <f t="shared" si="42"/>
        <v>1</v>
      </c>
      <c r="H244" s="78">
        <v>0</v>
      </c>
      <c r="I244" s="76">
        <v>0</v>
      </c>
      <c r="J244" s="46">
        <f t="shared" si="43"/>
        <v>1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+'8'!J245</f>
        <v>4</v>
      </c>
      <c r="F245" s="71"/>
      <c r="G245" s="46">
        <f t="shared" si="42"/>
        <v>4</v>
      </c>
      <c r="H245" s="78">
        <v>0</v>
      </c>
      <c r="I245" s="76">
        <v>0</v>
      </c>
      <c r="J245" s="46">
        <f t="shared" si="43"/>
        <v>4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1428</v>
      </c>
      <c r="D248" s="10" t="s">
        <v>434</v>
      </c>
      <c r="E248" s="64">
        <f>+'8'!J248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1429</v>
      </c>
      <c r="D249" s="10" t="s">
        <v>1430</v>
      </c>
      <c r="E249" s="64">
        <f>+'8'!J249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481.59000000000003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1380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310</v>
      </c>
      <c r="O264" s="2">
        <v>110</v>
      </c>
      <c r="P264" s="2">
        <v>50</v>
      </c>
      <c r="Q264" s="88">
        <v>50</v>
      </c>
      <c r="R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16</v>
      </c>
      <c r="F6" s="71"/>
      <c r="G6" s="46">
        <f t="shared" si="0"/>
        <v>16</v>
      </c>
      <c r="H6" s="78">
        <v>0</v>
      </c>
      <c r="I6" s="76">
        <v>0</v>
      </c>
      <c r="J6" s="46">
        <f t="shared" si="1"/>
        <v>15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1</v>
      </c>
      <c r="F14" s="71"/>
      <c r="G14" s="46">
        <f t="shared" si="0"/>
        <v>1</v>
      </c>
      <c r="H14" s="78">
        <v>0</v>
      </c>
      <c r="I14" s="76">
        <v>0</v>
      </c>
      <c r="J14" s="46">
        <f t="shared" si="1"/>
        <v>1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2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03">
        <f t="shared" si="3"/>
        <v>120</v>
      </c>
      <c r="Q57" s="90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+'9'!J76</f>
        <v>3</v>
      </c>
      <c r="F76" s="71"/>
      <c r="G76" s="46">
        <f>E76+F76</f>
        <v>3</v>
      </c>
      <c r="H76" s="78">
        <v>0</v>
      </c>
      <c r="I76" s="76">
        <v>0</v>
      </c>
      <c r="J76" s="46">
        <f>+G76-H76-K76-I76</f>
        <v>3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1</v>
      </c>
      <c r="K93" s="72">
        <v>2</v>
      </c>
      <c r="L93" s="21">
        <v>35</v>
      </c>
      <c r="M93" s="65">
        <f t="shared" si="7"/>
        <v>70</v>
      </c>
      <c r="N93" s="17" t="s">
        <v>16</v>
      </c>
      <c r="O93" s="18"/>
      <c r="P93" s="103">
        <f t="shared" si="8"/>
        <v>70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0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+'9'!J173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1</v>
      </c>
      <c r="F198" s="71"/>
      <c r="G198" s="46">
        <f t="shared" si="30"/>
        <v>1</v>
      </c>
      <c r="H198" s="78">
        <v>0</v>
      </c>
      <c r="I198" s="76">
        <v>0</v>
      </c>
      <c r="J198" s="46">
        <f t="shared" si="31"/>
        <v>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+'9'!J244</f>
        <v>1</v>
      </c>
      <c r="F244" s="71"/>
      <c r="G244" s="46">
        <f t="shared" si="42"/>
        <v>1</v>
      </c>
      <c r="H244" s="78">
        <v>0</v>
      </c>
      <c r="I244" s="76">
        <v>0</v>
      </c>
      <c r="J244" s="46">
        <f t="shared" si="43"/>
        <v>1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+'9'!J245</f>
        <v>4</v>
      </c>
      <c r="F245" s="71"/>
      <c r="G245" s="46">
        <f t="shared" si="42"/>
        <v>4</v>
      </c>
      <c r="H245" s="78">
        <v>0</v>
      </c>
      <c r="I245" s="76">
        <v>0</v>
      </c>
      <c r="J245" s="46">
        <f t="shared" si="43"/>
        <v>2</v>
      </c>
      <c r="K245" s="72">
        <v>2</v>
      </c>
      <c r="L245" s="20">
        <v>40</v>
      </c>
      <c r="M245" s="65">
        <f t="shared" si="47"/>
        <v>80</v>
      </c>
      <c r="N245" s="17" t="s">
        <v>16</v>
      </c>
      <c r="O245" s="18"/>
      <c r="P245" s="103">
        <f t="shared" si="48"/>
        <v>80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1428</v>
      </c>
      <c r="D248" s="10" t="s">
        <v>434</v>
      </c>
      <c r="E248" s="64">
        <f>+'9'!J248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1429</v>
      </c>
      <c r="D249" s="10" t="s">
        <v>1430</v>
      </c>
      <c r="E249" s="64">
        <f>+'9'!J249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+'9'!J253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178.61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670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100</v>
      </c>
      <c r="O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 filterMode="1"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4</v>
      </c>
      <c r="F5" s="71">
        <v>3</v>
      </c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5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3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15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1</v>
      </c>
      <c r="F14" s="71"/>
      <c r="G14" s="46">
        <f t="shared" si="0"/>
        <v>1</v>
      </c>
      <c r="H14" s="78">
        <v>0</v>
      </c>
      <c r="I14" s="76">
        <v>0</v>
      </c>
      <c r="J14" s="46">
        <f t="shared" si="1"/>
        <v>1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5</v>
      </c>
      <c r="F18" s="71">
        <v>2</v>
      </c>
      <c r="G18" s="46">
        <f t="shared" si="0"/>
        <v>7</v>
      </c>
      <c r="H18" s="78">
        <v>0</v>
      </c>
      <c r="I18" s="76">
        <v>0</v>
      </c>
      <c r="J18" s="46">
        <f t="shared" si="1"/>
        <v>6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3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2</v>
      </c>
      <c r="F22" s="71"/>
      <c r="G22" s="46">
        <f t="shared" si="0"/>
        <v>2</v>
      </c>
      <c r="H22" s="78">
        <v>0</v>
      </c>
      <c r="I22" s="76">
        <v>0</v>
      </c>
      <c r="J22" s="46">
        <f t="shared" si="1"/>
        <v>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0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>
        <v>130</v>
      </c>
      <c r="P35" s="103">
        <f t="shared" si="3"/>
        <v>130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3</v>
      </c>
      <c r="F39" s="71">
        <v>2</v>
      </c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1</v>
      </c>
      <c r="F40" s="71">
        <v>2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2</v>
      </c>
      <c r="F41" s="71">
        <v>2</v>
      </c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2</v>
      </c>
      <c r="F64" s="71">
        <v>1</v>
      </c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1</v>
      </c>
      <c r="F66" s="71">
        <v>1</v>
      </c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4</v>
      </c>
      <c r="F74" s="71">
        <v>2</v>
      </c>
      <c r="G74" s="46">
        <f t="shared" si="5"/>
        <v>6</v>
      </c>
      <c r="H74" s="78">
        <v>0</v>
      </c>
      <c r="I74" s="76">
        <v>0</v>
      </c>
      <c r="J74" s="46">
        <f t="shared" si="6"/>
        <v>5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+'10'!J76</f>
        <v>3</v>
      </c>
      <c r="F76" s="71"/>
      <c r="G76" s="46">
        <f>E76+F76</f>
        <v>3</v>
      </c>
      <c r="H76" s="78">
        <v>0</v>
      </c>
      <c r="I76" s="76">
        <v>0</v>
      </c>
      <c r="J76" s="46">
        <f>+G76-H76-K76-I76</f>
        <v>3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1</v>
      </c>
      <c r="F77" s="71">
        <v>3</v>
      </c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0</v>
      </c>
      <c r="F80" s="71">
        <v>3</v>
      </c>
      <c r="G80" s="46">
        <f t="shared" si="5"/>
        <v>3</v>
      </c>
      <c r="H80" s="78">
        <v>0</v>
      </c>
      <c r="I80" s="76">
        <v>0</v>
      </c>
      <c r="J80" s="46">
        <f t="shared" si="6"/>
        <v>1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03">
        <f t="shared" si="3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3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0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3">
        <f t="shared" si="8"/>
        <v>35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+'10'!J99</f>
        <v>0</v>
      </c>
      <c r="F99" s="71">
        <v>2</v>
      </c>
      <c r="G99" s="46">
        <f t="shared" si="23"/>
        <v>2</v>
      </c>
      <c r="H99" s="78">
        <v>0</v>
      </c>
      <c r="I99" s="76">
        <v>0</v>
      </c>
      <c r="J99" s="46">
        <f t="shared" si="24"/>
        <v>2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2</v>
      </c>
      <c r="F112" s="71">
        <v>3</v>
      </c>
      <c r="G112" s="46">
        <f t="shared" si="23"/>
        <v>5</v>
      </c>
      <c r="H112" s="78">
        <v>0</v>
      </c>
      <c r="I112" s="76">
        <v>0</v>
      </c>
      <c r="J112" s="46">
        <f t="shared" si="24"/>
        <v>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4</v>
      </c>
      <c r="F113" s="71">
        <v>3</v>
      </c>
      <c r="G113" s="46">
        <f t="shared" si="23"/>
        <v>7</v>
      </c>
      <c r="H113" s="78">
        <v>0</v>
      </c>
      <c r="I113" s="76">
        <v>0</v>
      </c>
      <c r="J113" s="46">
        <f t="shared" si="24"/>
        <v>6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3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2</v>
      </c>
      <c r="F115" s="71">
        <v>3</v>
      </c>
      <c r="G115" s="46">
        <f t="shared" si="23"/>
        <v>5</v>
      </c>
      <c r="H115" s="78">
        <v>0</v>
      </c>
      <c r="I115" s="76">
        <v>0</v>
      </c>
      <c r="J115" s="46">
        <f t="shared" si="24"/>
        <v>2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03">
        <f t="shared" si="8"/>
        <v>180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3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>
        <v>27</v>
      </c>
      <c r="P117" s="103">
        <f t="shared" si="8"/>
        <v>28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1</v>
      </c>
      <c r="F131" s="71">
        <v>2</v>
      </c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0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03">
        <f t="shared" si="8"/>
        <v>120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0</v>
      </c>
      <c r="F133" s="71">
        <v>3</v>
      </c>
      <c r="G133" s="46">
        <f t="shared" si="23"/>
        <v>3</v>
      </c>
      <c r="H133" s="78">
        <v>0</v>
      </c>
      <c r="I133" s="76">
        <v>0</v>
      </c>
      <c r="J133" s="46">
        <f t="shared" si="24"/>
        <v>2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>
        <v>1</v>
      </c>
      <c r="G154" s="46">
        <f t="shared" si="23"/>
        <v>1</v>
      </c>
      <c r="H154" s="78">
        <v>0</v>
      </c>
      <c r="I154" s="76">
        <v>0</v>
      </c>
      <c r="J154" s="46">
        <f t="shared" si="24"/>
        <v>0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03">
        <f>SUM(M154-O154)</f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hidden="1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+'10'!J173</f>
        <v>2</v>
      </c>
      <c r="F173" s="71">
        <v>2</v>
      </c>
      <c r="G173" s="46">
        <f>E173+F173</f>
        <v>4</v>
      </c>
      <c r="H173" s="78">
        <v>0</v>
      </c>
      <c r="I173" s="76">
        <v>0</v>
      </c>
      <c r="J173" s="46">
        <f>+G173-H173-K173-I173</f>
        <v>1</v>
      </c>
      <c r="K173" s="72">
        <v>3</v>
      </c>
      <c r="L173" s="20">
        <v>35</v>
      </c>
      <c r="M173" s="65">
        <f>+L173*K173</f>
        <v>105</v>
      </c>
      <c r="N173" s="17" t="s">
        <v>16</v>
      </c>
      <c r="O173" s="18">
        <v>34</v>
      </c>
      <c r="P173" s="103">
        <f>SUM(M173-O173)</f>
        <v>71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7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1</v>
      </c>
      <c r="F198" s="71"/>
      <c r="G198" s="46">
        <f t="shared" si="30"/>
        <v>1</v>
      </c>
      <c r="H198" s="78">
        <v>0</v>
      </c>
      <c r="I198" s="76">
        <v>0</v>
      </c>
      <c r="J198" s="46">
        <f t="shared" si="31"/>
        <v>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+'10'!J244</f>
        <v>1</v>
      </c>
      <c r="F244" s="71">
        <v>1</v>
      </c>
      <c r="G244" s="46">
        <f t="shared" si="42"/>
        <v>2</v>
      </c>
      <c r="H244" s="78">
        <v>0</v>
      </c>
      <c r="I244" s="76">
        <v>0</v>
      </c>
      <c r="J244" s="46">
        <f t="shared" si="43"/>
        <v>1</v>
      </c>
      <c r="K244" s="72">
        <v>1</v>
      </c>
      <c r="L244" s="20">
        <v>55</v>
      </c>
      <c r="M244" s="65">
        <f t="shared" si="47"/>
        <v>55</v>
      </c>
      <c r="N244" s="17" t="s">
        <v>16</v>
      </c>
      <c r="O244" s="18"/>
      <c r="P244" s="103">
        <f t="shared" si="48"/>
        <v>55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+'10'!J245</f>
        <v>2</v>
      </c>
      <c r="F245" s="71"/>
      <c r="G245" s="46">
        <f t="shared" si="42"/>
        <v>2</v>
      </c>
      <c r="H245" s="78">
        <v>0</v>
      </c>
      <c r="I245" s="76">
        <v>0</v>
      </c>
      <c r="J245" s="46">
        <f t="shared" si="43"/>
        <v>2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1428</v>
      </c>
      <c r="D248" s="10" t="s">
        <v>434</v>
      </c>
      <c r="E248" s="64">
        <f>+'10'!J248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1429</v>
      </c>
      <c r="D249" s="10" t="s">
        <v>1430</v>
      </c>
      <c r="E249" s="64">
        <f>+'10'!J249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>
        <f>+'10'!J259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360.68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1655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668</v>
      </c>
      <c r="O264" s="2">
        <v>50</v>
      </c>
      <c r="P264" s="2">
        <v>60</v>
      </c>
      <c r="Q264" s="88">
        <v>85</v>
      </c>
      <c r="R264" s="2">
        <v>210</v>
      </c>
      <c r="S264" s="2">
        <v>213</v>
      </c>
      <c r="T264" s="2">
        <v>50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191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796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796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10.00"/>
        <filter val="120.00"/>
        <filter val="130.00"/>
        <filter val="180.00"/>
        <filter val="25.00"/>
        <filter val="28.00"/>
        <filter val="35.00"/>
        <filter val="50.00"/>
        <filter val="55.00"/>
        <filter val="6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6"/>
  <sheetViews>
    <sheetView zoomScale="70" zoomScaleNormal="70" workbookViewId="0">
      <pane xSplit="10" ySplit="4" topLeftCell="K128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3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3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13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3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25</v>
      </c>
      <c r="P11" s="103">
        <f t="shared" si="3"/>
        <v>25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1</v>
      </c>
      <c r="F14" s="71">
        <v>1</v>
      </c>
      <c r="G14" s="46">
        <f t="shared" si="0"/>
        <v>2</v>
      </c>
      <c r="H14" s="78">
        <v>0</v>
      </c>
      <c r="I14" s="76">
        <v>0</v>
      </c>
      <c r="J14" s="46">
        <f t="shared" si="1"/>
        <v>0</v>
      </c>
      <c r="K14" s="72">
        <v>2</v>
      </c>
      <c r="L14" s="15">
        <v>50</v>
      </c>
      <c r="M14" s="65">
        <f t="shared" si="2"/>
        <v>100</v>
      </c>
      <c r="N14" s="17" t="s">
        <v>16</v>
      </c>
      <c r="O14" s="18">
        <v>50</v>
      </c>
      <c r="P14" s="103">
        <f t="shared" si="3"/>
        <v>50</v>
      </c>
      <c r="Q14" s="90">
        <v>21.22</v>
      </c>
      <c r="R14" s="43">
        <f t="shared" si="4"/>
        <v>42.44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25</v>
      </c>
      <c r="P18" s="103">
        <f t="shared" si="3"/>
        <v>25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>
        <v>42</v>
      </c>
      <c r="P21" s="103">
        <f t="shared" si="3"/>
        <v>43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2</v>
      </c>
      <c r="F22" s="71"/>
      <c r="G22" s="46">
        <f t="shared" si="0"/>
        <v>2</v>
      </c>
      <c r="H22" s="78">
        <v>0</v>
      </c>
      <c r="I22" s="76">
        <v>0</v>
      </c>
      <c r="J22" s="46">
        <f t="shared" si="1"/>
        <v>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1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03">
        <f t="shared" si="3"/>
        <v>300</v>
      </c>
      <c r="Q28" s="90">
        <v>31.97</v>
      </c>
      <c r="R28" s="43">
        <f t="shared" si="4"/>
        <v>95.91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03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+'11'!J76</f>
        <v>3</v>
      </c>
      <c r="F76" s="71"/>
      <c r="G76" s="46">
        <f>E76+F76</f>
        <v>3</v>
      </c>
      <c r="H76" s="78">
        <v>0</v>
      </c>
      <c r="I76" s="76">
        <v>0</v>
      </c>
      <c r="J76" s="46">
        <f>+G76-H76-K76-I76</f>
        <v>3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+'11'!J99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1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3">
        <f t="shared" ref="P99:P105" si="26">SUM(M99-O99)</f>
        <v>45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2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>
        <v>27</v>
      </c>
      <c r="P117" s="103">
        <f t="shared" si="8"/>
        <v>28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>
        <v>1</v>
      </c>
      <c r="G154" s="46">
        <f t="shared" si="23"/>
        <v>1</v>
      </c>
      <c r="H154" s="78">
        <v>0</v>
      </c>
      <c r="I154" s="76">
        <v>0</v>
      </c>
      <c r="J154" s="46">
        <f t="shared" si="24"/>
        <v>0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03">
        <f>SUM(M154-O154)</f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+'11'!J173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1</v>
      </c>
      <c r="F198" s="71"/>
      <c r="G198" s="46">
        <f t="shared" si="30"/>
        <v>1</v>
      </c>
      <c r="H198" s="78">
        <v>0</v>
      </c>
      <c r="I198" s="76">
        <v>0</v>
      </c>
      <c r="J198" s="46">
        <f t="shared" si="31"/>
        <v>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+'11'!J244</f>
        <v>1</v>
      </c>
      <c r="F244" s="71"/>
      <c r="G244" s="46">
        <f t="shared" si="42"/>
        <v>1</v>
      </c>
      <c r="H244" s="78">
        <v>0</v>
      </c>
      <c r="I244" s="76">
        <v>0</v>
      </c>
      <c r="J244" s="46">
        <f t="shared" si="43"/>
        <v>0</v>
      </c>
      <c r="K244" s="72">
        <v>1</v>
      </c>
      <c r="L244" s="20">
        <v>55</v>
      </c>
      <c r="M244" s="65">
        <f t="shared" si="47"/>
        <v>55</v>
      </c>
      <c r="N244" s="17" t="s">
        <v>16</v>
      </c>
      <c r="O244" s="18"/>
      <c r="P244" s="103">
        <f t="shared" si="48"/>
        <v>55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+'11'!J245</f>
        <v>2</v>
      </c>
      <c r="F245" s="71"/>
      <c r="G245" s="46">
        <f t="shared" si="42"/>
        <v>2</v>
      </c>
      <c r="H245" s="78">
        <v>0</v>
      </c>
      <c r="I245" s="76">
        <v>0</v>
      </c>
      <c r="J245" s="46">
        <f t="shared" si="43"/>
        <v>2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1428</v>
      </c>
      <c r="D248" s="10" t="s">
        <v>434</v>
      </c>
      <c r="E248" s="64">
        <f>+'11'!J248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1429</v>
      </c>
      <c r="D249" s="10" t="s">
        <v>1430</v>
      </c>
      <c r="E249" s="64">
        <f>+'11'!J249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+'11'!J253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+'11'!J259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393.45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1165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194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971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971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6"/>
  <sheetViews>
    <sheetView zoomScale="70" zoomScaleNormal="70" workbookViewId="0">
      <pane xSplit="10" ySplit="4" topLeftCell="N239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13</v>
      </c>
      <c r="F6" s="71"/>
      <c r="G6" s="46">
        <f t="shared" si="0"/>
        <v>13</v>
      </c>
      <c r="H6" s="78">
        <v>0</v>
      </c>
      <c r="I6" s="76">
        <v>0</v>
      </c>
      <c r="J6" s="46">
        <f t="shared" si="1"/>
        <v>13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3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3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2</v>
      </c>
      <c r="F22" s="71"/>
      <c r="G22" s="46">
        <f t="shared" si="0"/>
        <v>2</v>
      </c>
      <c r="H22" s="78">
        <v>0</v>
      </c>
      <c r="I22" s="76">
        <v>0</v>
      </c>
      <c r="J22" s="46">
        <f t="shared" si="1"/>
        <v>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0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>
        <v>50</v>
      </c>
      <c r="P25" s="103">
        <f t="shared" si="3"/>
        <v>50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3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03">
        <f>SUM(M56-O56)</f>
        <v>120</v>
      </c>
      <c r="Q56" s="90">
        <v>33.409999999999997</v>
      </c>
      <c r="R56" s="43">
        <f>+K56*Q56</f>
        <v>33.409999999999997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1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03">
        <f t="shared" si="3"/>
        <v>150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+'12'!J76</f>
        <v>3</v>
      </c>
      <c r="F76" s="71"/>
      <c r="G76" s="46">
        <f>E76+F76</f>
        <v>3</v>
      </c>
      <c r="H76" s="78">
        <v>0</v>
      </c>
      <c r="I76" s="76">
        <v>0</v>
      </c>
      <c r="J76" s="46">
        <f>+G76-H76-K76-I76</f>
        <v>1</v>
      </c>
      <c r="K76" s="72">
        <v>2</v>
      </c>
      <c r="L76" s="20">
        <v>40</v>
      </c>
      <c r="M76" s="65">
        <f>+L76*K76</f>
        <v>80</v>
      </c>
      <c r="N76" s="17" t="s">
        <v>16</v>
      </c>
      <c r="O76" s="18"/>
      <c r="P76" s="103">
        <f>SUM(M76-O76)</f>
        <v>80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0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3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+'12'!J99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5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3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1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>
        <v>50</v>
      </c>
      <c r="P116" s="103">
        <f t="shared" si="8"/>
        <v>150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2</v>
      </c>
      <c r="F117" s="71"/>
      <c r="G117" s="46">
        <f t="shared" si="23"/>
        <v>2</v>
      </c>
      <c r="H117" s="78">
        <v>0</v>
      </c>
      <c r="I117" s="76">
        <v>0</v>
      </c>
      <c r="J117" s="46">
        <f t="shared" si="24"/>
        <v>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0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3">
        <f t="shared" si="8"/>
        <v>100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+'12'!J173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1</v>
      </c>
      <c r="F198" s="71"/>
      <c r="G198" s="46">
        <f t="shared" si="30"/>
        <v>1</v>
      </c>
      <c r="H198" s="78">
        <v>0</v>
      </c>
      <c r="I198" s="76">
        <v>0</v>
      </c>
      <c r="J198" s="46">
        <f t="shared" si="31"/>
        <v>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+'12'!J245</f>
        <v>2</v>
      </c>
      <c r="F245" s="71"/>
      <c r="G245" s="46">
        <f t="shared" si="42"/>
        <v>2</v>
      </c>
      <c r="H245" s="78">
        <v>0</v>
      </c>
      <c r="I245" s="76">
        <v>0</v>
      </c>
      <c r="J245" s="46">
        <f t="shared" si="43"/>
        <v>2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1428</v>
      </c>
      <c r="D248" s="10" t="s">
        <v>434</v>
      </c>
      <c r="E248" s="64">
        <f>+'12'!J248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1429</v>
      </c>
      <c r="D249" s="10" t="s">
        <v>1430</v>
      </c>
      <c r="E249" s="64">
        <f>+'12'!J249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+'12'!J253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312.00999999999993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1110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410</v>
      </c>
      <c r="O264" s="2">
        <v>150</v>
      </c>
      <c r="P264" s="2">
        <v>100</v>
      </c>
      <c r="Q264" s="88">
        <v>160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 filterMode="1">
    <tabColor rgb="FFFFCCFF"/>
  </sheetPr>
  <dimension ref="A1:U346"/>
  <sheetViews>
    <sheetView zoomScale="70" zoomScaleNormal="70" workbookViewId="0">
      <pane xSplit="10" ySplit="4" topLeftCell="K64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hidden="1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3</v>
      </c>
      <c r="F5" s="71">
        <v>3</v>
      </c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13</v>
      </c>
      <c r="F6" s="71"/>
      <c r="G6" s="46">
        <f t="shared" si="0"/>
        <v>13</v>
      </c>
      <c r="H6" s="78">
        <v>0</v>
      </c>
      <c r="I6" s="76">
        <v>0</v>
      </c>
      <c r="J6" s="46">
        <f t="shared" si="1"/>
        <v>9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>
        <v>150</v>
      </c>
      <c r="P6" s="103">
        <f t="shared" ref="P6:P69" si="3">SUM(M6-O6)</f>
        <v>250</v>
      </c>
      <c r="Q6" s="90">
        <v>39.29</v>
      </c>
      <c r="R6" s="43">
        <f t="shared" ref="R6:R80" si="4">+K6*Q6</f>
        <v>157.16</v>
      </c>
    </row>
    <row r="7" spans="1:18" ht="25.5" hidden="1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hidden="1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0</v>
      </c>
      <c r="F11" s="71">
        <v>3</v>
      </c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hidden="1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hidden="1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hidden="1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hidden="1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1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3">
        <f t="shared" si="3"/>
        <v>100</v>
      </c>
      <c r="Q18" s="90">
        <v>18.77</v>
      </c>
      <c r="R18" s="43">
        <f t="shared" si="4"/>
        <v>37.54</v>
      </c>
    </row>
    <row r="19" spans="1:18" ht="25.5" hidden="1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hidden="1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0</v>
      </c>
      <c r="F20" s="71">
        <v>4</v>
      </c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1</v>
      </c>
      <c r="F21" s="71">
        <v>2</v>
      </c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3">
        <f t="shared" si="3"/>
        <v>85</v>
      </c>
      <c r="Q21" s="90">
        <v>22.85</v>
      </c>
      <c r="R21" s="43">
        <f t="shared" si="4"/>
        <v>22.85</v>
      </c>
    </row>
    <row r="22" spans="1:18" ht="25.5" hidden="1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2</v>
      </c>
      <c r="F22" s="71"/>
      <c r="G22" s="46">
        <f t="shared" si="0"/>
        <v>2</v>
      </c>
      <c r="H22" s="78">
        <v>0</v>
      </c>
      <c r="I22" s="76">
        <v>0</v>
      </c>
      <c r="J22" s="46">
        <f t="shared" si="1"/>
        <v>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hidden="1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hidden="1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hidden="1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>
        <v>1</v>
      </c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hidden="1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hidden="1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3">
        <f t="shared" si="3"/>
        <v>100</v>
      </c>
      <c r="Q28" s="90">
        <v>31.97</v>
      </c>
      <c r="R28" s="43">
        <f t="shared" si="4"/>
        <v>31.97</v>
      </c>
    </row>
    <row r="29" spans="1:18" ht="25.5" hidden="1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hidden="1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hidden="1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hidden="1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hidden="1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hidden="1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hidden="1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3</v>
      </c>
      <c r="F39" s="71">
        <v>2</v>
      </c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3</v>
      </c>
      <c r="F40" s="71">
        <v>2</v>
      </c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03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4</v>
      </c>
      <c r="F41" s="71">
        <v>2</v>
      </c>
      <c r="G41" s="46">
        <f t="shared" si="5"/>
        <v>6</v>
      </c>
      <c r="H41" s="78">
        <v>0</v>
      </c>
      <c r="I41" s="76">
        <v>0</v>
      </c>
      <c r="J41" s="46">
        <f t="shared" si="6"/>
        <v>4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03">
        <f t="shared" si="3"/>
        <v>50</v>
      </c>
      <c r="Q41" s="90">
        <v>15.42</v>
      </c>
      <c r="R41" s="43">
        <f t="shared" si="4"/>
        <v>30.84</v>
      </c>
    </row>
    <row r="42" spans="1:18" ht="25.5" hidden="1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hidden="1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hidden="1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hidden="1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3</v>
      </c>
      <c r="F48" s="71">
        <v>3</v>
      </c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5.5" hidden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hidden="1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5.5" hidden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hidden="1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0</v>
      </c>
      <c r="F53" s="71">
        <v>5</v>
      </c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hidden="1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hidden="1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hidden="1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hidden="1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hidden="1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1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/>
      <c r="P59" s="103">
        <f t="shared" si="3"/>
        <v>120</v>
      </c>
      <c r="Q59" s="90">
        <v>32.96</v>
      </c>
      <c r="R59" s="43">
        <f t="shared" si="4"/>
        <v>32.96</v>
      </c>
    </row>
    <row r="60" spans="1:18" ht="25.5" hidden="1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hidden="1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hidden="1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hidden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1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50</v>
      </c>
      <c r="P64" s="103">
        <f t="shared" si="3"/>
        <v>50</v>
      </c>
      <c r="Q64" s="90">
        <v>23.69</v>
      </c>
      <c r="R64" s="43">
        <f t="shared" si="4"/>
        <v>47.38</v>
      </c>
    </row>
    <row r="65" spans="1:18" ht="25.5" hidden="1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0</v>
      </c>
      <c r="F65" s="71">
        <v>2</v>
      </c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03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6.25" customHeight="1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hidden="1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hidden="1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hidden="1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/>
      <c r="R73" s="43">
        <f t="shared" si="4"/>
        <v>0</v>
      </c>
    </row>
    <row r="74" spans="1:18" ht="25.5" hidden="1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1</v>
      </c>
      <c r="F74" s="71">
        <v>3</v>
      </c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/>
      <c r="R75" s="43"/>
    </row>
    <row r="76" spans="1:18" ht="25.5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+'13'!J76</f>
        <v>1</v>
      </c>
      <c r="F76" s="71">
        <v>2</v>
      </c>
      <c r="G76" s="46">
        <f>E76+F76</f>
        <v>3</v>
      </c>
      <c r="H76" s="78">
        <v>0</v>
      </c>
      <c r="I76" s="76">
        <v>0</v>
      </c>
      <c r="J76" s="46">
        <f>+G76-H76-K76-I76</f>
        <v>3</v>
      </c>
      <c r="K76" s="72"/>
      <c r="L76" s="20">
        <v>40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hidden="1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3</v>
      </c>
      <c r="F77" s="71">
        <v>4</v>
      </c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7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/>
      <c r="C78" s="19" t="s">
        <v>1427</v>
      </c>
      <c r="D78" s="10" t="s">
        <v>434</v>
      </c>
      <c r="E78" s="64">
        <f>+'13'!J78</f>
        <v>0</v>
      </c>
      <c r="F78" s="71">
        <v>1</v>
      </c>
      <c r="G78" s="46">
        <f t="shared" si="5"/>
        <v>1</v>
      </c>
      <c r="H78" s="78">
        <v>0</v>
      </c>
      <c r="I78" s="76">
        <v>0</v>
      </c>
      <c r="J78" s="46">
        <f t="shared" si="6"/>
        <v>0</v>
      </c>
      <c r="K78" s="72">
        <v>1</v>
      </c>
      <c r="L78" s="15">
        <v>40</v>
      </c>
      <c r="M78" s="65">
        <f t="shared" si="2"/>
        <v>40</v>
      </c>
      <c r="N78" s="17" t="s">
        <v>16</v>
      </c>
      <c r="O78" s="18"/>
      <c r="P78" s="103">
        <f t="shared" si="7"/>
        <v>40</v>
      </c>
      <c r="Q78" s="90"/>
      <c r="R78" s="43">
        <f t="shared" si="4"/>
        <v>0</v>
      </c>
    </row>
    <row r="79" spans="1:18" ht="24.75" customHeight="1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/>
      <c r="R79" s="43">
        <f t="shared" si="4"/>
        <v>0</v>
      </c>
    </row>
    <row r="80" spans="1:18" ht="25.5" hidden="1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hidden="1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2</v>
      </c>
      <c r="F81" s="71">
        <v>3</v>
      </c>
      <c r="G81" s="46">
        <f t="shared" si="5"/>
        <v>5</v>
      </c>
      <c r="H81" s="78">
        <v>0</v>
      </c>
      <c r="I81" s="76">
        <v>0</v>
      </c>
      <c r="J81" s="46">
        <f t="shared" si="6"/>
        <v>4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03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/>
      <c r="R82" s="43">
        <f>+K82*Q82</f>
        <v>0</v>
      </c>
    </row>
    <row r="83" spans="1:18" ht="25.5" hidden="1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hidden="1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>
        <v>3</v>
      </c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>
        <v>3</v>
      </c>
      <c r="G94" s="46">
        <f t="shared" ref="G94:G161" si="20">E94+F94</f>
        <v>3</v>
      </c>
      <c r="H94" s="78">
        <v>0</v>
      </c>
      <c r="I94" s="76">
        <v>0</v>
      </c>
      <c r="J94" s="46">
        <f t="shared" ref="J94:J161" si="21">+G94-H94-K94-I94</f>
        <v>3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/>
      <c r="R97" s="43">
        <f t="shared" si="9"/>
        <v>0</v>
      </c>
    </row>
    <row r="98" spans="1:18" ht="25.5" hidden="1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+'13'!J99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5.5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hidden="1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4</v>
      </c>
      <c r="F112" s="71">
        <v>3</v>
      </c>
      <c r="G112" s="46">
        <f t="shared" si="20"/>
        <v>7</v>
      </c>
      <c r="H112" s="78">
        <v>0</v>
      </c>
      <c r="I112" s="76">
        <v>0</v>
      </c>
      <c r="J112" s="46">
        <f t="shared" si="21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5</v>
      </c>
      <c r="F113" s="71">
        <v>3</v>
      </c>
      <c r="G113" s="46">
        <f t="shared" si="20"/>
        <v>8</v>
      </c>
      <c r="H113" s="78">
        <v>0</v>
      </c>
      <c r="I113" s="76">
        <v>0</v>
      </c>
      <c r="J113" s="46">
        <f t="shared" si="21"/>
        <v>7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03">
        <f t="shared" si="7"/>
        <v>55</v>
      </c>
      <c r="Q113" s="90"/>
      <c r="R113" s="43">
        <f t="shared" si="9"/>
        <v>0</v>
      </c>
    </row>
    <row r="114" spans="1:18" ht="25.5" hidden="1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2</v>
      </c>
      <c r="F115" s="71"/>
      <c r="G115" s="46">
        <f t="shared" si="20"/>
        <v>2</v>
      </c>
      <c r="H115" s="78">
        <v>0</v>
      </c>
      <c r="I115" s="76">
        <v>0</v>
      </c>
      <c r="J115" s="46">
        <f t="shared" si="21"/>
        <v>1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03">
        <f t="shared" si="7"/>
        <v>60</v>
      </c>
      <c r="Q115" s="90"/>
      <c r="R115" s="43">
        <f t="shared" si="9"/>
        <v>0</v>
      </c>
    </row>
    <row r="116" spans="1:18" ht="25.5" hidden="1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1</v>
      </c>
      <c r="F116" s="71">
        <v>3</v>
      </c>
      <c r="G116" s="46">
        <f t="shared" si="20"/>
        <v>4</v>
      </c>
      <c r="H116" s="78">
        <v>0</v>
      </c>
      <c r="I116" s="76">
        <v>0</v>
      </c>
      <c r="J116" s="46">
        <f t="shared" si="21"/>
        <v>4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2</v>
      </c>
      <c r="F117" s="71"/>
      <c r="G117" s="46">
        <f t="shared" si="20"/>
        <v>2</v>
      </c>
      <c r="H117" s="78">
        <v>0</v>
      </c>
      <c r="I117" s="76">
        <v>0</v>
      </c>
      <c r="J117" s="46">
        <f t="shared" si="21"/>
        <v>1</v>
      </c>
      <c r="K117" s="72">
        <v>1</v>
      </c>
      <c r="L117" s="22">
        <v>55</v>
      </c>
      <c r="M117" s="65">
        <f t="shared" si="8"/>
        <v>55</v>
      </c>
      <c r="N117" s="17" t="s">
        <v>16</v>
      </c>
      <c r="O117" s="18"/>
      <c r="P117" s="103">
        <f t="shared" si="7"/>
        <v>55</v>
      </c>
      <c r="Q117" s="90">
        <v>11.91</v>
      </c>
      <c r="R117" s="43">
        <f t="shared" si="9"/>
        <v>11.91</v>
      </c>
    </row>
    <row r="118" spans="1:18" ht="25.5" hidden="1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hidden="1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hidden="1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hidden="1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90"/>
      <c r="R124" s="43">
        <f>+K124*Q124</f>
        <v>0</v>
      </c>
    </row>
    <row r="125" spans="1:18" ht="25.5" hidden="1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hidden="1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/>
      <c r="R129" s="43"/>
    </row>
    <row r="130" spans="1:18" ht="25.5" hidden="1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hidden="1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2</v>
      </c>
      <c r="F131" s="71">
        <v>2</v>
      </c>
      <c r="G131" s="46">
        <f t="shared" si="20"/>
        <v>4</v>
      </c>
      <c r="H131" s="78">
        <v>0</v>
      </c>
      <c r="I131" s="76">
        <v>0</v>
      </c>
      <c r="J131" s="46">
        <f t="shared" si="21"/>
        <v>4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0</v>
      </c>
      <c r="F132" s="71">
        <v>3</v>
      </c>
      <c r="G132" s="46">
        <f t="shared" si="20"/>
        <v>3</v>
      </c>
      <c r="H132" s="78">
        <v>0</v>
      </c>
      <c r="I132" s="76">
        <v>0</v>
      </c>
      <c r="J132" s="46">
        <f t="shared" si="21"/>
        <v>3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/>
      <c r="R132" s="43">
        <f t="shared" si="9"/>
        <v>0</v>
      </c>
    </row>
    <row r="133" spans="1:18" ht="25.5" hidden="1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0</v>
      </c>
      <c r="F133" s="71">
        <v>2</v>
      </c>
      <c r="G133" s="46">
        <f t="shared" si="20"/>
        <v>2</v>
      </c>
      <c r="H133" s="78">
        <v>0</v>
      </c>
      <c r="I133" s="76">
        <v>0</v>
      </c>
      <c r="J133" s="46">
        <f t="shared" si="21"/>
        <v>2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90"/>
      <c r="R137" s="43">
        <f>+K137*Q137</f>
        <v>0</v>
      </c>
    </row>
    <row r="138" spans="1:18" ht="25.5" hidden="1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/>
      <c r="R141" s="43">
        <f t="shared" si="9"/>
        <v>0</v>
      </c>
    </row>
    <row r="142" spans="1:18" ht="25.5" hidden="1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hidden="1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hidden="1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hidden="1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hidden="1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hidden="1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hidden="1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hidden="1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hidden="1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hidden="1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hidden="1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hidden="1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hidden="1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hidden="1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hidden="1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hidden="1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hidden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hidden="1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hidden="1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+'13'!J173</f>
        <v>1</v>
      </c>
      <c r="F173" s="71">
        <v>2</v>
      </c>
      <c r="G173" s="46">
        <f>E173+F173</f>
        <v>3</v>
      </c>
      <c r="H173" s="78">
        <v>0</v>
      </c>
      <c r="I173" s="76">
        <v>0</v>
      </c>
      <c r="J173" s="46">
        <f>+G173-H173-K173-I173</f>
        <v>2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3">
        <f t="shared" si="26"/>
        <v>35</v>
      </c>
      <c r="Q173" s="90"/>
      <c r="R173" s="43">
        <f>+K173*Q173</f>
        <v>0</v>
      </c>
    </row>
    <row r="174" spans="1:18" ht="25.5" hidden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hidden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6</v>
      </c>
      <c r="F175" s="71"/>
      <c r="G175" s="46">
        <f t="shared" si="27"/>
        <v>6</v>
      </c>
      <c r="H175" s="78">
        <v>0</v>
      </c>
      <c r="I175" s="76">
        <v>0</v>
      </c>
      <c r="J175" s="46">
        <f t="shared" si="28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5.5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0</v>
      </c>
      <c r="F180" s="71">
        <v>2</v>
      </c>
      <c r="G180" s="46">
        <f t="shared" si="27"/>
        <v>2</v>
      </c>
      <c r="H180" s="78">
        <v>0</v>
      </c>
      <c r="I180" s="76">
        <v>0</v>
      </c>
      <c r="J180" s="46">
        <f t="shared" si="28"/>
        <v>1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03">
        <f t="shared" si="26"/>
        <v>35</v>
      </c>
      <c r="Q180" s="90"/>
      <c r="R180" s="43">
        <f t="shared" si="32"/>
        <v>0</v>
      </c>
    </row>
    <row r="181" spans="1:18" ht="25.5" hidden="1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6.25" customHeight="1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/>
      <c r="R183" s="43">
        <f>+K183*Q183</f>
        <v>0</v>
      </c>
    </row>
    <row r="184" spans="1:18" ht="25.5" hidden="1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hidden="1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5.5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5.5" hidden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5.5" hidden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5.5" hidden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5.5" hidden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5.5" hidden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hidden="1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1</v>
      </c>
      <c r="F198" s="71"/>
      <c r="G198" s="46">
        <f t="shared" si="27"/>
        <v>1</v>
      </c>
      <c r="H198" s="78">
        <v>0</v>
      </c>
      <c r="I198" s="76">
        <v>0</v>
      </c>
      <c r="J198" s="46">
        <f t="shared" si="28"/>
        <v>1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2</v>
      </c>
      <c r="F205" s="71"/>
      <c r="G205" s="46">
        <f t="shared" si="27"/>
        <v>2</v>
      </c>
      <c r="H205" s="78">
        <v>0</v>
      </c>
      <c r="I205" s="76">
        <v>0</v>
      </c>
      <c r="J205" s="46">
        <f t="shared" si="28"/>
        <v>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hidden="1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hidden="1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hidden="1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hidden="1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hidden="1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hidden="1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hidden="1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+'13'!J243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+'13'!J244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+'13'!J245</f>
        <v>2</v>
      </c>
      <c r="F245" s="71">
        <v>3</v>
      </c>
      <c r="G245" s="46">
        <f t="shared" si="39"/>
        <v>5</v>
      </c>
      <c r="H245" s="78">
        <v>0</v>
      </c>
      <c r="I245" s="76">
        <v>0</v>
      </c>
      <c r="J245" s="46">
        <f t="shared" si="40"/>
        <v>5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+'13'!J246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+'13'!J247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1428</v>
      </c>
      <c r="D248" s="10" t="s">
        <v>434</v>
      </c>
      <c r="E248" s="64">
        <f>+'13'!J248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1429</v>
      </c>
      <c r="D249" s="10" t="s">
        <v>1430</v>
      </c>
      <c r="E249" s="64">
        <f>+'13'!J249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+'13'!J250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+'13'!J251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+'13'!J252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2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>
        <f>+'13'!J259</f>
        <v>0</v>
      </c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6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490.50999999999993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1590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700</v>
      </c>
      <c r="O264" s="2">
        <v>105</v>
      </c>
      <c r="P264" s="2">
        <v>50</v>
      </c>
      <c r="Q264" s="88">
        <v>115</v>
      </c>
      <c r="R264" s="2">
        <v>190</v>
      </c>
      <c r="S264" s="2">
        <v>120</v>
      </c>
      <c r="T264" s="2">
        <v>35</v>
      </c>
      <c r="U264" s="2">
        <v>85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300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590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590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6">
      <filters blank="1">
        <filter val="11.91"/>
        <filter val="115.00"/>
        <filter val="15.42"/>
        <filter val="16.94"/>
        <filter val="18.77"/>
        <filter val="21.81"/>
        <filter val="22.85"/>
        <filter val="23.12"/>
        <filter val="23.69"/>
        <filter val="27.12"/>
        <filter val="31.97"/>
        <filter val="32.96"/>
        <filter val="39.29"/>
        <filter val="ราคาต้นทุน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6"/>
  <sheetViews>
    <sheetView zoomScale="70" zoomScaleNormal="70" workbookViewId="0">
      <pane xSplit="10" ySplit="4" topLeftCell="L256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9</v>
      </c>
      <c r="F6" s="71"/>
      <c r="G6" s="46">
        <f t="shared" si="0"/>
        <v>9</v>
      </c>
      <c r="H6" s="78">
        <v>0</v>
      </c>
      <c r="I6" s="76">
        <v>0</v>
      </c>
      <c r="J6" s="46">
        <f t="shared" si="1"/>
        <v>6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3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4</v>
      </c>
      <c r="F20" s="71">
        <v>4</v>
      </c>
      <c r="G20" s="46">
        <f t="shared" si="0"/>
        <v>8</v>
      </c>
      <c r="H20" s="78">
        <v>0</v>
      </c>
      <c r="I20" s="76">
        <v>0</v>
      </c>
      <c r="J20" s="46">
        <f t="shared" si="1"/>
        <v>8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2</v>
      </c>
      <c r="F21" s="71">
        <v>1</v>
      </c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2</v>
      </c>
      <c r="F22" s="71"/>
      <c r="G22" s="46">
        <f t="shared" si="0"/>
        <v>2</v>
      </c>
      <c r="H22" s="78">
        <v>0</v>
      </c>
      <c r="I22" s="76">
        <v>0</v>
      </c>
      <c r="J22" s="46">
        <f t="shared" si="1"/>
        <v>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1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3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3</v>
      </c>
      <c r="F32" s="71">
        <v>3</v>
      </c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5</v>
      </c>
      <c r="F53" s="71">
        <v>5</v>
      </c>
      <c r="G53" s="46">
        <f t="shared" si="5"/>
        <v>10</v>
      </c>
      <c r="H53" s="78">
        <v>0</v>
      </c>
      <c r="I53" s="76">
        <v>0</v>
      </c>
      <c r="J53" s="46">
        <f t="shared" si="6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+'14'!J76</f>
        <v>3</v>
      </c>
      <c r="F76" s="71"/>
      <c r="G76" s="46">
        <f>E76+F76</f>
        <v>3</v>
      </c>
      <c r="H76" s="78">
        <v>0</v>
      </c>
      <c r="I76" s="76">
        <v>0</v>
      </c>
      <c r="J76" s="46">
        <f>+G76-H76-K76-I76</f>
        <v>3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0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03">
        <f t="shared" si="3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3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3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3</v>
      </c>
      <c r="F94" s="71"/>
      <c r="G94" s="46">
        <f t="shared" ref="G94:G161" si="23">E94+F94</f>
        <v>3</v>
      </c>
      <c r="H94" s="78">
        <v>0</v>
      </c>
      <c r="I94" s="76">
        <v>0</v>
      </c>
      <c r="J94" s="46">
        <f t="shared" ref="J94:J161" si="24">+G94-H94-K94-I94</f>
        <v>3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+'14'!J99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1</v>
      </c>
      <c r="F117" s="71"/>
      <c r="G117" s="46">
        <f t="shared" si="23"/>
        <v>1</v>
      </c>
      <c r="H117" s="78">
        <v>0</v>
      </c>
      <c r="I117" s="76">
        <v>0</v>
      </c>
      <c r="J117" s="46">
        <f t="shared" si="24"/>
        <v>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4</v>
      </c>
      <c r="F131" s="71">
        <v>2</v>
      </c>
      <c r="G131" s="46">
        <f t="shared" si="23"/>
        <v>6</v>
      </c>
      <c r="H131" s="78">
        <v>0</v>
      </c>
      <c r="I131" s="76">
        <v>0</v>
      </c>
      <c r="J131" s="46">
        <f t="shared" si="24"/>
        <v>6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2</v>
      </c>
      <c r="F133" s="71">
        <v>4</v>
      </c>
      <c r="G133" s="46">
        <f t="shared" si="23"/>
        <v>6</v>
      </c>
      <c r="H133" s="78">
        <v>0</v>
      </c>
      <c r="I133" s="76">
        <v>0</v>
      </c>
      <c r="J133" s="46">
        <f t="shared" si="24"/>
        <v>5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>
        <v>3</v>
      </c>
      <c r="G154" s="46">
        <f t="shared" si="23"/>
        <v>3</v>
      </c>
      <c r="H154" s="78">
        <v>0</v>
      </c>
      <c r="I154" s="76">
        <v>0</v>
      </c>
      <c r="J154" s="46">
        <f t="shared" si="24"/>
        <v>2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03">
        <f>SUM(M154-O154)</f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+'14'!J173</f>
        <v>2</v>
      </c>
      <c r="F173" s="71">
        <v>1</v>
      </c>
      <c r="G173" s="46">
        <f>E173+F173</f>
        <v>3</v>
      </c>
      <c r="H173" s="78">
        <v>0</v>
      </c>
      <c r="I173" s="76">
        <v>0</v>
      </c>
      <c r="J173" s="46">
        <f>+G173-H173-K173-I173</f>
        <v>2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3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1</v>
      </c>
      <c r="F180" s="71">
        <v>1</v>
      </c>
      <c r="G180" s="46">
        <f t="shared" si="30"/>
        <v>2</v>
      </c>
      <c r="H180" s="78">
        <v>0</v>
      </c>
      <c r="I180" s="76">
        <v>0</v>
      </c>
      <c r="J180" s="46">
        <f t="shared" si="31"/>
        <v>1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03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1</v>
      </c>
      <c r="F198" s="71"/>
      <c r="G198" s="46">
        <f t="shared" si="30"/>
        <v>1</v>
      </c>
      <c r="H198" s="78">
        <v>0</v>
      </c>
      <c r="I198" s="76">
        <v>0</v>
      </c>
      <c r="J198" s="46">
        <f t="shared" si="31"/>
        <v>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+'14'!J245</f>
        <v>5</v>
      </c>
      <c r="F245" s="71">
        <v>3</v>
      </c>
      <c r="G245" s="46">
        <f t="shared" si="42"/>
        <v>8</v>
      </c>
      <c r="H245" s="78">
        <v>0</v>
      </c>
      <c r="I245" s="76">
        <v>0</v>
      </c>
      <c r="J245" s="46">
        <f t="shared" si="43"/>
        <v>7</v>
      </c>
      <c r="K245" s="72">
        <v>1</v>
      </c>
      <c r="L245" s="20">
        <v>40</v>
      </c>
      <c r="M245" s="65">
        <f t="shared" si="47"/>
        <v>40</v>
      </c>
      <c r="N245" s="17" t="s">
        <v>16</v>
      </c>
      <c r="O245" s="18"/>
      <c r="P245" s="103">
        <f t="shared" si="48"/>
        <v>40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1428</v>
      </c>
      <c r="D248" s="10" t="s">
        <v>434</v>
      </c>
      <c r="E248" s="64">
        <f>+'14'!J248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1429</v>
      </c>
      <c r="D249" s="10" t="s">
        <v>1430</v>
      </c>
      <c r="E249" s="64">
        <f>+'14'!J249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+'14'!J253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+'14'!J259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337.45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1050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655</v>
      </c>
      <c r="O264" s="2">
        <v>185</v>
      </c>
      <c r="P264" s="2">
        <v>100</v>
      </c>
      <c r="Q264" s="88">
        <v>50</v>
      </c>
      <c r="R264" s="2">
        <v>245</v>
      </c>
      <c r="S264" s="2">
        <v>75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6"/>
  <sheetViews>
    <sheetView zoomScale="70" zoomScaleNormal="70" workbookViewId="0">
      <pane xSplit="10" ySplit="4" topLeftCell="K250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6</v>
      </c>
      <c r="F6" s="71"/>
      <c r="G6" s="46">
        <f t="shared" si="0"/>
        <v>6</v>
      </c>
      <c r="H6" s="78">
        <v>0</v>
      </c>
      <c r="I6" s="76">
        <v>0</v>
      </c>
      <c r="J6" s="46">
        <f t="shared" si="1"/>
        <v>5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8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3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1</v>
      </c>
      <c r="F22" s="71"/>
      <c r="G22" s="46">
        <f t="shared" si="0"/>
        <v>1</v>
      </c>
      <c r="H22" s="78">
        <v>0</v>
      </c>
      <c r="I22" s="76">
        <v>0</v>
      </c>
      <c r="J22" s="46">
        <f t="shared" si="1"/>
        <v>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3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5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1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3">
        <f t="shared" si="3"/>
        <v>100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+'15'!J76</f>
        <v>3</v>
      </c>
      <c r="F76" s="71"/>
      <c r="G76" s="46">
        <f>E76+F76</f>
        <v>3</v>
      </c>
      <c r="H76" s="78">
        <v>0</v>
      </c>
      <c r="I76" s="76">
        <v>0</v>
      </c>
      <c r="J76" s="46">
        <f>+G76-H76-K76-I76</f>
        <v>3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3</v>
      </c>
      <c r="F93" s="71">
        <v>3</v>
      </c>
      <c r="G93" s="46">
        <f t="shared" si="5"/>
        <v>6</v>
      </c>
      <c r="H93" s="78">
        <v>0</v>
      </c>
      <c r="I93" s="76">
        <v>0</v>
      </c>
      <c r="J93" s="46">
        <f t="shared" si="6"/>
        <v>6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3</v>
      </c>
      <c r="F94" s="71"/>
      <c r="G94" s="46">
        <f t="shared" ref="G94:G161" si="23">E94+F94</f>
        <v>3</v>
      </c>
      <c r="H94" s="78">
        <v>0</v>
      </c>
      <c r="I94" s="76">
        <v>0</v>
      </c>
      <c r="J94" s="46">
        <f t="shared" ref="J94:J161" si="24">+G94-H94-K94-I94</f>
        <v>3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+'15'!J99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1</v>
      </c>
      <c r="F117" s="71"/>
      <c r="G117" s="46">
        <f t="shared" si="23"/>
        <v>1</v>
      </c>
      <c r="H117" s="78">
        <v>0</v>
      </c>
      <c r="I117" s="76">
        <v>0</v>
      </c>
      <c r="J117" s="46">
        <f t="shared" si="24"/>
        <v>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6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+'15'!J173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5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1</v>
      </c>
      <c r="F198" s="71"/>
      <c r="G198" s="46">
        <f t="shared" si="30"/>
        <v>1</v>
      </c>
      <c r="H198" s="78">
        <v>0</v>
      </c>
      <c r="I198" s="76">
        <v>0</v>
      </c>
      <c r="J198" s="46">
        <f t="shared" si="31"/>
        <v>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+'15'!J245</f>
        <v>7</v>
      </c>
      <c r="F245" s="71"/>
      <c r="G245" s="46">
        <f t="shared" si="42"/>
        <v>7</v>
      </c>
      <c r="H245" s="78">
        <v>0</v>
      </c>
      <c r="I245" s="76">
        <v>0</v>
      </c>
      <c r="J245" s="46">
        <f t="shared" si="43"/>
        <v>6</v>
      </c>
      <c r="K245" s="72">
        <v>1</v>
      </c>
      <c r="L245" s="20">
        <v>40</v>
      </c>
      <c r="M245" s="65">
        <f t="shared" si="47"/>
        <v>40</v>
      </c>
      <c r="N245" s="17" t="s">
        <v>16</v>
      </c>
      <c r="O245" s="18">
        <v>20</v>
      </c>
      <c r="P245" s="103">
        <f t="shared" si="48"/>
        <v>20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1428</v>
      </c>
      <c r="D248" s="10" t="s">
        <v>434</v>
      </c>
      <c r="E248" s="64">
        <f>+'15'!J248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1429</v>
      </c>
      <c r="D249" s="10" t="s">
        <v>1430</v>
      </c>
      <c r="E249" s="64">
        <f>+'15'!J249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+'15'!J253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+'15'!J259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270.87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705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600</v>
      </c>
      <c r="O264" s="2">
        <v>185</v>
      </c>
      <c r="P264" s="2">
        <v>185</v>
      </c>
      <c r="Q264" s="88">
        <v>230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 filterMode="1"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5</v>
      </c>
      <c r="F5" s="71">
        <v>3</v>
      </c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5</v>
      </c>
      <c r="F6" s="71"/>
      <c r="G6" s="46">
        <f t="shared" si="0"/>
        <v>5</v>
      </c>
      <c r="H6" s="78">
        <v>0</v>
      </c>
      <c r="I6" s="76">
        <v>0</v>
      </c>
      <c r="J6" s="46">
        <f t="shared" si="1"/>
        <v>3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100</v>
      </c>
      <c r="P6" s="103">
        <f t="shared" ref="P6:P80" si="3">SUM(M6-O6)</f>
        <v>100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8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1</v>
      </c>
      <c r="F22" s="71"/>
      <c r="G22" s="46">
        <f t="shared" si="0"/>
        <v>1</v>
      </c>
      <c r="H22" s="78">
        <v>0</v>
      </c>
      <c r="I22" s="76">
        <v>0</v>
      </c>
      <c r="J22" s="46">
        <f t="shared" si="1"/>
        <v>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3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1</v>
      </c>
      <c r="F47" s="71">
        <v>5</v>
      </c>
      <c r="G47" s="46">
        <f t="shared" si="5"/>
        <v>6</v>
      </c>
      <c r="H47" s="78">
        <v>0</v>
      </c>
      <c r="I47" s="76">
        <v>0</v>
      </c>
      <c r="J47" s="46">
        <f t="shared" si="6"/>
        <v>5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+'16'!J76</f>
        <v>3</v>
      </c>
      <c r="F76" s="71"/>
      <c r="G76" s="46">
        <f>E76+F76</f>
        <v>3</v>
      </c>
      <c r="H76" s="78">
        <v>0</v>
      </c>
      <c r="I76" s="76">
        <v>0</v>
      </c>
      <c r="J76" s="46">
        <f>+G76-H76-K76-I76</f>
        <v>3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3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3</v>
      </c>
      <c r="F81" s="71">
        <v>3</v>
      </c>
      <c r="G81" s="46">
        <f t="shared" si="5"/>
        <v>6</v>
      </c>
      <c r="H81" s="78">
        <v>0</v>
      </c>
      <c r="I81" s="76">
        <v>0</v>
      </c>
      <c r="J81" s="46">
        <f t="shared" si="6"/>
        <v>6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6</v>
      </c>
      <c r="F93" s="71"/>
      <c r="G93" s="46">
        <f t="shared" si="5"/>
        <v>6</v>
      </c>
      <c r="H93" s="78">
        <v>0</v>
      </c>
      <c r="I93" s="76">
        <v>0</v>
      </c>
      <c r="J93" s="46">
        <f t="shared" si="6"/>
        <v>6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3</v>
      </c>
      <c r="F94" s="71"/>
      <c r="G94" s="46">
        <f t="shared" ref="G94:G161" si="23">E94+F94</f>
        <v>3</v>
      </c>
      <c r="H94" s="78">
        <v>0</v>
      </c>
      <c r="I94" s="76">
        <v>0</v>
      </c>
      <c r="J94" s="46">
        <f t="shared" ref="J94:J161" si="24">+G94-H94-K94-I94</f>
        <v>3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+'16'!J99</f>
        <v>1</v>
      </c>
      <c r="F99" s="71">
        <v>2</v>
      </c>
      <c r="G99" s="46">
        <f t="shared" si="23"/>
        <v>3</v>
      </c>
      <c r="H99" s="78">
        <v>0</v>
      </c>
      <c r="I99" s="76">
        <v>0</v>
      </c>
      <c r="J99" s="46">
        <f t="shared" si="24"/>
        <v>1</v>
      </c>
      <c r="K99" s="72">
        <v>2</v>
      </c>
      <c r="L99" s="20">
        <v>45</v>
      </c>
      <c r="M99" s="65">
        <f t="shared" ref="M99:M105" si="25">+L99*K99</f>
        <v>90</v>
      </c>
      <c r="N99" s="17" t="s">
        <v>16</v>
      </c>
      <c r="O99" s="18">
        <v>22</v>
      </c>
      <c r="P99" s="103">
        <f t="shared" ref="P99:P105" si="26">SUM(M99-O99)</f>
        <v>68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0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1</v>
      </c>
      <c r="F117" s="71"/>
      <c r="G117" s="46">
        <f t="shared" si="23"/>
        <v>1</v>
      </c>
      <c r="H117" s="78">
        <v>0</v>
      </c>
      <c r="I117" s="76">
        <v>0</v>
      </c>
      <c r="J117" s="46">
        <f t="shared" si="24"/>
        <v>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6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3</v>
      </c>
      <c r="F132" s="71">
        <v>3</v>
      </c>
      <c r="G132" s="46">
        <f t="shared" si="23"/>
        <v>6</v>
      </c>
      <c r="H132" s="78">
        <v>0</v>
      </c>
      <c r="I132" s="76">
        <v>0</v>
      </c>
      <c r="J132" s="46">
        <f t="shared" si="24"/>
        <v>5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3">
        <f t="shared" si="8"/>
        <v>60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+'16'!J173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1</v>
      </c>
      <c r="F198" s="71"/>
      <c r="G198" s="46">
        <f t="shared" si="30"/>
        <v>1</v>
      </c>
      <c r="H198" s="78">
        <v>0</v>
      </c>
      <c r="I198" s="76">
        <v>0</v>
      </c>
      <c r="J198" s="46">
        <f t="shared" si="31"/>
        <v>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+'16'!J245</f>
        <v>6</v>
      </c>
      <c r="F245" s="71"/>
      <c r="G245" s="46">
        <f t="shared" si="42"/>
        <v>6</v>
      </c>
      <c r="H245" s="78">
        <v>0</v>
      </c>
      <c r="I245" s="76">
        <v>0</v>
      </c>
      <c r="J245" s="46">
        <f t="shared" si="43"/>
        <v>3</v>
      </c>
      <c r="K245" s="72">
        <v>3</v>
      </c>
      <c r="L245" s="20">
        <v>40</v>
      </c>
      <c r="M245" s="65">
        <f t="shared" si="47"/>
        <v>120</v>
      </c>
      <c r="N245" s="17" t="s">
        <v>16</v>
      </c>
      <c r="O245" s="18"/>
      <c r="P245" s="103">
        <f t="shared" si="48"/>
        <v>120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1428</v>
      </c>
      <c r="D248" s="10" t="s">
        <v>434</v>
      </c>
      <c r="E248" s="64">
        <f>+'16'!J248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1429</v>
      </c>
      <c r="D249" s="10" t="s">
        <v>1430</v>
      </c>
      <c r="E249" s="64">
        <f>+'16'!J249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>
        <f>+'16'!J259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214.97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885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510</v>
      </c>
      <c r="O264" s="2">
        <v>50</v>
      </c>
      <c r="P264" s="2">
        <v>60</v>
      </c>
      <c r="Q264" s="88">
        <v>155</v>
      </c>
      <c r="R264" s="2">
        <v>105</v>
      </c>
      <c r="S264" s="2">
        <v>50</v>
      </c>
      <c r="T264" s="2">
        <v>50</v>
      </c>
      <c r="U264" s="2">
        <v>40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122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253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253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20.00"/>
        <filter val="50.00"/>
        <filter val="55.00"/>
        <filter val="60"/>
        <filter val="60.00"/>
        <filter val="68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6"/>
  <sheetViews>
    <sheetView zoomScale="70" zoomScaleNormal="70" workbookViewId="0">
      <pane xSplit="10" ySplit="4" topLeftCell="K56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8</v>
      </c>
      <c r="F5" s="71">
        <v>2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3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3</v>
      </c>
      <c r="F6" s="71"/>
      <c r="G6" s="46">
        <f t="shared" si="0"/>
        <v>3</v>
      </c>
      <c r="H6" s="78">
        <v>0</v>
      </c>
      <c r="I6" s="76">
        <v>0</v>
      </c>
      <c r="J6" s="46">
        <f t="shared" si="1"/>
        <v>1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3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>
        <v>2</v>
      </c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8</v>
      </c>
      <c r="F20" s="71">
        <v>3</v>
      </c>
      <c r="G20" s="46">
        <f t="shared" si="0"/>
        <v>11</v>
      </c>
      <c r="H20" s="78">
        <v>0</v>
      </c>
      <c r="I20" s="76">
        <v>0</v>
      </c>
      <c r="J20" s="46">
        <f t="shared" si="1"/>
        <v>11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2</v>
      </c>
      <c r="F21" s="71">
        <v>2</v>
      </c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1</v>
      </c>
      <c r="F22" s="71">
        <v>5</v>
      </c>
      <c r="G22" s="46">
        <f t="shared" si="0"/>
        <v>6</v>
      </c>
      <c r="H22" s="78">
        <v>0</v>
      </c>
      <c r="I22" s="76">
        <v>0</v>
      </c>
      <c r="J22" s="46">
        <f t="shared" si="1"/>
        <v>3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3">
        <f t="shared" si="3"/>
        <v>300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0</v>
      </c>
      <c r="F35" s="71">
        <v>4</v>
      </c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3</v>
      </c>
      <c r="F39" s="71">
        <v>1</v>
      </c>
      <c r="G39" s="46">
        <f t="shared" si="5"/>
        <v>4</v>
      </c>
      <c r="H39" s="78">
        <v>0</v>
      </c>
      <c r="I39" s="76">
        <v>0</v>
      </c>
      <c r="J39" s="46">
        <f t="shared" si="6"/>
        <v>2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03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03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9</v>
      </c>
      <c r="F53" s="71">
        <v>2</v>
      </c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2</v>
      </c>
      <c r="F57" s="71">
        <v>1</v>
      </c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0</v>
      </c>
      <c r="F66" s="71">
        <v>1</v>
      </c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03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+'17'!J76</f>
        <v>3</v>
      </c>
      <c r="F76" s="71"/>
      <c r="G76" s="46">
        <f>E76+F76</f>
        <v>3</v>
      </c>
      <c r="H76" s="78">
        <v>0</v>
      </c>
      <c r="I76" s="76">
        <v>0</v>
      </c>
      <c r="J76" s="46">
        <f>+G76-H76-K76-I76</f>
        <v>3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4</v>
      </c>
      <c r="F77" s="71">
        <v>6</v>
      </c>
      <c r="G77" s="46">
        <f t="shared" si="5"/>
        <v>10</v>
      </c>
      <c r="H77" s="78">
        <v>0</v>
      </c>
      <c r="I77" s="76">
        <v>0</v>
      </c>
      <c r="J77" s="46">
        <f t="shared" si="6"/>
        <v>9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6</v>
      </c>
      <c r="F81" s="71"/>
      <c r="G81" s="46">
        <f t="shared" si="5"/>
        <v>6</v>
      </c>
      <c r="H81" s="78">
        <v>0</v>
      </c>
      <c r="I81" s="76">
        <v>0</v>
      </c>
      <c r="J81" s="46">
        <f t="shared" si="6"/>
        <v>5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3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6</v>
      </c>
      <c r="F93" s="71"/>
      <c r="G93" s="46">
        <f t="shared" si="5"/>
        <v>6</v>
      </c>
      <c r="H93" s="78">
        <v>0</v>
      </c>
      <c r="I93" s="76">
        <v>0</v>
      </c>
      <c r="J93" s="46">
        <f t="shared" si="6"/>
        <v>6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3</v>
      </c>
      <c r="F94" s="71"/>
      <c r="G94" s="46">
        <f t="shared" ref="G94:G161" si="23">E94+F94</f>
        <v>3</v>
      </c>
      <c r="H94" s="78">
        <v>0</v>
      </c>
      <c r="I94" s="76">
        <v>0</v>
      </c>
      <c r="J94" s="46">
        <f t="shared" ref="J94:J161" si="24">+G94-H94-K94-I94</f>
        <v>3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+'17'!J99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7</v>
      </c>
      <c r="F112" s="71">
        <v>3</v>
      </c>
      <c r="G112" s="46">
        <f t="shared" si="23"/>
        <v>10</v>
      </c>
      <c r="H112" s="78">
        <v>0</v>
      </c>
      <c r="I112" s="76">
        <v>0</v>
      </c>
      <c r="J112" s="46">
        <f t="shared" si="24"/>
        <v>9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7</v>
      </c>
      <c r="F113" s="71">
        <v>3</v>
      </c>
      <c r="G113" s="46">
        <f t="shared" si="23"/>
        <v>10</v>
      </c>
      <c r="H113" s="78">
        <v>0</v>
      </c>
      <c r="I113" s="76">
        <v>0</v>
      </c>
      <c r="J113" s="46">
        <f t="shared" si="24"/>
        <v>9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3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0</v>
      </c>
      <c r="F115" s="71">
        <v>4</v>
      </c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1</v>
      </c>
      <c r="F117" s="71"/>
      <c r="G117" s="46">
        <f t="shared" si="23"/>
        <v>1</v>
      </c>
      <c r="H117" s="78">
        <v>0</v>
      </c>
      <c r="I117" s="76">
        <v>0</v>
      </c>
      <c r="J117" s="46">
        <f t="shared" si="24"/>
        <v>0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03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4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50</v>
      </c>
      <c r="P131" s="103">
        <f t="shared" si="8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3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03">
        <f t="shared" si="8"/>
        <v>120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5</v>
      </c>
      <c r="F133" s="71">
        <v>3</v>
      </c>
      <c r="G133" s="46">
        <f t="shared" si="23"/>
        <v>8</v>
      </c>
      <c r="H133" s="78">
        <v>0</v>
      </c>
      <c r="I133" s="76">
        <v>0</v>
      </c>
      <c r="J133" s="46">
        <f t="shared" si="24"/>
        <v>7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0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>
        <v>24</v>
      </c>
      <c r="P154" s="103">
        <f>SUM(M154-O154)</f>
        <v>26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+'17'!J173</f>
        <v>2</v>
      </c>
      <c r="F173" s="71">
        <v>2</v>
      </c>
      <c r="G173" s="46">
        <f>E173+F173</f>
        <v>4</v>
      </c>
      <c r="H173" s="78">
        <v>0</v>
      </c>
      <c r="I173" s="76">
        <v>0</v>
      </c>
      <c r="J173" s="46">
        <f>+G173-H173-K173-I173</f>
        <v>3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3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1</v>
      </c>
      <c r="F198" s="71"/>
      <c r="G198" s="46">
        <f t="shared" si="30"/>
        <v>1</v>
      </c>
      <c r="H198" s="78">
        <v>0</v>
      </c>
      <c r="I198" s="76">
        <v>0</v>
      </c>
      <c r="J198" s="46">
        <f t="shared" si="31"/>
        <v>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+'17'!J244</f>
        <v>0</v>
      </c>
      <c r="F244" s="71">
        <v>1</v>
      </c>
      <c r="G244" s="46">
        <f t="shared" si="42"/>
        <v>1</v>
      </c>
      <c r="H244" s="78">
        <v>0</v>
      </c>
      <c r="I244" s="76">
        <v>0</v>
      </c>
      <c r="J244" s="46">
        <f t="shared" si="43"/>
        <v>1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+'17'!J245</f>
        <v>3</v>
      </c>
      <c r="F245" s="71"/>
      <c r="G245" s="46">
        <f t="shared" si="42"/>
        <v>3</v>
      </c>
      <c r="H245" s="78">
        <v>0</v>
      </c>
      <c r="I245" s="76">
        <v>0</v>
      </c>
      <c r="J245" s="46">
        <f t="shared" si="43"/>
        <v>3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1428</v>
      </c>
      <c r="D248" s="10" t="s">
        <v>434</v>
      </c>
      <c r="E248" s="64">
        <f>+'17'!J248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1429</v>
      </c>
      <c r="D249" s="10" t="s">
        <v>1430</v>
      </c>
      <c r="E249" s="64">
        <f>+'17'!J249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+'17'!J259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502.84999999999997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1700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286</v>
      </c>
      <c r="O264" s="2">
        <v>51</v>
      </c>
      <c r="P264" s="2">
        <v>150</v>
      </c>
      <c r="Q264" s="88">
        <v>50</v>
      </c>
      <c r="R264" s="2">
        <v>35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149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6"/>
  <sheetViews>
    <sheetView zoomScale="70" zoomScaleNormal="70" workbookViewId="0">
      <pane xSplit="10" ySplit="4" topLeftCell="K56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68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1</v>
      </c>
      <c r="F6" s="71"/>
      <c r="G6" s="46">
        <f t="shared" si="0"/>
        <v>1</v>
      </c>
      <c r="H6" s="78">
        <v>0</v>
      </c>
      <c r="I6" s="76">
        <v>0</v>
      </c>
      <c r="J6" s="46">
        <f t="shared" si="1"/>
        <v>1</v>
      </c>
      <c r="K6" s="72"/>
      <c r="L6" s="15">
        <v>100</v>
      </c>
      <c r="M6" s="65">
        <f>+L6*K6</f>
        <v>0</v>
      </c>
      <c r="N6" s="17" t="s">
        <v>16</v>
      </c>
      <c r="O6" s="18"/>
      <c r="P6" s="23">
        <f t="shared" ref="P6:P80" si="2">SUM(M6-O6)</f>
        <v>0</v>
      </c>
      <c r="Q6" s="90">
        <v>39.29</v>
      </c>
      <c r="R6" s="43">
        <f t="shared" ref="R6:R80" si="3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ref="M7:M80" si="4">+L7*K7</f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2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2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2"/>
        <v>0</v>
      </c>
      <c r="Q11" s="90">
        <v>16.940000000000001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2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2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2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2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2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2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2"/>
        <v>0</v>
      </c>
      <c r="Q18" s="90">
        <v>18.77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2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11</v>
      </c>
      <c r="F20" s="71"/>
      <c r="G20" s="46">
        <f t="shared" si="0"/>
        <v>11</v>
      </c>
      <c r="H20" s="78">
        <v>0</v>
      </c>
      <c r="I20" s="76">
        <v>0</v>
      </c>
      <c r="J20" s="46">
        <f t="shared" si="1"/>
        <v>11</v>
      </c>
      <c r="K20" s="72"/>
      <c r="L20" s="15">
        <v>65</v>
      </c>
      <c r="M20" s="102" t="s">
        <v>16</v>
      </c>
      <c r="N20" s="17" t="s">
        <v>16</v>
      </c>
      <c r="O20" s="18"/>
      <c r="P20" s="23"/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3</v>
      </c>
      <c r="K21" s="72">
        <v>1</v>
      </c>
      <c r="L21" s="15">
        <v>85</v>
      </c>
      <c r="M21" s="65">
        <f t="shared" si="4"/>
        <v>85</v>
      </c>
      <c r="N21" s="17" t="s">
        <v>16</v>
      </c>
      <c r="O21" s="18"/>
      <c r="P21" s="103">
        <f t="shared" si="2"/>
        <v>85</v>
      </c>
      <c r="Q21" s="90">
        <v>22.85</v>
      </c>
      <c r="R21" s="43">
        <f t="shared" si="3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3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2"/>
        <v>0</v>
      </c>
      <c r="Q22" s="90">
        <v>26.6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2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2"/>
        <v>0</v>
      </c>
      <c r="Q24" s="90">
        <v>40.51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2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2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1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2"/>
        <v>0</v>
      </c>
      <c r="Q28" s="90">
        <v>31.97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2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2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1"/>
        <v>0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2"/>
        <v>0</v>
      </c>
      <c r="Q31" s="90">
        <v>38.46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1"/>
        <v>4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1"/>
        <v>4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2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2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1"/>
        <v>2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1"/>
        <v>2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>
        <v>25</v>
      </c>
      <c r="P40" s="103">
        <f t="shared" si="2"/>
        <v>25</v>
      </c>
      <c r="Q40" s="90">
        <v>27.12</v>
      </c>
      <c r="R40" s="43">
        <f t="shared" si="3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1"/>
        <v>2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2"/>
        <v>0</v>
      </c>
      <c r="Q44" s="90"/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1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2"/>
        <v>0</v>
      </c>
      <c r="Q46" s="90">
        <v>19.05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1"/>
        <v>4</v>
      </c>
      <c r="K47" s="72">
        <v>1</v>
      </c>
      <c r="L47" s="15">
        <v>50</v>
      </c>
      <c r="M47" s="65">
        <f t="shared" si="4"/>
        <v>50</v>
      </c>
      <c r="N47" s="17" t="s">
        <v>16</v>
      </c>
      <c r="O47" s="18"/>
      <c r="P47" s="103">
        <f t="shared" si="2"/>
        <v>50</v>
      </c>
      <c r="Q47" s="90">
        <v>19.21</v>
      </c>
      <c r="R47" s="43">
        <f t="shared" si="3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1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1"/>
        <v>1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3">
        <f>SUM(M49-O49)</f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1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2"/>
        <v>0</v>
      </c>
      <c r="Q50" s="90">
        <v>21.81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ref="M51:M56" si="6"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6"/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1"/>
        <v>10</v>
      </c>
      <c r="K53" s="72">
        <v>1</v>
      </c>
      <c r="L53" s="20">
        <v>50</v>
      </c>
      <c r="M53" s="65">
        <f t="shared" si="6"/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6"/>
        <v>0</v>
      </c>
      <c r="N54" s="17" t="s">
        <v>16</v>
      </c>
      <c r="O54" s="18"/>
      <c r="P54" s="23">
        <f t="shared" si="2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 t="shared" si="6"/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1"/>
        <v>3</v>
      </c>
      <c r="K56" s="72"/>
      <c r="L56" s="15">
        <v>120</v>
      </c>
      <c r="M56" s="65">
        <f t="shared" si="6"/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1"/>
        <v>3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2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1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2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1"/>
        <v>1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2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2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2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1"/>
        <v>4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2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2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1"/>
        <v>0</v>
      </c>
      <c r="K64" s="72">
        <v>1</v>
      </c>
      <c r="L64" s="15">
        <v>50</v>
      </c>
      <c r="M64" s="65">
        <f t="shared" si="4"/>
        <v>50</v>
      </c>
      <c r="N64" s="17" t="s">
        <v>16</v>
      </c>
      <c r="O64" s="18">
        <v>25</v>
      </c>
      <c r="P64" s="103">
        <f t="shared" si="2"/>
        <v>25</v>
      </c>
      <c r="Q64" s="90">
        <v>23.69</v>
      </c>
      <c r="R64" s="43">
        <f t="shared" si="3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1"/>
        <v>2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0</v>
      </c>
      <c r="F66" s="71">
        <v>1</v>
      </c>
      <c r="G66" s="46">
        <f t="shared" si="5"/>
        <v>1</v>
      </c>
      <c r="H66" s="78">
        <v>0</v>
      </c>
      <c r="I66" s="76">
        <v>0</v>
      </c>
      <c r="J66" s="46">
        <f t="shared" si="1"/>
        <v>0</v>
      </c>
      <c r="K66" s="72">
        <v>1</v>
      </c>
      <c r="L66" s="15">
        <v>50</v>
      </c>
      <c r="M66" s="65">
        <f t="shared" si="4"/>
        <v>50</v>
      </c>
      <c r="N66" s="17" t="s">
        <v>16</v>
      </c>
      <c r="O66" s="18"/>
      <c r="P66" s="103">
        <f t="shared" si="2"/>
        <v>50</v>
      </c>
      <c r="Q66" s="90">
        <v>23.12</v>
      </c>
      <c r="R66" s="43">
        <f t="shared" si="3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1"/>
        <v>1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2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2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7">+G69-H69-K69-I69</f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2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2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2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2"/>
        <v>0</v>
      </c>
      <c r="Q73" s="90"/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7"/>
        <v>3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2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2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+'18'!J76</f>
        <v>3</v>
      </c>
      <c r="F76" s="71"/>
      <c r="G76" s="46">
        <f>E76+F76</f>
        <v>3</v>
      </c>
      <c r="H76" s="78">
        <v>0</v>
      </c>
      <c r="I76" s="76">
        <v>0</v>
      </c>
      <c r="J76" s="46">
        <f t="shared" si="7"/>
        <v>3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7"/>
        <v>7</v>
      </c>
      <c r="K77" s="72">
        <v>2</v>
      </c>
      <c r="L77" s="21">
        <v>50</v>
      </c>
      <c r="M77" s="65">
        <f t="shared" si="4"/>
        <v>100</v>
      </c>
      <c r="N77" s="17" t="s">
        <v>16</v>
      </c>
      <c r="O77" s="18"/>
      <c r="P77" s="103">
        <f t="shared" si="2"/>
        <v>100</v>
      </c>
      <c r="Q77" s="90">
        <v>17.329999999999998</v>
      </c>
      <c r="R77" s="43">
        <f t="shared" si="3"/>
        <v>34.659999999999997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4"/>
        <v>0</v>
      </c>
      <c r="N78" s="17" t="s">
        <v>16</v>
      </c>
      <c r="O78" s="18"/>
      <c r="P78" s="23">
        <f t="shared" si="2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4"/>
        <v>0</v>
      </c>
      <c r="N79" s="17" t="s">
        <v>16</v>
      </c>
      <c r="O79" s="18"/>
      <c r="P79" s="23">
        <f t="shared" si="2"/>
        <v>0</v>
      </c>
      <c r="Q79" s="90"/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7"/>
        <v>1</v>
      </c>
      <c r="K80" s="72"/>
      <c r="L80" s="15">
        <v>55</v>
      </c>
      <c r="M80" s="65">
        <f t="shared" si="4"/>
        <v>0</v>
      </c>
      <c r="N80" s="17" t="s">
        <v>16</v>
      </c>
      <c r="O80" s="18"/>
      <c r="P80" s="23">
        <f t="shared" si="2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7"/>
        <v>5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7"/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90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si="7"/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si="7"/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ref="P88" si="20">SUM(M88-O88)</f>
        <v>0</v>
      </c>
      <c r="Q88" s="90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90"/>
      <c r="R89" s="43">
        <f t="shared" si="13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90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/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/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6</v>
      </c>
      <c r="F93" s="71"/>
      <c r="G93" s="46">
        <f t="shared" si="5"/>
        <v>6</v>
      </c>
      <c r="H93" s="78">
        <v>0</v>
      </c>
      <c r="I93" s="76">
        <v>0</v>
      </c>
      <c r="J93" s="46">
        <f t="shared" si="7"/>
        <v>4</v>
      </c>
      <c r="K93" s="72">
        <v>2</v>
      </c>
      <c r="L93" s="21">
        <v>35</v>
      </c>
      <c r="M93" s="65">
        <f t="shared" si="8"/>
        <v>70</v>
      </c>
      <c r="N93" s="17" t="s">
        <v>16</v>
      </c>
      <c r="O93" s="18"/>
      <c r="P93" s="103">
        <f t="shared" si="9"/>
        <v>70</v>
      </c>
      <c r="Q93" s="90"/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3</v>
      </c>
      <c r="F94" s="71"/>
      <c r="G94" s="46">
        <f t="shared" ref="G94:G161" si="22">E94+F94</f>
        <v>3</v>
      </c>
      <c r="H94" s="78">
        <v>0</v>
      </c>
      <c r="I94" s="76">
        <v>0</v>
      </c>
      <c r="J94" s="46">
        <f t="shared" si="7"/>
        <v>3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22"/>
        <v>0</v>
      </c>
      <c r="H95" s="78">
        <v>0</v>
      </c>
      <c r="I95" s="76">
        <v>0</v>
      </c>
      <c r="J95" s="46">
        <f t="shared" si="7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22"/>
        <v>0</v>
      </c>
      <c r="H96" s="78">
        <v>0</v>
      </c>
      <c r="I96" s="76">
        <v>0</v>
      </c>
      <c r="J96" s="46">
        <f t="shared" si="7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22"/>
        <v>0</v>
      </c>
      <c r="H97" s="78">
        <v>0</v>
      </c>
      <c r="I97" s="76">
        <v>0</v>
      </c>
      <c r="J97" s="46">
        <f t="shared" si="7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/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22"/>
        <v>0</v>
      </c>
      <c r="H98" s="78">
        <v>0</v>
      </c>
      <c r="I98" s="76">
        <v>0</v>
      </c>
      <c r="J98" s="46">
        <f t="shared" si="7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+'18'!J99</f>
        <v>1</v>
      </c>
      <c r="F99" s="71"/>
      <c r="G99" s="46">
        <f t="shared" si="22"/>
        <v>1</v>
      </c>
      <c r="H99" s="78">
        <v>0</v>
      </c>
      <c r="I99" s="76">
        <v>0</v>
      </c>
      <c r="J99" s="46">
        <f t="shared" si="7"/>
        <v>1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ref="P99:P105" si="24">SUM(M99-O99)</f>
        <v>0</v>
      </c>
      <c r="Q99" s="90"/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22"/>
        <v>0</v>
      </c>
      <c r="H100" s="78">
        <v>0</v>
      </c>
      <c r="I100" s="76">
        <v>0</v>
      </c>
      <c r="J100" s="46">
        <f t="shared" si="7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4"/>
        <v>0</v>
      </c>
      <c r="Q100" s="90"/>
      <c r="R100" s="43">
        <f t="shared" si="25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22"/>
        <v>0</v>
      </c>
      <c r="H101" s="78">
        <v>0</v>
      </c>
      <c r="I101" s="76">
        <v>0</v>
      </c>
      <c r="J101" s="46">
        <f t="shared" si="7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4"/>
        <v>0</v>
      </c>
      <c r="Q101" s="90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si="7"/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4"/>
        <v>0</v>
      </c>
      <c r="Q102" s="90"/>
      <c r="R102" s="43">
        <f t="shared" si="25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7"/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4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7"/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4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7"/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4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22"/>
        <v>0</v>
      </c>
      <c r="H106" s="78">
        <v>0</v>
      </c>
      <c r="I106" s="76">
        <v>0</v>
      </c>
      <c r="J106" s="46">
        <f t="shared" si="7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22"/>
        <v>0</v>
      </c>
      <c r="H107" s="78">
        <v>0</v>
      </c>
      <c r="I107" s="76">
        <v>0</v>
      </c>
      <c r="J107" s="46">
        <f t="shared" si="7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22"/>
        <v>0</v>
      </c>
      <c r="H108" s="78">
        <v>0</v>
      </c>
      <c r="I108" s="76">
        <v>0</v>
      </c>
      <c r="J108" s="46">
        <f t="shared" si="7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22"/>
        <v>0</v>
      </c>
      <c r="H109" s="78">
        <v>0</v>
      </c>
      <c r="I109" s="76">
        <v>0</v>
      </c>
      <c r="J109" s="46">
        <f t="shared" si="7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22"/>
        <v>0</v>
      </c>
      <c r="H110" s="78">
        <v>0</v>
      </c>
      <c r="I110" s="76">
        <v>0</v>
      </c>
      <c r="J110" s="46">
        <f t="shared" si="7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22"/>
        <v>0</v>
      </c>
      <c r="H111" s="78">
        <v>0</v>
      </c>
      <c r="I111" s="76">
        <v>0</v>
      </c>
      <c r="J111" s="46">
        <f t="shared" si="7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9</v>
      </c>
      <c r="F112" s="71"/>
      <c r="G112" s="46">
        <f t="shared" si="22"/>
        <v>9</v>
      </c>
      <c r="H112" s="78">
        <v>0</v>
      </c>
      <c r="I112" s="76">
        <v>0</v>
      </c>
      <c r="J112" s="46">
        <f t="shared" si="7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9</v>
      </c>
      <c r="F113" s="71"/>
      <c r="G113" s="46">
        <f t="shared" si="22"/>
        <v>9</v>
      </c>
      <c r="H113" s="78">
        <v>0</v>
      </c>
      <c r="I113" s="76">
        <v>0</v>
      </c>
      <c r="J113" s="46">
        <f t="shared" si="7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90"/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22"/>
        <v>0</v>
      </c>
      <c r="H114" s="78">
        <v>0</v>
      </c>
      <c r="I114" s="76">
        <v>0</v>
      </c>
      <c r="J114" s="46">
        <f t="shared" si="7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4</v>
      </c>
      <c r="F115" s="71"/>
      <c r="G115" s="46">
        <f t="shared" si="22"/>
        <v>4</v>
      </c>
      <c r="H115" s="78">
        <v>0</v>
      </c>
      <c r="I115" s="76">
        <v>0</v>
      </c>
      <c r="J115" s="46">
        <f t="shared" si="7"/>
        <v>4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/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4</v>
      </c>
      <c r="F116" s="71"/>
      <c r="G116" s="46">
        <f t="shared" si="22"/>
        <v>4</v>
      </c>
      <c r="H116" s="78">
        <v>0</v>
      </c>
      <c r="I116" s="76">
        <v>0</v>
      </c>
      <c r="J116" s="46">
        <f t="shared" si="7"/>
        <v>4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0</v>
      </c>
      <c r="F117" s="71"/>
      <c r="G117" s="46">
        <f t="shared" si="22"/>
        <v>0</v>
      </c>
      <c r="H117" s="78">
        <v>0</v>
      </c>
      <c r="I117" s="76">
        <v>0</v>
      </c>
      <c r="J117" s="46">
        <f t="shared" si="7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22"/>
        <v>0</v>
      </c>
      <c r="H118" s="78">
        <v>0</v>
      </c>
      <c r="I118" s="76">
        <v>0</v>
      </c>
      <c r="J118" s="46">
        <f t="shared" si="7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22"/>
        <v>0</v>
      </c>
      <c r="H119" s="78">
        <v>0</v>
      </c>
      <c r="I119" s="76">
        <v>0</v>
      </c>
      <c r="J119" s="46">
        <f t="shared" si="7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22"/>
        <v>0</v>
      </c>
      <c r="H120" s="78">
        <v>0</v>
      </c>
      <c r="I120" s="76">
        <v>0</v>
      </c>
      <c r="J120" s="46">
        <f t="shared" si="7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22"/>
        <v>0</v>
      </c>
      <c r="H121" s="78">
        <v>0</v>
      </c>
      <c r="I121" s="76">
        <v>0</v>
      </c>
      <c r="J121" s="46">
        <f t="shared" si="7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22"/>
        <v>0</v>
      </c>
      <c r="H122" s="78">
        <v>0</v>
      </c>
      <c r="I122" s="76">
        <v>0</v>
      </c>
      <c r="J122" s="46">
        <f t="shared" si="7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/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22"/>
        <v>0</v>
      </c>
      <c r="H123" s="78">
        <v>0</v>
      </c>
      <c r="I123" s="76">
        <v>0</v>
      </c>
      <c r="J123" s="46">
        <f t="shared" si="7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/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22"/>
        <v>0</v>
      </c>
      <c r="H124" s="78">
        <v>0</v>
      </c>
      <c r="I124" s="76">
        <v>0</v>
      </c>
      <c r="J124" s="46">
        <f t="shared" si="7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22"/>
        <v>0</v>
      </c>
      <c r="H125" s="78">
        <v>0</v>
      </c>
      <c r="I125" s="76">
        <v>0</v>
      </c>
      <c r="J125" s="46">
        <f t="shared" si="7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22"/>
        <v>0</v>
      </c>
      <c r="H126" s="78">
        <v>0</v>
      </c>
      <c r="I126" s="76">
        <v>0</v>
      </c>
      <c r="J126" s="46">
        <f t="shared" si="7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22"/>
        <v>0</v>
      </c>
      <c r="H127" s="78">
        <v>0</v>
      </c>
      <c r="I127" s="76">
        <v>0</v>
      </c>
      <c r="J127" s="46">
        <f t="shared" si="7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/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22"/>
        <v>0</v>
      </c>
      <c r="H128" s="78">
        <v>0</v>
      </c>
      <c r="I128" s="76">
        <v>0</v>
      </c>
      <c r="J128" s="46">
        <f t="shared" si="7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/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22"/>
        <v>0</v>
      </c>
      <c r="H129" s="78">
        <v>0</v>
      </c>
      <c r="I129" s="76">
        <v>0</v>
      </c>
      <c r="J129" s="46">
        <f t="shared" si="7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22"/>
        <v>0</v>
      </c>
      <c r="H130" s="78">
        <v>0</v>
      </c>
      <c r="I130" s="76">
        <v>0</v>
      </c>
      <c r="J130" s="46">
        <f t="shared" si="7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4</v>
      </c>
      <c r="F131" s="71"/>
      <c r="G131" s="46">
        <f t="shared" si="22"/>
        <v>4</v>
      </c>
      <c r="H131" s="78">
        <v>0</v>
      </c>
      <c r="I131" s="76">
        <v>0</v>
      </c>
      <c r="J131" s="46">
        <f t="shared" si="7"/>
        <v>4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3</v>
      </c>
      <c r="F132" s="71"/>
      <c r="G132" s="46">
        <f t="shared" si="22"/>
        <v>3</v>
      </c>
      <c r="H132" s="78">
        <v>0</v>
      </c>
      <c r="I132" s="76">
        <v>0</v>
      </c>
      <c r="J132" s="46">
        <f t="shared" si="7"/>
        <v>3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/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7</v>
      </c>
      <c r="F133" s="71"/>
      <c r="G133" s="46">
        <f t="shared" si="22"/>
        <v>7</v>
      </c>
      <c r="H133" s="78">
        <v>0</v>
      </c>
      <c r="I133" s="76">
        <v>0</v>
      </c>
      <c r="J133" s="46">
        <f t="shared" ref="J133:J196" si="27">+G133-H133-K133-I133</f>
        <v>5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03">
        <f t="shared" si="9"/>
        <v>100</v>
      </c>
      <c r="Q133" s="90">
        <v>21.75</v>
      </c>
      <c r="R133" s="43">
        <f t="shared" si="10"/>
        <v>43.5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22"/>
        <v>0</v>
      </c>
      <c r="H134" s="78">
        <v>0</v>
      </c>
      <c r="I134" s="76">
        <v>0</v>
      </c>
      <c r="J134" s="46">
        <f t="shared" si="27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90"/>
      <c r="R134" s="43">
        <f t="shared" si="10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22"/>
        <v>0</v>
      </c>
      <c r="H135" s="78">
        <v>0</v>
      </c>
      <c r="I135" s="76">
        <v>0</v>
      </c>
      <c r="J135" s="46">
        <f t="shared" si="27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90"/>
      <c r="R135" s="43">
        <f t="shared" si="10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22"/>
        <v>0</v>
      </c>
      <c r="H136" s="78">
        <v>0</v>
      </c>
      <c r="I136" s="76">
        <v>0</v>
      </c>
      <c r="J136" s="46">
        <f t="shared" si="27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9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22"/>
        <v>0</v>
      </c>
      <c r="H137" s="78">
        <v>0</v>
      </c>
      <c r="I137" s="76">
        <v>0</v>
      </c>
      <c r="J137" s="46">
        <f t="shared" si="27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22"/>
        <v>0</v>
      </c>
      <c r="H138" s="78">
        <v>0</v>
      </c>
      <c r="I138" s="76">
        <v>0</v>
      </c>
      <c r="J138" s="46">
        <f t="shared" si="27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22"/>
        <v>0</v>
      </c>
      <c r="H139" s="78">
        <v>0</v>
      </c>
      <c r="I139" s="76">
        <v>0</v>
      </c>
      <c r="J139" s="46">
        <f t="shared" si="27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/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22"/>
        <v>0</v>
      </c>
      <c r="H140" s="78">
        <v>0</v>
      </c>
      <c r="I140" s="76">
        <v>0</v>
      </c>
      <c r="J140" s="46">
        <f t="shared" si="27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/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22"/>
        <v>0</v>
      </c>
      <c r="H141" s="78">
        <v>0</v>
      </c>
      <c r="I141" s="76">
        <v>0</v>
      </c>
      <c r="J141" s="46">
        <f t="shared" si="27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/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22"/>
        <v>0</v>
      </c>
      <c r="H142" s="78">
        <v>0</v>
      </c>
      <c r="I142" s="76">
        <v>0</v>
      </c>
      <c r="J142" s="46">
        <f t="shared" si="27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22"/>
        <v>0</v>
      </c>
      <c r="H143" s="78">
        <v>0</v>
      </c>
      <c r="I143" s="76">
        <v>0</v>
      </c>
      <c r="J143" s="46">
        <f t="shared" si="27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22"/>
        <v>0</v>
      </c>
      <c r="H144" s="78">
        <v>0</v>
      </c>
      <c r="I144" s="76">
        <v>0</v>
      </c>
      <c r="J144" s="46">
        <f t="shared" si="27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22"/>
        <v>0</v>
      </c>
      <c r="H145" s="78">
        <v>0</v>
      </c>
      <c r="I145" s="76">
        <v>0</v>
      </c>
      <c r="J145" s="46">
        <f t="shared" si="27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22"/>
        <v>0</v>
      </c>
      <c r="H146" s="78">
        <v>0</v>
      </c>
      <c r="I146" s="76">
        <v>0</v>
      </c>
      <c r="J146" s="46">
        <f t="shared" si="27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22"/>
        <v>0</v>
      </c>
      <c r="H147" s="78">
        <v>0</v>
      </c>
      <c r="I147" s="76">
        <v>0</v>
      </c>
      <c r="J147" s="46">
        <f t="shared" si="27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/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22"/>
        <v>0</v>
      </c>
      <c r="H148" s="78">
        <v>0</v>
      </c>
      <c r="I148" s="76">
        <v>0</v>
      </c>
      <c r="J148" s="46">
        <f t="shared" si="27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22"/>
        <v>0</v>
      </c>
      <c r="H149" s="78">
        <v>0</v>
      </c>
      <c r="I149" s="76">
        <v>0</v>
      </c>
      <c r="J149" s="46">
        <f t="shared" si="27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22"/>
        <v>0</v>
      </c>
      <c r="H150" s="78">
        <v>0</v>
      </c>
      <c r="I150" s="76">
        <v>0</v>
      </c>
      <c r="J150" s="46">
        <f t="shared" si="27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22"/>
        <v>0</v>
      </c>
      <c r="H151" s="78">
        <v>0</v>
      </c>
      <c r="I151" s="76">
        <v>0</v>
      </c>
      <c r="J151" s="46">
        <f t="shared" si="27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/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22"/>
        <v>0</v>
      </c>
      <c r="H152" s="78">
        <v>0</v>
      </c>
      <c r="I152" s="76">
        <v>0</v>
      </c>
      <c r="J152" s="46">
        <f t="shared" si="27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22"/>
        <v>0</v>
      </c>
      <c r="H153" s="78">
        <v>0</v>
      </c>
      <c r="I153" s="76">
        <v>0</v>
      </c>
      <c r="J153" s="46">
        <f t="shared" si="27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22"/>
        <v>0</v>
      </c>
      <c r="H154" s="78">
        <v>0</v>
      </c>
      <c r="I154" s="76">
        <v>0</v>
      </c>
      <c r="J154" s="46">
        <f t="shared" si="27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22"/>
        <v>0</v>
      </c>
      <c r="H155" s="78">
        <v>0</v>
      </c>
      <c r="I155" s="76">
        <v>0</v>
      </c>
      <c r="J155" s="46">
        <f t="shared" si="27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22"/>
        <v>0</v>
      </c>
      <c r="H156" s="78">
        <v>0</v>
      </c>
      <c r="I156" s="76">
        <v>0</v>
      </c>
      <c r="J156" s="46">
        <f t="shared" si="27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22"/>
        <v>0</v>
      </c>
      <c r="H157" s="78">
        <v>0</v>
      </c>
      <c r="I157" s="76">
        <v>0</v>
      </c>
      <c r="J157" s="46">
        <f t="shared" si="27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22"/>
        <v>0</v>
      </c>
      <c r="H158" s="78">
        <v>0</v>
      </c>
      <c r="I158" s="76">
        <v>0</v>
      </c>
      <c r="J158" s="46">
        <f t="shared" si="27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/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22"/>
        <v>0</v>
      </c>
      <c r="H159" s="78">
        <v>0</v>
      </c>
      <c r="I159" s="76">
        <v>0</v>
      </c>
      <c r="J159" s="46">
        <f t="shared" si="27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22"/>
        <v>0</v>
      </c>
      <c r="H160" s="78">
        <v>0</v>
      </c>
      <c r="I160" s="76">
        <v>0</v>
      </c>
      <c r="J160" s="46">
        <f t="shared" si="27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22"/>
        <v>0</v>
      </c>
      <c r="H161" s="78">
        <v>0</v>
      </c>
      <c r="I161" s="76">
        <v>0</v>
      </c>
      <c r="J161" s="46">
        <f t="shared" si="27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si="27"/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7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7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7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7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7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7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7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7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/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7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7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+'18'!J173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 t="shared" si="27"/>
        <v>1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/>
      <c r="P173" s="103">
        <f>SUM(M173-O173)</f>
        <v>70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si="27"/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5</v>
      </c>
      <c r="F175" s="71"/>
      <c r="G175" s="46">
        <f t="shared" si="28"/>
        <v>5</v>
      </c>
      <c r="H175" s="78">
        <v>0</v>
      </c>
      <c r="I175" s="76">
        <v>0</v>
      </c>
      <c r="J175" s="46">
        <f t="shared" si="27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7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7"/>
        <v>0</v>
      </c>
      <c r="K177" s="72"/>
      <c r="L177" s="20">
        <v>55</v>
      </c>
      <c r="M177" s="65">
        <f t="shared" ref="M177:M258" si="30">+L177*K177</f>
        <v>0</v>
      </c>
      <c r="N177" s="17" t="s">
        <v>16</v>
      </c>
      <c r="O177" s="18"/>
      <c r="P177" s="23">
        <f t="shared" ref="P177:P258" si="31">SUM(M177-O177)</f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7"/>
        <v>0</v>
      </c>
      <c r="K178" s="72"/>
      <c r="L178" s="20">
        <v>55</v>
      </c>
      <c r="M178" s="65">
        <f t="shared" si="30"/>
        <v>0</v>
      </c>
      <c r="N178" s="17" t="s">
        <v>16</v>
      </c>
      <c r="O178" s="18"/>
      <c r="P178" s="23">
        <f t="shared" si="31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7"/>
        <v>0</v>
      </c>
      <c r="K179" s="72"/>
      <c r="L179" s="20">
        <v>10</v>
      </c>
      <c r="M179" s="65">
        <f t="shared" si="30"/>
        <v>0</v>
      </c>
      <c r="N179" s="17" t="s">
        <v>16</v>
      </c>
      <c r="O179" s="18"/>
      <c r="P179" s="23">
        <f t="shared" si="31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1</v>
      </c>
      <c r="F180" s="71">
        <v>2</v>
      </c>
      <c r="G180" s="46">
        <f t="shared" si="28"/>
        <v>3</v>
      </c>
      <c r="H180" s="78">
        <v>0</v>
      </c>
      <c r="I180" s="76">
        <v>0</v>
      </c>
      <c r="J180" s="46">
        <f t="shared" si="27"/>
        <v>1</v>
      </c>
      <c r="K180" s="72">
        <v>2</v>
      </c>
      <c r="L180" s="20">
        <v>35</v>
      </c>
      <c r="M180" s="65">
        <f t="shared" si="30"/>
        <v>70</v>
      </c>
      <c r="N180" s="17" t="s">
        <v>16</v>
      </c>
      <c r="O180" s="18"/>
      <c r="P180" s="103">
        <f t="shared" si="31"/>
        <v>70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7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7"/>
        <v>0</v>
      </c>
      <c r="K182" s="72"/>
      <c r="L182" s="20">
        <v>40</v>
      </c>
      <c r="M182" s="65">
        <f t="shared" si="30"/>
        <v>0</v>
      </c>
      <c r="N182" s="17" t="s">
        <v>16</v>
      </c>
      <c r="O182" s="18"/>
      <c r="P182" s="23">
        <f t="shared" si="31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7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7"/>
        <v>0</v>
      </c>
      <c r="K184" s="72"/>
      <c r="L184" s="20">
        <v>50</v>
      </c>
      <c r="M184" s="65">
        <f t="shared" si="30"/>
        <v>0</v>
      </c>
      <c r="N184" s="17" t="s">
        <v>16</v>
      </c>
      <c r="O184" s="18"/>
      <c r="P184" s="23">
        <f t="shared" si="31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7"/>
        <v>0</v>
      </c>
      <c r="K185" s="72"/>
      <c r="L185" s="20">
        <v>80</v>
      </c>
      <c r="M185" s="65">
        <f t="shared" si="30"/>
        <v>0</v>
      </c>
      <c r="N185" s="17" t="s">
        <v>16</v>
      </c>
      <c r="O185" s="18"/>
      <c r="P185" s="23">
        <f t="shared" si="31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7"/>
        <v>0</v>
      </c>
      <c r="K186" s="72"/>
      <c r="L186" s="20">
        <v>15</v>
      </c>
      <c r="M186" s="65">
        <f t="shared" si="30"/>
        <v>0</v>
      </c>
      <c r="N186" s="17" t="s">
        <v>16</v>
      </c>
      <c r="O186" s="18"/>
      <c r="P186" s="23">
        <f t="shared" si="31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7"/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7"/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7"/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7"/>
        <v>0</v>
      </c>
      <c r="K190" s="72"/>
      <c r="L190" s="20">
        <v>80</v>
      </c>
      <c r="M190" s="65">
        <f t="shared" si="30"/>
        <v>0</v>
      </c>
      <c r="N190" s="17" t="s">
        <v>16</v>
      </c>
      <c r="O190" s="18"/>
      <c r="P190" s="23">
        <f t="shared" si="31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7"/>
        <v>0</v>
      </c>
      <c r="K191" s="72"/>
      <c r="L191" s="20">
        <v>35</v>
      </c>
      <c r="M191" s="65">
        <f t="shared" si="30"/>
        <v>0</v>
      </c>
      <c r="N191" s="17" t="s">
        <v>16</v>
      </c>
      <c r="O191" s="18"/>
      <c r="P191" s="23">
        <f t="shared" si="31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7"/>
        <v>0</v>
      </c>
      <c r="K192" s="72"/>
      <c r="L192" s="20">
        <v>35</v>
      </c>
      <c r="M192" s="65">
        <f t="shared" si="30"/>
        <v>0</v>
      </c>
      <c r="N192" s="17" t="s">
        <v>16</v>
      </c>
      <c r="O192" s="18"/>
      <c r="P192" s="23">
        <f t="shared" si="31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7"/>
        <v>0</v>
      </c>
      <c r="K193" s="72"/>
      <c r="L193" s="20">
        <v>60</v>
      </c>
      <c r="M193" s="65">
        <f t="shared" si="30"/>
        <v>0</v>
      </c>
      <c r="N193" s="17" t="s">
        <v>16</v>
      </c>
      <c r="O193" s="18"/>
      <c r="P193" s="23">
        <f t="shared" si="31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7"/>
        <v>0</v>
      </c>
      <c r="K194" s="72"/>
      <c r="L194" s="20">
        <v>120</v>
      </c>
      <c r="M194" s="65">
        <f t="shared" si="30"/>
        <v>0</v>
      </c>
      <c r="N194" s="17" t="s">
        <v>16</v>
      </c>
      <c r="O194" s="18"/>
      <c r="P194" s="23">
        <f t="shared" si="31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7"/>
        <v>0</v>
      </c>
      <c r="K195" s="72"/>
      <c r="L195" s="20">
        <v>60</v>
      </c>
      <c r="M195" s="65">
        <f t="shared" si="30"/>
        <v>0</v>
      </c>
      <c r="N195" s="17" t="s">
        <v>16</v>
      </c>
      <c r="O195" s="18"/>
      <c r="P195" s="23">
        <f t="shared" si="31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7"/>
        <v>0</v>
      </c>
      <c r="K196" s="72"/>
      <c r="L196" s="20">
        <v>120</v>
      </c>
      <c r="M196" s="65">
        <f t="shared" si="30"/>
        <v>0</v>
      </c>
      <c r="N196" s="17" t="s">
        <v>16</v>
      </c>
      <c r="O196" s="18"/>
      <c r="P196" s="23">
        <f t="shared" si="31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ref="J197:J259" si="35">+G197-H197-K197-I197</f>
        <v>0</v>
      </c>
      <c r="K197" s="72"/>
      <c r="L197" s="20">
        <v>50</v>
      </c>
      <c r="M197" s="65">
        <f t="shared" si="30"/>
        <v>0</v>
      </c>
      <c r="N197" s="17" t="s">
        <v>16</v>
      </c>
      <c r="O197" s="18"/>
      <c r="P197" s="23">
        <f t="shared" si="31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1</v>
      </c>
      <c r="F198" s="71"/>
      <c r="G198" s="46">
        <f t="shared" si="28"/>
        <v>1</v>
      </c>
      <c r="H198" s="78">
        <v>0</v>
      </c>
      <c r="I198" s="76">
        <v>0</v>
      </c>
      <c r="J198" s="46">
        <f t="shared" si="35"/>
        <v>0</v>
      </c>
      <c r="K198" s="72">
        <v>1</v>
      </c>
      <c r="L198" s="20">
        <v>150</v>
      </c>
      <c r="M198" s="65">
        <f t="shared" si="30"/>
        <v>150</v>
      </c>
      <c r="N198" s="17" t="s">
        <v>16</v>
      </c>
      <c r="O198" s="18">
        <v>75</v>
      </c>
      <c r="P198" s="103">
        <f t="shared" si="31"/>
        <v>75</v>
      </c>
      <c r="Q198" s="90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35"/>
        <v>0</v>
      </c>
      <c r="K199" s="72"/>
      <c r="L199" s="20">
        <v>135</v>
      </c>
      <c r="M199" s="65">
        <f t="shared" si="30"/>
        <v>0</v>
      </c>
      <c r="N199" s="17" t="s">
        <v>16</v>
      </c>
      <c r="O199" s="18"/>
      <c r="P199" s="23">
        <f t="shared" si="31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35"/>
        <v>0</v>
      </c>
      <c r="K200" s="72"/>
      <c r="L200" s="20">
        <v>100</v>
      </c>
      <c r="M200" s="65">
        <f t="shared" si="30"/>
        <v>0</v>
      </c>
      <c r="N200" s="17" t="s">
        <v>16</v>
      </c>
      <c r="O200" s="18"/>
      <c r="P200" s="23">
        <f t="shared" si="31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35"/>
        <v>0</v>
      </c>
      <c r="K201" s="72"/>
      <c r="L201" s="20">
        <v>90</v>
      </c>
      <c r="M201" s="65">
        <f t="shared" si="30"/>
        <v>0</v>
      </c>
      <c r="N201" s="17" t="s">
        <v>16</v>
      </c>
      <c r="O201" s="18"/>
      <c r="P201" s="23">
        <f t="shared" si="31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35"/>
        <v>0</v>
      </c>
      <c r="K202" s="72"/>
      <c r="L202" s="20">
        <v>90</v>
      </c>
      <c r="M202" s="65">
        <f t="shared" si="30"/>
        <v>0</v>
      </c>
      <c r="N202" s="17" t="s">
        <v>16</v>
      </c>
      <c r="O202" s="18"/>
      <c r="P202" s="23">
        <f t="shared" si="31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35"/>
        <v>0</v>
      </c>
      <c r="K203" s="72"/>
      <c r="L203" s="20">
        <v>90</v>
      </c>
      <c r="M203" s="65">
        <f t="shared" si="30"/>
        <v>0</v>
      </c>
      <c r="N203" s="17" t="s">
        <v>16</v>
      </c>
      <c r="O203" s="18"/>
      <c r="P203" s="23">
        <f t="shared" si="31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35"/>
        <v>0</v>
      </c>
      <c r="K204" s="72"/>
      <c r="L204" s="20">
        <v>90</v>
      </c>
      <c r="M204" s="65">
        <f t="shared" si="30"/>
        <v>0</v>
      </c>
      <c r="N204" s="17" t="s">
        <v>16</v>
      </c>
      <c r="O204" s="18"/>
      <c r="P204" s="23">
        <f t="shared" si="31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35"/>
        <v>2</v>
      </c>
      <c r="K205" s="72"/>
      <c r="L205" s="20">
        <v>55</v>
      </c>
      <c r="M205" s="65">
        <f t="shared" si="30"/>
        <v>0</v>
      </c>
      <c r="N205" s="17" t="s">
        <v>16</v>
      </c>
      <c r="O205" s="18"/>
      <c r="P205" s="23">
        <f t="shared" si="31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35"/>
        <v>0</v>
      </c>
      <c r="K206" s="72"/>
      <c r="L206" s="20">
        <v>85</v>
      </c>
      <c r="M206" s="65">
        <f t="shared" si="30"/>
        <v>0</v>
      </c>
      <c r="N206" s="17" t="s">
        <v>16</v>
      </c>
      <c r="O206" s="18"/>
      <c r="P206" s="23">
        <f t="shared" si="31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5"/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35"/>
        <v>0</v>
      </c>
      <c r="K208" s="72"/>
      <c r="L208" s="20">
        <v>50</v>
      </c>
      <c r="M208" s="65">
        <f t="shared" si="30"/>
        <v>0</v>
      </c>
      <c r="N208" s="17" t="s">
        <v>16</v>
      </c>
      <c r="O208" s="18"/>
      <c r="P208" s="23">
        <f t="shared" si="31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35"/>
        <v>0</v>
      </c>
      <c r="K209" s="72"/>
      <c r="L209" s="20">
        <v>120</v>
      </c>
      <c r="M209" s="65">
        <f t="shared" si="30"/>
        <v>0</v>
      </c>
      <c r="N209" s="17" t="s">
        <v>16</v>
      </c>
      <c r="O209" s="18"/>
      <c r="P209" s="23">
        <f t="shared" si="31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35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35"/>
        <v>0</v>
      </c>
      <c r="K211" s="72"/>
      <c r="L211" s="20">
        <v>25</v>
      </c>
      <c r="M211" s="65">
        <f t="shared" si="30"/>
        <v>0</v>
      </c>
      <c r="N211" s="17" t="s">
        <v>16</v>
      </c>
      <c r="O211" s="18"/>
      <c r="P211" s="23">
        <f t="shared" si="31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35"/>
        <v>0</v>
      </c>
      <c r="K212" s="72"/>
      <c r="L212" s="20">
        <v>25</v>
      </c>
      <c r="M212" s="65">
        <f t="shared" si="30"/>
        <v>0</v>
      </c>
      <c r="N212" s="17" t="s">
        <v>16</v>
      </c>
      <c r="O212" s="18"/>
      <c r="P212" s="23">
        <f t="shared" si="31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35"/>
        <v>0</v>
      </c>
      <c r="K213" s="72"/>
      <c r="L213" s="20">
        <v>25</v>
      </c>
      <c r="M213" s="65">
        <f t="shared" si="30"/>
        <v>0</v>
      </c>
      <c r="N213" s="17" t="s">
        <v>16</v>
      </c>
      <c r="O213" s="18"/>
      <c r="P213" s="23">
        <f t="shared" si="31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35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35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35"/>
        <v>0</v>
      </c>
      <c r="K216" s="72"/>
      <c r="L216" s="20">
        <v>10</v>
      </c>
      <c r="M216" s="65">
        <f t="shared" si="30"/>
        <v>0</v>
      </c>
      <c r="N216" s="17" t="s">
        <v>16</v>
      </c>
      <c r="O216" s="18"/>
      <c r="P216" s="23">
        <f t="shared" si="31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35"/>
        <v>0</v>
      </c>
      <c r="K217" s="72"/>
      <c r="L217" s="20">
        <v>10</v>
      </c>
      <c r="M217" s="65">
        <f t="shared" si="30"/>
        <v>0</v>
      </c>
      <c r="N217" s="17" t="s">
        <v>16</v>
      </c>
      <c r="O217" s="18"/>
      <c r="P217" s="23">
        <f t="shared" si="31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35"/>
        <v>0</v>
      </c>
      <c r="K218" s="72"/>
      <c r="L218" s="20">
        <v>20</v>
      </c>
      <c r="M218" s="65">
        <f t="shared" si="30"/>
        <v>0</v>
      </c>
      <c r="N218" s="17" t="s">
        <v>16</v>
      </c>
      <c r="O218" s="18"/>
      <c r="P218" s="23">
        <f t="shared" si="31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35"/>
        <v>0</v>
      </c>
      <c r="K219" s="72"/>
      <c r="L219" s="20">
        <v>800</v>
      </c>
      <c r="M219" s="65">
        <f t="shared" si="30"/>
        <v>0</v>
      </c>
      <c r="N219" s="17" t="s">
        <v>16</v>
      </c>
      <c r="O219" s="18"/>
      <c r="P219" s="23">
        <f t="shared" si="31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35"/>
        <v>0</v>
      </c>
      <c r="K220" s="72"/>
      <c r="L220" s="20">
        <v>150</v>
      </c>
      <c r="M220" s="65">
        <f t="shared" si="30"/>
        <v>0</v>
      </c>
      <c r="N220" s="17" t="s">
        <v>16</v>
      </c>
      <c r="O220" s="18"/>
      <c r="P220" s="23">
        <f t="shared" si="31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35"/>
        <v>0</v>
      </c>
      <c r="K221" s="72"/>
      <c r="L221" s="20">
        <v>200</v>
      </c>
      <c r="M221" s="65">
        <f t="shared" si="30"/>
        <v>0</v>
      </c>
      <c r="N221" s="17" t="s">
        <v>16</v>
      </c>
      <c r="O221" s="18"/>
      <c r="P221" s="23">
        <f t="shared" si="31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35"/>
        <v>0</v>
      </c>
      <c r="K222" s="72"/>
      <c r="L222" s="20">
        <v>250</v>
      </c>
      <c r="M222" s="65">
        <f t="shared" si="30"/>
        <v>0</v>
      </c>
      <c r="N222" s="17" t="s">
        <v>16</v>
      </c>
      <c r="O222" s="18"/>
      <c r="P222" s="23">
        <f t="shared" si="31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35"/>
        <v>0</v>
      </c>
      <c r="K223" s="72"/>
      <c r="L223" s="20">
        <v>50</v>
      </c>
      <c r="M223" s="65">
        <f t="shared" si="30"/>
        <v>0</v>
      </c>
      <c r="N223" s="17" t="s">
        <v>16</v>
      </c>
      <c r="O223" s="18"/>
      <c r="P223" s="23">
        <f t="shared" si="31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35"/>
        <v>0</v>
      </c>
      <c r="K224" s="72"/>
      <c r="L224" s="20">
        <v>0</v>
      </c>
      <c r="M224" s="65">
        <f t="shared" si="30"/>
        <v>0</v>
      </c>
      <c r="N224" s="17" t="s">
        <v>16</v>
      </c>
      <c r="O224" s="18"/>
      <c r="P224" s="23">
        <f t="shared" si="31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35"/>
        <v>0</v>
      </c>
      <c r="K225" s="72"/>
      <c r="L225" s="20">
        <v>45</v>
      </c>
      <c r="M225" s="65">
        <f t="shared" si="30"/>
        <v>0</v>
      </c>
      <c r="N225" s="17" t="s">
        <v>16</v>
      </c>
      <c r="O225" s="18"/>
      <c r="P225" s="23">
        <f t="shared" si="31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35"/>
        <v>0</v>
      </c>
      <c r="K226" s="72"/>
      <c r="L226" s="20">
        <v>35</v>
      </c>
      <c r="M226" s="65">
        <f t="shared" si="30"/>
        <v>0</v>
      </c>
      <c r="N226" s="17" t="s">
        <v>16</v>
      </c>
      <c r="O226" s="18"/>
      <c r="P226" s="23">
        <f t="shared" si="31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35"/>
        <v>0</v>
      </c>
      <c r="K227" s="72"/>
      <c r="L227" s="20">
        <v>25</v>
      </c>
      <c r="M227" s="65">
        <f t="shared" si="30"/>
        <v>0</v>
      </c>
      <c r="N227" s="17" t="s">
        <v>16</v>
      </c>
      <c r="O227" s="18"/>
      <c r="P227" s="23">
        <f t="shared" si="31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35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35"/>
        <v>0</v>
      </c>
      <c r="K229" s="72"/>
      <c r="L229" s="20">
        <v>60</v>
      </c>
      <c r="M229" s="65">
        <f t="shared" si="30"/>
        <v>0</v>
      </c>
      <c r="N229" s="17" t="s">
        <v>16</v>
      </c>
      <c r="O229" s="18"/>
      <c r="P229" s="23">
        <f t="shared" si="31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35"/>
        <v>0</v>
      </c>
      <c r="K230" s="72"/>
      <c r="L230" s="20">
        <v>250</v>
      </c>
      <c r="M230" s="65">
        <f t="shared" si="30"/>
        <v>0</v>
      </c>
      <c r="N230" s="17" t="s">
        <v>16</v>
      </c>
      <c r="O230" s="18"/>
      <c r="P230" s="23">
        <f t="shared" si="31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si="35"/>
        <v>0</v>
      </c>
      <c r="K231" s="72"/>
      <c r="L231" s="20">
        <v>100</v>
      </c>
      <c r="M231" s="65">
        <f t="shared" si="30"/>
        <v>0</v>
      </c>
      <c r="N231" s="17" t="s">
        <v>16</v>
      </c>
      <c r="O231" s="18"/>
      <c r="P231" s="23">
        <f t="shared" si="31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5"/>
        <v>0</v>
      </c>
      <c r="K232" s="72"/>
      <c r="L232" s="20">
        <v>350</v>
      </c>
      <c r="M232" s="65">
        <f t="shared" si="30"/>
        <v>0</v>
      </c>
      <c r="N232" s="17" t="s">
        <v>16</v>
      </c>
      <c r="O232" s="18"/>
      <c r="P232" s="23">
        <f t="shared" si="31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5"/>
        <v>0</v>
      </c>
      <c r="K233" s="72"/>
      <c r="L233" s="20">
        <v>60</v>
      </c>
      <c r="M233" s="65">
        <f t="shared" si="30"/>
        <v>0</v>
      </c>
      <c r="N233" s="17" t="s">
        <v>16</v>
      </c>
      <c r="O233" s="18"/>
      <c r="P233" s="23">
        <f t="shared" si="31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5"/>
        <v>0</v>
      </c>
      <c r="K234" s="72"/>
      <c r="L234" s="20">
        <v>50</v>
      </c>
      <c r="M234" s="65">
        <f t="shared" si="30"/>
        <v>0</v>
      </c>
      <c r="N234" s="17" t="s">
        <v>16</v>
      </c>
      <c r="O234" s="18"/>
      <c r="P234" s="23">
        <f t="shared" si="31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47" si="38">E235+F235</f>
        <v>0</v>
      </c>
      <c r="H235" s="78">
        <v>0</v>
      </c>
      <c r="I235" s="76">
        <v>0</v>
      </c>
      <c r="J235" s="46">
        <f t="shared" si="35"/>
        <v>0</v>
      </c>
      <c r="K235" s="72"/>
      <c r="L235" s="20">
        <v>100</v>
      </c>
      <c r="M235" s="65">
        <f t="shared" ref="M235:M247" si="39">+L235*K235</f>
        <v>0</v>
      </c>
      <c r="N235" s="17" t="s">
        <v>16</v>
      </c>
      <c r="O235" s="18"/>
      <c r="P235" s="23">
        <f t="shared" ref="P235:P247" si="40">SUM(M235-O235)</f>
        <v>0</v>
      </c>
      <c r="Q235" s="90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8"/>
        <v>0</v>
      </c>
      <c r="H236" s="78">
        <v>0</v>
      </c>
      <c r="I236" s="76">
        <v>0</v>
      </c>
      <c r="J236" s="46">
        <f t="shared" si="35"/>
        <v>0</v>
      </c>
      <c r="K236" s="72"/>
      <c r="L236" s="20">
        <v>120</v>
      </c>
      <c r="M236" s="65">
        <f t="shared" si="39"/>
        <v>0</v>
      </c>
      <c r="N236" s="17" t="s">
        <v>16</v>
      </c>
      <c r="O236" s="18"/>
      <c r="P236" s="23">
        <f t="shared" si="40"/>
        <v>0</v>
      </c>
      <c r="Q236" s="90"/>
      <c r="R236" s="43">
        <f t="shared" si="41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8"/>
        <v>0</v>
      </c>
      <c r="H237" s="78">
        <v>0</v>
      </c>
      <c r="I237" s="76">
        <v>0</v>
      </c>
      <c r="J237" s="46">
        <f t="shared" si="35"/>
        <v>0</v>
      </c>
      <c r="K237" s="72"/>
      <c r="L237" s="20">
        <v>60</v>
      </c>
      <c r="M237" s="65">
        <f t="shared" si="39"/>
        <v>0</v>
      </c>
      <c r="N237" s="17" t="s">
        <v>16</v>
      </c>
      <c r="O237" s="18"/>
      <c r="P237" s="23">
        <f t="shared" si="40"/>
        <v>0</v>
      </c>
      <c r="Q237" s="90"/>
      <c r="R237" s="43">
        <f t="shared" si="41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8"/>
        <v>0</v>
      </c>
      <c r="H238" s="78">
        <v>0</v>
      </c>
      <c r="I238" s="76">
        <v>0</v>
      </c>
      <c r="J238" s="46">
        <f t="shared" si="35"/>
        <v>0</v>
      </c>
      <c r="K238" s="72"/>
      <c r="L238" s="20">
        <v>150</v>
      </c>
      <c r="M238" s="65">
        <f t="shared" si="39"/>
        <v>0</v>
      </c>
      <c r="N238" s="17" t="s">
        <v>16</v>
      </c>
      <c r="O238" s="18"/>
      <c r="P238" s="23">
        <f t="shared" si="40"/>
        <v>0</v>
      </c>
      <c r="Q238" s="90"/>
      <c r="R238" s="43">
        <f t="shared" si="41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8"/>
        <v>0</v>
      </c>
      <c r="H239" s="78">
        <v>0</v>
      </c>
      <c r="I239" s="76">
        <v>0</v>
      </c>
      <c r="J239" s="46">
        <f t="shared" si="35"/>
        <v>0</v>
      </c>
      <c r="K239" s="72"/>
      <c r="L239" s="20">
        <v>150</v>
      </c>
      <c r="M239" s="65">
        <f t="shared" si="39"/>
        <v>0</v>
      </c>
      <c r="N239" s="17" t="s">
        <v>16</v>
      </c>
      <c r="O239" s="18"/>
      <c r="P239" s="23">
        <f t="shared" si="40"/>
        <v>0</v>
      </c>
      <c r="Q239" s="90"/>
      <c r="R239" s="43">
        <f t="shared" si="41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8"/>
        <v>0</v>
      </c>
      <c r="H240" s="78">
        <v>0</v>
      </c>
      <c r="I240" s="76">
        <v>0</v>
      </c>
      <c r="J240" s="46">
        <f t="shared" si="35"/>
        <v>0</v>
      </c>
      <c r="K240" s="72"/>
      <c r="L240" s="20">
        <v>200</v>
      </c>
      <c r="M240" s="65">
        <f t="shared" si="39"/>
        <v>0</v>
      </c>
      <c r="N240" s="17" t="s">
        <v>16</v>
      </c>
      <c r="O240" s="18"/>
      <c r="P240" s="23">
        <f t="shared" si="40"/>
        <v>0</v>
      </c>
      <c r="Q240" s="90"/>
      <c r="R240" s="43">
        <f t="shared" si="41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8"/>
        <v>0</v>
      </c>
      <c r="H241" s="78">
        <v>0</v>
      </c>
      <c r="I241" s="76">
        <v>0</v>
      </c>
      <c r="J241" s="46">
        <f t="shared" si="35"/>
        <v>0</v>
      </c>
      <c r="K241" s="72"/>
      <c r="L241" s="20"/>
      <c r="M241" s="65">
        <f t="shared" si="39"/>
        <v>0</v>
      </c>
      <c r="N241" s="17" t="s">
        <v>16</v>
      </c>
      <c r="O241" s="18"/>
      <c r="P241" s="23">
        <f t="shared" si="40"/>
        <v>0</v>
      </c>
      <c r="Q241" s="90"/>
      <c r="R241" s="43">
        <f t="shared" si="41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8"/>
        <v>0</v>
      </c>
      <c r="H242" s="78">
        <v>0</v>
      </c>
      <c r="I242" s="76">
        <v>0</v>
      </c>
      <c r="J242" s="46">
        <f t="shared" si="35"/>
        <v>0</v>
      </c>
      <c r="K242" s="72"/>
      <c r="L242" s="20">
        <v>35</v>
      </c>
      <c r="M242" s="65">
        <f t="shared" si="39"/>
        <v>0</v>
      </c>
      <c r="N242" s="17" t="s">
        <v>16</v>
      </c>
      <c r="O242" s="18"/>
      <c r="P242" s="23">
        <f t="shared" si="40"/>
        <v>0</v>
      </c>
      <c r="Q242" s="90"/>
      <c r="R242" s="43">
        <f t="shared" si="41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+'18'!J243</f>
        <v>0</v>
      </c>
      <c r="F243" s="71"/>
      <c r="G243" s="46">
        <f t="shared" si="38"/>
        <v>0</v>
      </c>
      <c r="H243" s="78">
        <v>0</v>
      </c>
      <c r="I243" s="76">
        <v>0</v>
      </c>
      <c r="J243" s="46">
        <f t="shared" si="35"/>
        <v>0</v>
      </c>
      <c r="K243" s="72"/>
      <c r="L243" s="20">
        <v>39</v>
      </c>
      <c r="M243" s="65">
        <f t="shared" ref="M243:M246" si="42">+L243*K243</f>
        <v>0</v>
      </c>
      <c r="N243" s="17" t="s">
        <v>16</v>
      </c>
      <c r="O243" s="18"/>
      <c r="P243" s="23">
        <f t="shared" ref="P243:P246" si="43">SUM(M243-O243)</f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+'18'!J244</f>
        <v>1</v>
      </c>
      <c r="F244" s="71"/>
      <c r="G244" s="46">
        <f t="shared" si="38"/>
        <v>1</v>
      </c>
      <c r="H244" s="78">
        <v>0</v>
      </c>
      <c r="I244" s="76">
        <v>0</v>
      </c>
      <c r="J244" s="46">
        <f t="shared" si="35"/>
        <v>0</v>
      </c>
      <c r="K244" s="72">
        <v>1</v>
      </c>
      <c r="L244" s="20">
        <v>55</v>
      </c>
      <c r="M244" s="65">
        <f t="shared" si="42"/>
        <v>55</v>
      </c>
      <c r="N244" s="17" t="s">
        <v>16</v>
      </c>
      <c r="O244" s="18"/>
      <c r="P244" s="103">
        <f t="shared" si="43"/>
        <v>55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+'18'!J245</f>
        <v>3</v>
      </c>
      <c r="F245" s="71"/>
      <c r="G245" s="46">
        <f t="shared" si="38"/>
        <v>3</v>
      </c>
      <c r="H245" s="78">
        <v>0</v>
      </c>
      <c r="I245" s="76">
        <v>0</v>
      </c>
      <c r="J245" s="46">
        <f t="shared" si="35"/>
        <v>3</v>
      </c>
      <c r="K245" s="72"/>
      <c r="L245" s="20">
        <v>40</v>
      </c>
      <c r="M245" s="65">
        <f t="shared" si="42"/>
        <v>0</v>
      </c>
      <c r="N245" s="17" t="s">
        <v>16</v>
      </c>
      <c r="O245" s="18"/>
      <c r="P245" s="23">
        <f t="shared" si="43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+'18'!J246</f>
        <v>0</v>
      </c>
      <c r="F246" s="71"/>
      <c r="G246" s="46">
        <f t="shared" si="38"/>
        <v>0</v>
      </c>
      <c r="H246" s="78">
        <v>0</v>
      </c>
      <c r="I246" s="76">
        <v>0</v>
      </c>
      <c r="J246" s="46">
        <f t="shared" si="35"/>
        <v>0</v>
      </c>
      <c r="K246" s="72"/>
      <c r="L246" s="20">
        <v>49</v>
      </c>
      <c r="M246" s="65">
        <f t="shared" si="42"/>
        <v>0</v>
      </c>
      <c r="N246" s="17" t="s">
        <v>16</v>
      </c>
      <c r="O246" s="18"/>
      <c r="P246" s="23">
        <f t="shared" si="43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+'18'!J247</f>
        <v>0</v>
      </c>
      <c r="F247" s="71"/>
      <c r="G247" s="46">
        <f t="shared" si="38"/>
        <v>0</v>
      </c>
      <c r="H247" s="78">
        <v>0</v>
      </c>
      <c r="I247" s="76">
        <v>0</v>
      </c>
      <c r="J247" s="46">
        <f t="shared" si="35"/>
        <v>0</v>
      </c>
      <c r="K247" s="72"/>
      <c r="L247" s="20">
        <v>39</v>
      </c>
      <c r="M247" s="65">
        <f t="shared" si="39"/>
        <v>0</v>
      </c>
      <c r="N247" s="17" t="s">
        <v>16</v>
      </c>
      <c r="O247" s="18"/>
      <c r="P247" s="23">
        <f t="shared" si="40"/>
        <v>0</v>
      </c>
      <c r="Q247" s="90"/>
      <c r="R247" s="43">
        <f t="shared" si="41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1428</v>
      </c>
      <c r="D248" s="10" t="s">
        <v>434</v>
      </c>
      <c r="E248" s="64">
        <f>+'18'!J248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5"/>
        <v>0</v>
      </c>
      <c r="K248" s="72"/>
      <c r="L248" s="20">
        <v>50</v>
      </c>
      <c r="M248" s="65">
        <f t="shared" si="30"/>
        <v>0</v>
      </c>
      <c r="N248" s="17" t="s">
        <v>16</v>
      </c>
      <c r="O248" s="18"/>
      <c r="P248" s="23">
        <f t="shared" si="31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1429</v>
      </c>
      <c r="D249" s="10" t="s">
        <v>1430</v>
      </c>
      <c r="E249" s="64">
        <f>+'18'!J249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5"/>
        <v>0</v>
      </c>
      <c r="K249" s="72"/>
      <c r="L249" s="20">
        <v>50</v>
      </c>
      <c r="M249" s="65">
        <f t="shared" si="30"/>
        <v>0</v>
      </c>
      <c r="N249" s="17" t="s">
        <v>16</v>
      </c>
      <c r="O249" s="18"/>
      <c r="P249" s="23">
        <f t="shared" si="31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+'18'!J250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5"/>
        <v>0</v>
      </c>
      <c r="K250" s="72"/>
      <c r="L250" s="20"/>
      <c r="M250" s="65">
        <f t="shared" si="30"/>
        <v>0</v>
      </c>
      <c r="N250" s="17" t="s">
        <v>16</v>
      </c>
      <c r="O250" s="18"/>
      <c r="P250" s="23">
        <f t="shared" si="31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+'18'!J251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5"/>
        <v>0</v>
      </c>
      <c r="K251" s="72"/>
      <c r="L251" s="20"/>
      <c r="M251" s="65">
        <f t="shared" si="30"/>
        <v>0</v>
      </c>
      <c r="N251" s="17" t="s">
        <v>16</v>
      </c>
      <c r="O251" s="18"/>
      <c r="P251" s="23">
        <f t="shared" si="31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+'18'!J252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5"/>
        <v>0</v>
      </c>
      <c r="K252" s="72"/>
      <c r="L252" s="20"/>
      <c r="M252" s="65">
        <f t="shared" si="30"/>
        <v>0</v>
      </c>
      <c r="N252" s="17" t="s">
        <v>16</v>
      </c>
      <c r="O252" s="18"/>
      <c r="P252" s="23">
        <f t="shared" si="31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si="35"/>
        <v>0</v>
      </c>
      <c r="K253" s="72"/>
      <c r="L253" s="20"/>
      <c r="M253" s="65">
        <f t="shared" ref="M253" si="46">+L253*K253</f>
        <v>0</v>
      </c>
      <c r="N253" s="17" t="s">
        <v>16</v>
      </c>
      <c r="O253" s="18"/>
      <c r="P253" s="23">
        <f t="shared" ref="P253" si="47">SUM(M253-O253)</f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5"/>
        <v>0</v>
      </c>
      <c r="K254" s="72"/>
      <c r="L254" s="20"/>
      <c r="M254" s="65">
        <f t="shared" si="30"/>
        <v>0</v>
      </c>
      <c r="N254" s="17" t="s">
        <v>16</v>
      </c>
      <c r="O254" s="18"/>
      <c r="P254" s="23">
        <f t="shared" si="31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5"/>
        <v>0</v>
      </c>
      <c r="K255" s="72"/>
      <c r="L255" s="20"/>
      <c r="M255" s="65">
        <f t="shared" si="30"/>
        <v>0</v>
      </c>
      <c r="N255" s="17" t="s">
        <v>16</v>
      </c>
      <c r="O255" s="18"/>
      <c r="P255" s="23">
        <f t="shared" si="31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5"/>
        <v>0</v>
      </c>
      <c r="K256" s="72"/>
      <c r="L256" s="20"/>
      <c r="M256" s="65">
        <f t="shared" si="30"/>
        <v>0</v>
      </c>
      <c r="N256" s="17" t="s">
        <v>16</v>
      </c>
      <c r="O256" s="18"/>
      <c r="P256" s="23">
        <f t="shared" si="31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si="35"/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ref="P257" si="51">SUM(M257-O257)</f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5"/>
        <v>0</v>
      </c>
      <c r="K258" s="72"/>
      <c r="L258" s="20"/>
      <c r="M258" s="65">
        <f t="shared" si="30"/>
        <v>0</v>
      </c>
      <c r="N258" s="17" t="s">
        <v>16</v>
      </c>
      <c r="O258" s="18"/>
      <c r="P258" s="23">
        <f t="shared" si="31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+'18'!J259</f>
        <v>0</v>
      </c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si="35"/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316.92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1050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235</v>
      </c>
      <c r="O264" s="2">
        <v>50</v>
      </c>
      <c r="P264" s="2">
        <v>85</v>
      </c>
      <c r="Q264" s="88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6"/>
  <sheetViews>
    <sheetView zoomScale="70" zoomScaleNormal="70" workbookViewId="0">
      <pane xSplit="10" ySplit="4" topLeftCell="K56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121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1</v>
      </c>
      <c r="F6" s="71"/>
      <c r="G6" s="46">
        <f t="shared" si="0"/>
        <v>1</v>
      </c>
      <c r="H6" s="78">
        <v>0</v>
      </c>
      <c r="I6" s="76">
        <v>0</v>
      </c>
      <c r="J6" s="46">
        <f t="shared" si="1"/>
        <v>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11</v>
      </c>
      <c r="F20" s="71"/>
      <c r="G20" s="46">
        <f t="shared" si="0"/>
        <v>11</v>
      </c>
      <c r="H20" s="78">
        <v>0</v>
      </c>
      <c r="I20" s="76">
        <v>0</v>
      </c>
      <c r="J20" s="46">
        <f t="shared" si="1"/>
        <v>11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1</v>
      </c>
      <c r="F25" s="71">
        <v>4</v>
      </c>
      <c r="G25" s="46">
        <f t="shared" si="0"/>
        <v>5</v>
      </c>
      <c r="H25" s="78">
        <v>0</v>
      </c>
      <c r="I25" s="76">
        <v>0</v>
      </c>
      <c r="J25" s="46">
        <f t="shared" si="1"/>
        <v>4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03">
        <f t="shared" si="3"/>
        <v>100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0</v>
      </c>
      <c r="F31" s="71">
        <v>3</v>
      </c>
      <c r="G31" s="46">
        <f t="shared" si="5"/>
        <v>3</v>
      </c>
      <c r="H31" s="78">
        <v>0</v>
      </c>
      <c r="I31" s="76">
        <v>0</v>
      </c>
      <c r="J31" s="46">
        <f t="shared" si="6"/>
        <v>1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3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4</v>
      </c>
      <c r="F32" s="71">
        <v>2</v>
      </c>
      <c r="G32" s="46">
        <f t="shared" si="5"/>
        <v>6</v>
      </c>
      <c r="H32" s="78">
        <v>0</v>
      </c>
      <c r="I32" s="76">
        <v>0</v>
      </c>
      <c r="J32" s="46">
        <f t="shared" si="6"/>
        <v>4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 t="shared" si="3"/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3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20</v>
      </c>
      <c r="P62" s="103">
        <f t="shared" si="3"/>
        <v>100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2</v>
      </c>
      <c r="F65" s="71">
        <v>4</v>
      </c>
      <c r="G65" s="46">
        <f t="shared" si="5"/>
        <v>6</v>
      </c>
      <c r="H65" s="78">
        <v>0</v>
      </c>
      <c r="I65" s="76">
        <v>0</v>
      </c>
      <c r="J65" s="46">
        <f t="shared" si="6"/>
        <v>5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3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+'19'!J76</f>
        <v>3</v>
      </c>
      <c r="F76" s="71"/>
      <c r="G76" s="46">
        <f>E76+F76</f>
        <v>3</v>
      </c>
      <c r="H76" s="78">
        <v>0</v>
      </c>
      <c r="I76" s="76">
        <v>0</v>
      </c>
      <c r="J76" s="46">
        <f>+G76-H76-K76-I76</f>
        <v>3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3</v>
      </c>
      <c r="F94" s="71"/>
      <c r="G94" s="46">
        <f t="shared" ref="G94:G161" si="23">E94+F94</f>
        <v>3</v>
      </c>
      <c r="H94" s="78">
        <v>0</v>
      </c>
      <c r="I94" s="76">
        <v>0</v>
      </c>
      <c r="J94" s="46">
        <f t="shared" ref="J94:J161" si="24">+G94-H94-K94-I94</f>
        <v>3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+'19'!J99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0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>
        <v>22</v>
      </c>
      <c r="P99" s="103">
        <f t="shared" si="8"/>
        <v>23</v>
      </c>
      <c r="Q99" s="90"/>
      <c r="R99" s="43">
        <f t="shared" ref="R99:R105" si="26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8"/>
        <v>0</v>
      </c>
      <c r="Q100" s="90"/>
      <c r="R100" s="43">
        <f t="shared" si="26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8"/>
        <v>0</v>
      </c>
      <c r="Q101" s="90"/>
      <c r="R101" s="43">
        <f t="shared" si="2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7">E102+F102</f>
        <v>0</v>
      </c>
      <c r="H102" s="78">
        <v>0</v>
      </c>
      <c r="I102" s="76">
        <v>0</v>
      </c>
      <c r="J102" s="46">
        <f t="shared" ref="J102" si="28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8"/>
        <v>0</v>
      </c>
      <c r="Q102" s="90"/>
      <c r="R102" s="43">
        <f t="shared" si="26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6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6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+'19'!J173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5</v>
      </c>
      <c r="F175" s="71"/>
      <c r="G175" s="46">
        <f t="shared" si="29"/>
        <v>5</v>
      </c>
      <c r="H175" s="78">
        <v>0</v>
      </c>
      <c r="I175" s="76">
        <v>0</v>
      </c>
      <c r="J175" s="46">
        <f t="shared" si="30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ref="P177:P258" si="34">SUM(M177-O177)</f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9"/>
        <v>0</v>
      </c>
      <c r="H178" s="78">
        <v>0</v>
      </c>
      <c r="I178" s="76">
        <v>0</v>
      </c>
      <c r="J178" s="46">
        <f t="shared" si="30"/>
        <v>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34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4"/>
        <v>0</v>
      </c>
      <c r="Q179" s="90"/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1</v>
      </c>
      <c r="F180" s="71"/>
      <c r="G180" s="46">
        <f t="shared" si="29"/>
        <v>1</v>
      </c>
      <c r="H180" s="78">
        <v>0</v>
      </c>
      <c r="I180" s="76">
        <v>0</v>
      </c>
      <c r="J180" s="46">
        <f t="shared" si="30"/>
        <v>1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34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34"/>
        <v>0</v>
      </c>
      <c r="Q182" s="90"/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4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0</v>
      </c>
      <c r="F185" s="71"/>
      <c r="G185" s="46">
        <f t="shared" si="29"/>
        <v>0</v>
      </c>
      <c r="H185" s="78">
        <v>0</v>
      </c>
      <c r="I185" s="76">
        <v>0</v>
      </c>
      <c r="J185" s="46">
        <f t="shared" si="30"/>
        <v>0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34"/>
        <v>0</v>
      </c>
      <c r="Q185" s="90"/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34"/>
        <v>0</v>
      </c>
      <c r="Q186" s="90"/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4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4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4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34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4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4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0</v>
      </c>
      <c r="F193" s="71"/>
      <c r="G193" s="46">
        <f t="shared" si="29"/>
        <v>0</v>
      </c>
      <c r="H193" s="78">
        <v>0</v>
      </c>
      <c r="I193" s="76">
        <v>0</v>
      </c>
      <c r="J193" s="46">
        <f t="shared" si="30"/>
        <v>0</v>
      </c>
      <c r="K193" s="72"/>
      <c r="L193" s="20">
        <v>60</v>
      </c>
      <c r="M193" s="65">
        <f t="shared" si="33"/>
        <v>0</v>
      </c>
      <c r="N193" s="17" t="s">
        <v>16</v>
      </c>
      <c r="O193" s="18"/>
      <c r="P193" s="23">
        <f t="shared" si="34"/>
        <v>0</v>
      </c>
      <c r="Q193" s="90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0</v>
      </c>
      <c r="F194" s="71"/>
      <c r="G194" s="46">
        <f t="shared" si="29"/>
        <v>0</v>
      </c>
      <c r="H194" s="78">
        <v>0</v>
      </c>
      <c r="I194" s="76">
        <v>0</v>
      </c>
      <c r="J194" s="46">
        <f t="shared" si="30"/>
        <v>0</v>
      </c>
      <c r="K194" s="72"/>
      <c r="L194" s="20">
        <v>120</v>
      </c>
      <c r="M194" s="65">
        <f t="shared" si="33"/>
        <v>0</v>
      </c>
      <c r="N194" s="17" t="s">
        <v>16</v>
      </c>
      <c r="O194" s="18"/>
      <c r="P194" s="23">
        <f t="shared" si="34"/>
        <v>0</v>
      </c>
      <c r="Q194" s="90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34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34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4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9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34"/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4"/>
        <v>0</v>
      </c>
      <c r="Q199" s="90"/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4"/>
        <v>0</v>
      </c>
      <c r="Q200" s="90"/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4"/>
        <v>0</v>
      </c>
      <c r="Q201" s="90"/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4"/>
        <v>0</v>
      </c>
      <c r="Q202" s="90"/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4"/>
        <v>0</v>
      </c>
      <c r="Q203" s="90"/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4"/>
        <v>0</v>
      </c>
      <c r="Q204" s="90"/>
      <c r="R204" s="43">
        <f t="shared" si="35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2</v>
      </c>
      <c r="F205" s="71"/>
      <c r="G205" s="46">
        <f t="shared" si="29"/>
        <v>2</v>
      </c>
      <c r="H205" s="78">
        <v>0</v>
      </c>
      <c r="I205" s="76">
        <v>0</v>
      </c>
      <c r="J205" s="46">
        <f t="shared" si="30"/>
        <v>2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34"/>
        <v>0</v>
      </c>
      <c r="Q205" s="90"/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4"/>
        <v>0</v>
      </c>
      <c r="Q206" s="90"/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ref="P208:P225" si="39">SUM(M208-O208)</f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9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9"/>
        <v>0</v>
      </c>
      <c r="Q209" s="90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9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9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9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9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9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9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9"/>
        <v>0</v>
      </c>
      <c r="Q216" s="90"/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9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9"/>
        <v>0</v>
      </c>
      <c r="Q218" s="90"/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9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9"/>
        <v>0</v>
      </c>
      <c r="Q220" s="90"/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9"/>
        <v>0</v>
      </c>
      <c r="Q221" s="90"/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9"/>
        <v>0</v>
      </c>
      <c r="Q222" s="90"/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9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9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9"/>
        <v>0</v>
      </c>
      <c r="Q225" s="90"/>
      <c r="R225" s="43">
        <f t="shared" si="35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4"/>
        <v>0</v>
      </c>
      <c r="Q226" s="90"/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4"/>
        <v>0</v>
      </c>
      <c r="Q227" s="90"/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4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4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4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4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4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4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+'19'!J244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+'19'!J245</f>
        <v>3</v>
      </c>
      <c r="F245" s="71"/>
      <c r="G245" s="46">
        <f t="shared" si="42"/>
        <v>3</v>
      </c>
      <c r="H245" s="78">
        <v>0</v>
      </c>
      <c r="I245" s="76">
        <v>0</v>
      </c>
      <c r="J245" s="46">
        <f t="shared" si="43"/>
        <v>3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+'19'!J247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1428</v>
      </c>
      <c r="D248" s="10" t="s">
        <v>434</v>
      </c>
      <c r="E248" s="64">
        <f>+'19'!J248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4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1429</v>
      </c>
      <c r="D249" s="10" t="s">
        <v>1430</v>
      </c>
      <c r="E249" s="64">
        <f>+'19'!J249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4"/>
        <v>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3"/>
        <v>0</v>
      </c>
      <c r="N250" s="17" t="s">
        <v>16</v>
      </c>
      <c r="O250" s="18"/>
      <c r="P250" s="23">
        <f t="shared" si="34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3"/>
        <v>0</v>
      </c>
      <c r="N251" s="17" t="s">
        <v>16</v>
      </c>
      <c r="O251" s="18"/>
      <c r="P251" s="23">
        <f t="shared" si="34"/>
        <v>0</v>
      </c>
      <c r="Q251" s="90"/>
      <c r="R251" s="43">
        <f t="shared" si="35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3"/>
        <v>0</v>
      </c>
      <c r="N252" s="17" t="s">
        <v>16</v>
      </c>
      <c r="O252" s="18"/>
      <c r="P252" s="23">
        <f t="shared" si="34"/>
        <v>0</v>
      </c>
      <c r="Q252" s="90"/>
      <c r="R252" s="43">
        <f t="shared" si="35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+'19'!J253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4"/>
        <v>0</v>
      </c>
      <c r="Q254" s="90"/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4"/>
        <v>0</v>
      </c>
      <c r="Q255" s="90"/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4"/>
        <v>0</v>
      </c>
      <c r="Q256" s="90"/>
      <c r="R256" s="43">
        <f t="shared" si="35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4"/>
        <v>0</v>
      </c>
      <c r="Q258" s="90"/>
      <c r="R258" s="43">
        <f t="shared" si="35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+'19'!J259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357.64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1025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330</v>
      </c>
      <c r="O264" s="2">
        <v>100</v>
      </c>
      <c r="P264" s="2">
        <v>100</v>
      </c>
      <c r="Q264" s="88">
        <v>130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42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653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653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T346"/>
  <sheetViews>
    <sheetView zoomScale="70" zoomScaleNormal="70" workbookViewId="0">
      <pane xSplit="10" ySplit="4" topLeftCell="K56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8</v>
      </c>
      <c r="F5" s="71">
        <v>5</v>
      </c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9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3">
        <f>SUM(M5-O5)</f>
        <v>200</v>
      </c>
      <c r="Q5" s="90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0</v>
      </c>
      <c r="F6" s="71">
        <v>6</v>
      </c>
      <c r="G6" s="46">
        <f t="shared" si="0"/>
        <v>6</v>
      </c>
      <c r="H6" s="78">
        <v>0</v>
      </c>
      <c r="I6" s="76">
        <v>0</v>
      </c>
      <c r="J6" s="46">
        <f t="shared" si="1"/>
        <v>4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3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2</v>
      </c>
      <c r="F15" s="71">
        <v>3</v>
      </c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1</v>
      </c>
      <c r="F18" s="71">
        <v>2</v>
      </c>
      <c r="G18" s="46">
        <f t="shared" si="0"/>
        <v>3</v>
      </c>
      <c r="H18" s="78">
        <v>0</v>
      </c>
      <c r="I18" s="76">
        <v>0</v>
      </c>
      <c r="J18" s="46">
        <f t="shared" si="1"/>
        <v>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3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11</v>
      </c>
      <c r="F20" s="71"/>
      <c r="G20" s="46">
        <f t="shared" si="0"/>
        <v>11</v>
      </c>
      <c r="H20" s="78">
        <v>0</v>
      </c>
      <c r="I20" s="76">
        <v>0</v>
      </c>
      <c r="J20" s="46">
        <f t="shared" si="1"/>
        <v>8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>
        <v>64</v>
      </c>
      <c r="P20" s="103">
        <f t="shared" si="3"/>
        <v>131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3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3</v>
      </c>
      <c r="F22" s="71">
        <v>3</v>
      </c>
      <c r="G22" s="46">
        <f t="shared" si="0"/>
        <v>6</v>
      </c>
      <c r="H22" s="78">
        <v>0</v>
      </c>
      <c r="I22" s="76">
        <v>0</v>
      </c>
      <c r="J22" s="46">
        <f t="shared" si="1"/>
        <v>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0</v>
      </c>
      <c r="F24" s="71">
        <v>2</v>
      </c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4</v>
      </c>
      <c r="F25" s="71">
        <v>2</v>
      </c>
      <c r="G25" s="46">
        <f t="shared" si="0"/>
        <v>6</v>
      </c>
      <c r="H25" s="78">
        <v>0</v>
      </c>
      <c r="I25" s="76">
        <v>0</v>
      </c>
      <c r="J25" s="46">
        <f t="shared" si="1"/>
        <v>6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0</v>
      </c>
      <c r="F28" s="71">
        <v>7</v>
      </c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1</v>
      </c>
      <c r="F31" s="71">
        <v>8</v>
      </c>
      <c r="G31" s="46">
        <f t="shared" si="5"/>
        <v>9</v>
      </c>
      <c r="H31" s="78">
        <v>0</v>
      </c>
      <c r="I31" s="76">
        <v>0</v>
      </c>
      <c r="J31" s="46">
        <f t="shared" si="6"/>
        <v>9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4</v>
      </c>
      <c r="F32" s="71">
        <v>2</v>
      </c>
      <c r="G32" s="46">
        <f t="shared" si="5"/>
        <v>6</v>
      </c>
      <c r="H32" s="78">
        <v>0</v>
      </c>
      <c r="I32" s="76">
        <v>0</v>
      </c>
      <c r="J32" s="46">
        <f t="shared" si="6"/>
        <v>5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2</v>
      </c>
      <c r="F39" s="71">
        <v>2</v>
      </c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2</v>
      </c>
      <c r="F40" s="71">
        <v>1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6</v>
      </c>
      <c r="F48" s="71">
        <v>8</v>
      </c>
      <c r="G48" s="46">
        <f t="shared" si="5"/>
        <v>14</v>
      </c>
      <c r="H48" s="78">
        <v>0</v>
      </c>
      <c r="I48" s="76">
        <v>0</v>
      </c>
      <c r="J48" s="46">
        <f t="shared" si="6"/>
        <v>12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>
        <v>50</v>
      </c>
      <c r="P48" s="103">
        <f>SUM(M48-O48)</f>
        <v>50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1</v>
      </c>
      <c r="F49" s="71">
        <v>2</v>
      </c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0</v>
      </c>
      <c r="F50" s="71">
        <v>2</v>
      </c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3</v>
      </c>
      <c r="F56" s="71">
        <v>1</v>
      </c>
      <c r="G56" s="46">
        <f t="shared" si="5"/>
        <v>4</v>
      </c>
      <c r="H56" s="78">
        <v>0</v>
      </c>
      <c r="I56" s="76">
        <v>0</v>
      </c>
      <c r="J56" s="46">
        <f t="shared" si="6"/>
        <v>2</v>
      </c>
      <c r="K56" s="72">
        <v>2</v>
      </c>
      <c r="L56" s="15">
        <v>120</v>
      </c>
      <c r="M56" s="65">
        <f>+L56*K56</f>
        <v>240</v>
      </c>
      <c r="N56" s="17" t="s">
        <v>16</v>
      </c>
      <c r="O56" s="18">
        <v>120</v>
      </c>
      <c r="P56" s="103">
        <f>SUM(M56-O56)</f>
        <v>120</v>
      </c>
      <c r="Q56" s="90">
        <v>33.409999999999997</v>
      </c>
      <c r="R56" s="43">
        <f>+K56*Q56</f>
        <v>66.819999999999993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1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120</v>
      </c>
      <c r="P57" s="103">
        <f t="shared" si="3"/>
        <v>120</v>
      </c>
      <c r="Q57" s="90">
        <v>31.46</v>
      </c>
      <c r="R57" s="43">
        <f t="shared" si="4"/>
        <v>62.92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0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120</v>
      </c>
      <c r="P58" s="103">
        <f t="shared" si="3"/>
        <v>120</v>
      </c>
      <c r="Q58" s="90">
        <v>34.56</v>
      </c>
      <c r="R58" s="43">
        <f t="shared" si="4"/>
        <v>69.12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0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60</v>
      </c>
      <c r="P59" s="103">
        <f t="shared" si="3"/>
        <v>60</v>
      </c>
      <c r="Q59" s="90">
        <v>32.96</v>
      </c>
      <c r="R59" s="43">
        <f t="shared" si="4"/>
        <v>32.96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0</v>
      </c>
      <c r="K62" s="72">
        <v>3</v>
      </c>
      <c r="L62" s="15">
        <v>120</v>
      </c>
      <c r="M62" s="65">
        <f t="shared" si="2"/>
        <v>360</v>
      </c>
      <c r="N62" s="17" t="s">
        <v>16</v>
      </c>
      <c r="O62" s="18">
        <v>180</v>
      </c>
      <c r="P62" s="103">
        <f t="shared" si="3"/>
        <v>180</v>
      </c>
      <c r="Q62" s="90">
        <v>29.82</v>
      </c>
      <c r="R62" s="43">
        <f t="shared" si="4"/>
        <v>89.460000000000008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0</v>
      </c>
      <c r="F64" s="71">
        <v>1</v>
      </c>
      <c r="G64" s="46">
        <f t="shared" si="5"/>
        <v>1</v>
      </c>
      <c r="H64" s="78">
        <v>0</v>
      </c>
      <c r="I64" s="76">
        <v>0</v>
      </c>
      <c r="J64" s="46">
        <f t="shared" si="6"/>
        <v>0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3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4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3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+'20'!J76</f>
        <v>3</v>
      </c>
      <c r="F76" s="71"/>
      <c r="G76" s="46">
        <f>E76+F76</f>
        <v>3</v>
      </c>
      <c r="H76" s="78">
        <v>0</v>
      </c>
      <c r="I76" s="76">
        <v>0</v>
      </c>
      <c r="J76" s="46">
        <f>+G76-H76-K76-I76</f>
        <v>3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6</v>
      </c>
      <c r="F77" s="71">
        <v>3</v>
      </c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1</v>
      </c>
      <c r="F80" s="71">
        <v>4</v>
      </c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5</v>
      </c>
      <c r="F81" s="71">
        <v>3</v>
      </c>
      <c r="G81" s="46">
        <f t="shared" si="5"/>
        <v>8</v>
      </c>
      <c r="H81" s="78">
        <v>0</v>
      </c>
      <c r="I81" s="76">
        <v>0</v>
      </c>
      <c r="J81" s="46">
        <f t="shared" si="6"/>
        <v>8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4</v>
      </c>
      <c r="F93" s="71">
        <v>2</v>
      </c>
      <c r="G93" s="46">
        <f t="shared" si="5"/>
        <v>6</v>
      </c>
      <c r="H93" s="78">
        <v>0</v>
      </c>
      <c r="I93" s="76">
        <v>0</v>
      </c>
      <c r="J93" s="46">
        <f t="shared" si="6"/>
        <v>6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3</v>
      </c>
      <c r="F94" s="71"/>
      <c r="G94" s="46">
        <f t="shared" ref="G94:G161" si="23">E94+F94</f>
        <v>3</v>
      </c>
      <c r="H94" s="78">
        <v>0</v>
      </c>
      <c r="I94" s="76">
        <v>0</v>
      </c>
      <c r="J94" s="46">
        <f t="shared" ref="J94:J161" si="24">+G94-H94-K94-I94</f>
        <v>3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+'20'!J99</f>
        <v>0</v>
      </c>
      <c r="F99" s="71">
        <v>2</v>
      </c>
      <c r="G99" s="46">
        <f t="shared" si="23"/>
        <v>2</v>
      </c>
      <c r="H99" s="78">
        <v>0</v>
      </c>
      <c r="I99" s="76">
        <v>0</v>
      </c>
      <c r="J99" s="46">
        <f t="shared" si="24"/>
        <v>2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3</v>
      </c>
      <c r="F132" s="71">
        <v>2</v>
      </c>
      <c r="G132" s="46">
        <f t="shared" si="23"/>
        <v>5</v>
      </c>
      <c r="H132" s="78">
        <v>0</v>
      </c>
      <c r="I132" s="76">
        <v>0</v>
      </c>
      <c r="J132" s="46">
        <f t="shared" si="24"/>
        <v>3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03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4</v>
      </c>
      <c r="F133" s="71">
        <v>3</v>
      </c>
      <c r="G133" s="46">
        <f t="shared" si="23"/>
        <v>7</v>
      </c>
      <c r="H133" s="78">
        <v>0</v>
      </c>
      <c r="I133" s="76">
        <v>0</v>
      </c>
      <c r="J133" s="46">
        <f t="shared" si="24"/>
        <v>6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>
        <v>5</v>
      </c>
      <c r="G150" s="46">
        <f t="shared" si="23"/>
        <v>5</v>
      </c>
      <c r="H150" s="78">
        <v>0</v>
      </c>
      <c r="I150" s="76">
        <v>0</v>
      </c>
      <c r="J150" s="46">
        <f t="shared" si="24"/>
        <v>4</v>
      </c>
      <c r="K150" s="72">
        <v>1</v>
      </c>
      <c r="L150" s="20">
        <v>55</v>
      </c>
      <c r="M150" s="65">
        <f t="shared" si="7"/>
        <v>55</v>
      </c>
      <c r="N150" s="17" t="s">
        <v>16</v>
      </c>
      <c r="O150" s="18">
        <v>15</v>
      </c>
      <c r="P150" s="103">
        <f t="shared" si="8"/>
        <v>40</v>
      </c>
      <c r="Q150" s="90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>
        <v>3</v>
      </c>
      <c r="G154" s="46">
        <f t="shared" si="23"/>
        <v>3</v>
      </c>
      <c r="H154" s="78">
        <v>0</v>
      </c>
      <c r="I154" s="76">
        <v>0</v>
      </c>
      <c r="J154" s="46">
        <f t="shared" si="24"/>
        <v>0</v>
      </c>
      <c r="K154" s="72">
        <v>3</v>
      </c>
      <c r="L154" s="20">
        <v>25</v>
      </c>
      <c r="M154" s="65">
        <f>+L154*K154</f>
        <v>75</v>
      </c>
      <c r="N154" s="17" t="s">
        <v>16</v>
      </c>
      <c r="O154" s="18"/>
      <c r="P154" s="103">
        <f>SUM(M154-O154)</f>
        <v>75</v>
      </c>
      <c r="Q154" s="90">
        <v>16.16</v>
      </c>
      <c r="R154" s="43">
        <f>+K154*Q154</f>
        <v>48.480000000000004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+'20'!J173</f>
        <v>1</v>
      </c>
      <c r="F173" s="71">
        <v>2</v>
      </c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5</v>
      </c>
      <c r="F175" s="71">
        <v>4</v>
      </c>
      <c r="G175" s="46">
        <f t="shared" si="30"/>
        <v>9</v>
      </c>
      <c r="H175" s="78">
        <v>0</v>
      </c>
      <c r="I175" s="76">
        <v>0</v>
      </c>
      <c r="J175" s="46">
        <f t="shared" si="31"/>
        <v>8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1</v>
      </c>
      <c r="F180" s="71">
        <v>2</v>
      </c>
      <c r="G180" s="46">
        <f t="shared" si="30"/>
        <v>3</v>
      </c>
      <c r="H180" s="78">
        <v>0</v>
      </c>
      <c r="I180" s="76">
        <v>0</v>
      </c>
      <c r="J180" s="46">
        <f t="shared" si="31"/>
        <v>1</v>
      </c>
      <c r="K180" s="72">
        <v>2</v>
      </c>
      <c r="L180" s="20">
        <v>35</v>
      </c>
      <c r="M180" s="65">
        <f t="shared" si="34"/>
        <v>70</v>
      </c>
      <c r="N180" s="17" t="s">
        <v>16</v>
      </c>
      <c r="O180" s="18"/>
      <c r="P180" s="103">
        <f t="shared" si="35"/>
        <v>70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1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3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+'20'!J244</f>
        <v>0</v>
      </c>
      <c r="F244" s="71">
        <v>3</v>
      </c>
      <c r="G244" s="46">
        <f t="shared" si="42"/>
        <v>3</v>
      </c>
      <c r="H244" s="78">
        <v>0</v>
      </c>
      <c r="I244" s="76">
        <v>0</v>
      </c>
      <c r="J244" s="46">
        <f t="shared" si="43"/>
        <v>2</v>
      </c>
      <c r="K244" s="72">
        <v>1</v>
      </c>
      <c r="L244" s="20">
        <v>55</v>
      </c>
      <c r="M244" s="65">
        <f t="shared" si="47"/>
        <v>55</v>
      </c>
      <c r="N244" s="17" t="s">
        <v>16</v>
      </c>
      <c r="O244" s="18"/>
      <c r="P244" s="103">
        <f t="shared" si="48"/>
        <v>55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+'20'!J245</f>
        <v>3</v>
      </c>
      <c r="F245" s="71">
        <v>3</v>
      </c>
      <c r="G245" s="46">
        <f t="shared" si="42"/>
        <v>6</v>
      </c>
      <c r="H245" s="78">
        <v>0</v>
      </c>
      <c r="I245" s="76">
        <v>0</v>
      </c>
      <c r="J245" s="46">
        <f t="shared" si="43"/>
        <v>6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1428</v>
      </c>
      <c r="D248" s="10" t="s">
        <v>434</v>
      </c>
      <c r="E248" s="64">
        <f>+'20'!J248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1429</v>
      </c>
      <c r="D249" s="10" t="s">
        <v>1430</v>
      </c>
      <c r="E249" s="64">
        <f>+'20'!J249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+'20'!J253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>
        <f>+'20'!J259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937.30000000000018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2840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805</v>
      </c>
      <c r="O264" s="2">
        <v>25</v>
      </c>
      <c r="P264" s="2">
        <v>265</v>
      </c>
      <c r="Q264" s="2">
        <v>105</v>
      </c>
      <c r="R264" s="2">
        <v>260</v>
      </c>
      <c r="S264" s="2">
        <v>85</v>
      </c>
      <c r="T264" s="2">
        <v>65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729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1306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1306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6"/>
  <sheetViews>
    <sheetView zoomScale="70" zoomScaleNormal="70" workbookViewId="0">
      <pane xSplit="10" ySplit="4" topLeftCell="K56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4</v>
      </c>
      <c r="F6" s="71"/>
      <c r="G6" s="46">
        <f t="shared" si="0"/>
        <v>4</v>
      </c>
      <c r="H6" s="78">
        <v>0</v>
      </c>
      <c r="I6" s="76">
        <v>0</v>
      </c>
      <c r="J6" s="46">
        <f t="shared" si="1"/>
        <v>3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5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>
        <v>64</v>
      </c>
      <c r="P20" s="103">
        <f t="shared" si="3"/>
        <v>131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6</v>
      </c>
      <c r="F25" s="71"/>
      <c r="G25" s="46">
        <f t="shared" si="0"/>
        <v>6</v>
      </c>
      <c r="H25" s="78">
        <v>0</v>
      </c>
      <c r="I25" s="76">
        <v>0</v>
      </c>
      <c r="J25" s="46">
        <f t="shared" si="1"/>
        <v>6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9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2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03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1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03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03">
        <f t="shared" si="3"/>
        <v>25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03">
        <f t="shared" si="3"/>
        <v>25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1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60</v>
      </c>
      <c r="P56" s="103">
        <f t="shared" si="3"/>
        <v>60</v>
      </c>
      <c r="Q56" s="90">
        <v>33.409999999999997</v>
      </c>
      <c r="R56" s="43">
        <f>+K56*Q56</f>
        <v>33.409999999999997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+'21'!J76</f>
        <v>3</v>
      </c>
      <c r="F76" s="71"/>
      <c r="G76" s="46">
        <f>E76+F76</f>
        <v>3</v>
      </c>
      <c r="H76" s="78">
        <v>0</v>
      </c>
      <c r="I76" s="76">
        <v>0</v>
      </c>
      <c r="J76" s="46">
        <f>+G76-H76-K76-I76</f>
        <v>3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6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03">
        <f t="shared" si="3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3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>
        <v>54</v>
      </c>
      <c r="P80" s="103">
        <f t="shared" si="3"/>
        <v>56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8</v>
      </c>
      <c r="F81" s="71"/>
      <c r="G81" s="46">
        <f t="shared" si="5"/>
        <v>8</v>
      </c>
      <c r="H81" s="78">
        <v>0</v>
      </c>
      <c r="I81" s="76">
        <v>0</v>
      </c>
      <c r="J81" s="46">
        <f t="shared" si="6"/>
        <v>7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>
        <v>27</v>
      </c>
      <c r="P81" s="103">
        <f t="shared" ref="P81:P172" si="8">SUM(M81-O81)</f>
        <v>28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6</v>
      </c>
      <c r="F93" s="71"/>
      <c r="G93" s="46">
        <f t="shared" si="5"/>
        <v>6</v>
      </c>
      <c r="H93" s="78">
        <v>0</v>
      </c>
      <c r="I93" s="76">
        <v>0</v>
      </c>
      <c r="J93" s="46">
        <f t="shared" si="6"/>
        <v>6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3</v>
      </c>
      <c r="F94" s="71"/>
      <c r="G94" s="46">
        <f t="shared" ref="G94:G161" si="23">E94+F94</f>
        <v>3</v>
      </c>
      <c r="H94" s="78">
        <v>0</v>
      </c>
      <c r="I94" s="76">
        <v>0</v>
      </c>
      <c r="J94" s="46">
        <f t="shared" ref="J94:J161" si="24">+G94-H94-K94-I94</f>
        <v>3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+'21'!J99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2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2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50</v>
      </c>
      <c r="P131" s="103">
        <f t="shared" si="8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5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4</v>
      </c>
      <c r="F150" s="71"/>
      <c r="G150" s="46">
        <f t="shared" si="23"/>
        <v>4</v>
      </c>
      <c r="H150" s="78">
        <v>0</v>
      </c>
      <c r="I150" s="76">
        <v>0</v>
      </c>
      <c r="J150" s="46">
        <f t="shared" si="24"/>
        <v>4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+'21'!J173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7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1</v>
      </c>
      <c r="F205" s="71"/>
      <c r="G205" s="46">
        <f t="shared" si="30"/>
        <v>1</v>
      </c>
      <c r="H205" s="78">
        <v>0</v>
      </c>
      <c r="I205" s="76">
        <v>0</v>
      </c>
      <c r="J205" s="46">
        <f t="shared" si="31"/>
        <v>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+'21'!J244</f>
        <v>2</v>
      </c>
      <c r="F244" s="71"/>
      <c r="G244" s="46">
        <f t="shared" si="42"/>
        <v>2</v>
      </c>
      <c r="H244" s="78">
        <v>0</v>
      </c>
      <c r="I244" s="76">
        <v>0</v>
      </c>
      <c r="J244" s="46">
        <f t="shared" si="43"/>
        <v>2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+'21'!J245</f>
        <v>6</v>
      </c>
      <c r="F245" s="71"/>
      <c r="G245" s="46">
        <f t="shared" si="42"/>
        <v>6</v>
      </c>
      <c r="H245" s="78">
        <v>0</v>
      </c>
      <c r="I245" s="76">
        <v>0</v>
      </c>
      <c r="J245" s="46">
        <f t="shared" si="43"/>
        <v>6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1428</v>
      </c>
      <c r="D248" s="10" t="s">
        <v>434</v>
      </c>
      <c r="E248" s="64">
        <f>+'21'!J248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1429</v>
      </c>
      <c r="D249" s="10" t="s">
        <v>1430</v>
      </c>
      <c r="E249" s="64">
        <f>+'21'!J249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+'21'!J253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+'21'!J259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500.20999999999992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1280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304</v>
      </c>
      <c r="O264" s="2">
        <v>50</v>
      </c>
      <c r="P264" s="2">
        <v>25</v>
      </c>
      <c r="Q264" s="2">
        <v>86</v>
      </c>
      <c r="R264" s="2">
        <v>78</v>
      </c>
      <c r="S264" s="2">
        <v>65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405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571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571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70" zoomScaleNormal="70" workbookViewId="0">
      <pane xSplit="10" ySplit="4" topLeftCell="K56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7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3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3</v>
      </c>
      <c r="F6" s="71"/>
      <c r="G6" s="46">
        <f t="shared" si="0"/>
        <v>3</v>
      </c>
      <c r="H6" s="78">
        <v>0</v>
      </c>
      <c r="I6" s="76">
        <v>0</v>
      </c>
      <c r="J6" s="46">
        <f t="shared" si="1"/>
        <v>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21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3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3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6</v>
      </c>
      <c r="F25" s="71"/>
      <c r="G25" s="46">
        <f t="shared" si="0"/>
        <v>6</v>
      </c>
      <c r="H25" s="78">
        <v>0</v>
      </c>
      <c r="I25" s="76">
        <v>0</v>
      </c>
      <c r="J25" s="46">
        <f t="shared" si="1"/>
        <v>6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6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3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2</v>
      </c>
      <c r="F39" s="71">
        <v>2</v>
      </c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2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03">
        <f t="shared" si="3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+'22'!J76</f>
        <v>3</v>
      </c>
      <c r="F76" s="71"/>
      <c r="G76" s="46">
        <f>E76+F76</f>
        <v>3</v>
      </c>
      <c r="H76" s="78">
        <v>0</v>
      </c>
      <c r="I76" s="76">
        <v>0</v>
      </c>
      <c r="J76" s="46">
        <f>+G76-H76-K76-I76</f>
        <v>3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3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03">
        <f t="shared" si="3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7</v>
      </c>
      <c r="F81" s="71"/>
      <c r="G81" s="46">
        <f t="shared" si="5"/>
        <v>7</v>
      </c>
      <c r="H81" s="78">
        <v>0</v>
      </c>
      <c r="I81" s="76">
        <v>0</v>
      </c>
      <c r="J81" s="46">
        <f t="shared" si="6"/>
        <v>7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6</v>
      </c>
      <c r="F93" s="71"/>
      <c r="G93" s="46">
        <f t="shared" si="5"/>
        <v>6</v>
      </c>
      <c r="H93" s="78">
        <v>0</v>
      </c>
      <c r="I93" s="76">
        <v>0</v>
      </c>
      <c r="J93" s="46">
        <f t="shared" si="6"/>
        <v>5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3">
        <f t="shared" si="8"/>
        <v>35</v>
      </c>
      <c r="Q93" s="90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3</v>
      </c>
      <c r="F94" s="71"/>
      <c r="G94" s="46">
        <f t="shared" ref="G94:G161" si="23">E94+F94</f>
        <v>3</v>
      </c>
      <c r="H94" s="78">
        <v>0</v>
      </c>
      <c r="I94" s="76">
        <v>0</v>
      </c>
      <c r="J94" s="46">
        <f t="shared" ref="J94:J161" si="24">+G94-H94-K94-I94</f>
        <v>3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+'22'!J99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2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9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26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26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6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6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8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4</v>
      </c>
      <c r="F150" s="71"/>
      <c r="G150" s="46">
        <f t="shared" si="23"/>
        <v>4</v>
      </c>
      <c r="H150" s="78">
        <v>0</v>
      </c>
      <c r="I150" s="76">
        <v>0</v>
      </c>
      <c r="J150" s="46">
        <f t="shared" si="24"/>
        <v>3</v>
      </c>
      <c r="K150" s="72">
        <v>1</v>
      </c>
      <c r="L150" s="20">
        <v>55</v>
      </c>
      <c r="M150" s="65">
        <f t="shared" si="7"/>
        <v>55</v>
      </c>
      <c r="N150" s="17" t="s">
        <v>16</v>
      </c>
      <c r="O150" s="18">
        <v>15</v>
      </c>
      <c r="P150" s="103">
        <f t="shared" si="8"/>
        <v>40</v>
      </c>
      <c r="Q150" s="90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+'22'!J173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1</v>
      </c>
      <c r="F205" s="71"/>
      <c r="G205" s="46">
        <f t="shared" si="30"/>
        <v>1</v>
      </c>
      <c r="H205" s="78">
        <v>0</v>
      </c>
      <c r="I205" s="76">
        <v>0</v>
      </c>
      <c r="J205" s="46">
        <f t="shared" si="31"/>
        <v>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+'22'!J244</f>
        <v>2</v>
      </c>
      <c r="F244" s="71"/>
      <c r="G244" s="46">
        <f t="shared" si="42"/>
        <v>2</v>
      </c>
      <c r="H244" s="78">
        <v>0</v>
      </c>
      <c r="I244" s="76">
        <v>0</v>
      </c>
      <c r="J244" s="46">
        <f t="shared" si="43"/>
        <v>2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+'22'!J245</f>
        <v>6</v>
      </c>
      <c r="F245" s="71"/>
      <c r="G245" s="46">
        <f t="shared" si="42"/>
        <v>6</v>
      </c>
      <c r="H245" s="78">
        <v>0</v>
      </c>
      <c r="I245" s="76">
        <v>0</v>
      </c>
      <c r="J245" s="46">
        <f t="shared" si="43"/>
        <v>3</v>
      </c>
      <c r="K245" s="72">
        <v>3</v>
      </c>
      <c r="L245" s="20">
        <v>40</v>
      </c>
      <c r="M245" s="65">
        <f t="shared" si="47"/>
        <v>120</v>
      </c>
      <c r="N245" s="17" t="s">
        <v>16</v>
      </c>
      <c r="O245" s="18"/>
      <c r="P245" s="103">
        <f t="shared" si="48"/>
        <v>120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+'22'!J246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+'22'!J247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1428</v>
      </c>
      <c r="D248" s="10" t="s">
        <v>434</v>
      </c>
      <c r="E248" s="64">
        <f>+'22'!J248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1429</v>
      </c>
      <c r="D249" s="10" t="s">
        <v>1430</v>
      </c>
      <c r="E249" s="64">
        <f>+'22'!J249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+'22'!J253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+'22'!J259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528.94999999999993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1410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340</v>
      </c>
      <c r="O264" s="2">
        <v>175</v>
      </c>
      <c r="P264" s="2">
        <v>50</v>
      </c>
      <c r="Q264" s="2">
        <v>115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K56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3</v>
      </c>
      <c r="F6" s="71"/>
      <c r="G6" s="46">
        <f t="shared" si="0"/>
        <v>3</v>
      </c>
      <c r="H6" s="78">
        <v>0</v>
      </c>
      <c r="I6" s="76">
        <v>0</v>
      </c>
      <c r="J6" s="46">
        <f t="shared" si="1"/>
        <v>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6</v>
      </c>
      <c r="F25" s="71"/>
      <c r="G25" s="46">
        <f t="shared" si="0"/>
        <v>6</v>
      </c>
      <c r="H25" s="78">
        <v>0</v>
      </c>
      <c r="I25" s="76">
        <v>0</v>
      </c>
      <c r="J25" s="46">
        <f t="shared" si="1"/>
        <v>6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+'23'!J76</f>
        <v>3</v>
      </c>
      <c r="F76" s="71"/>
      <c r="G76" s="46">
        <f>E76+F76</f>
        <v>3</v>
      </c>
      <c r="H76" s="78">
        <v>0</v>
      </c>
      <c r="I76" s="76">
        <v>0</v>
      </c>
      <c r="J76" s="46">
        <f>+G76-H76-K76-I76</f>
        <v>3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3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7</v>
      </c>
      <c r="F81" s="71"/>
      <c r="G81" s="46">
        <f t="shared" si="5"/>
        <v>7</v>
      </c>
      <c r="H81" s="78">
        <v>0</v>
      </c>
      <c r="I81" s="76">
        <v>0</v>
      </c>
      <c r="J81" s="46">
        <f t="shared" si="6"/>
        <v>7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4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3">
        <f t="shared" si="8"/>
        <v>35</v>
      </c>
      <c r="Q93" s="90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3</v>
      </c>
      <c r="F94" s="71"/>
      <c r="G94" s="46">
        <f t="shared" ref="G94:G161" si="23">E94+F94</f>
        <v>3</v>
      </c>
      <c r="H94" s="78">
        <v>0</v>
      </c>
      <c r="I94" s="76">
        <v>0</v>
      </c>
      <c r="J94" s="46">
        <f t="shared" ref="J94:J161" si="24">+G94-H94-K94-I94</f>
        <v>3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+'23'!J99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0</v>
      </c>
      <c r="K99" s="72">
        <v>2</v>
      </c>
      <c r="L99" s="20">
        <v>45</v>
      </c>
      <c r="M99" s="65">
        <f t="shared" ref="M99:M105" si="25">+L99*K99</f>
        <v>90</v>
      </c>
      <c r="N99" s="17" t="s">
        <v>16</v>
      </c>
      <c r="O99" s="18"/>
      <c r="P99" s="103">
        <f t="shared" ref="P99:P105" si="26">SUM(M99-O99)</f>
        <v>90</v>
      </c>
      <c r="Q99" s="120">
        <v>20.350000000000001</v>
      </c>
      <c r="R99" s="43">
        <f t="shared" ref="R99:R105" si="27">+K99*Q99</f>
        <v>40.700000000000003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6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3">
        <f>SUM(M112-O112)</f>
        <v>200</v>
      </c>
      <c r="Q112" s="90">
        <v>30.3</v>
      </c>
      <c r="R112" s="43">
        <f>+K112*Q112</f>
        <v>60.6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3</v>
      </c>
      <c r="F150" s="71"/>
      <c r="G150" s="46">
        <f t="shared" si="23"/>
        <v>3</v>
      </c>
      <c r="H150" s="78">
        <v>0</v>
      </c>
      <c r="I150" s="76">
        <v>0</v>
      </c>
      <c r="J150" s="46">
        <f t="shared" si="24"/>
        <v>3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+'23'!J173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1</v>
      </c>
      <c r="F205" s="71"/>
      <c r="G205" s="46">
        <f t="shared" si="30"/>
        <v>1</v>
      </c>
      <c r="H205" s="78">
        <v>0</v>
      </c>
      <c r="I205" s="76">
        <v>0</v>
      </c>
      <c r="J205" s="46">
        <f t="shared" si="31"/>
        <v>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+'23'!J244</f>
        <v>2</v>
      </c>
      <c r="F244" s="71"/>
      <c r="G244" s="46">
        <f t="shared" si="42"/>
        <v>2</v>
      </c>
      <c r="H244" s="78">
        <v>0</v>
      </c>
      <c r="I244" s="76">
        <v>0</v>
      </c>
      <c r="J244" s="46">
        <f t="shared" si="43"/>
        <v>1</v>
      </c>
      <c r="K244" s="72">
        <v>1</v>
      </c>
      <c r="L244" s="20">
        <v>55</v>
      </c>
      <c r="M244" s="65">
        <f t="shared" si="47"/>
        <v>55</v>
      </c>
      <c r="N244" s="17" t="s">
        <v>16</v>
      </c>
      <c r="O244" s="18"/>
      <c r="P244" s="103">
        <f t="shared" si="48"/>
        <v>55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+'23'!J245</f>
        <v>3</v>
      </c>
      <c r="F245" s="71"/>
      <c r="G245" s="46">
        <f t="shared" si="42"/>
        <v>3</v>
      </c>
      <c r="H245" s="78">
        <v>0</v>
      </c>
      <c r="I245" s="76">
        <v>0</v>
      </c>
      <c r="J245" s="46">
        <f t="shared" si="43"/>
        <v>3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1428</v>
      </c>
      <c r="D248" s="10" t="s">
        <v>434</v>
      </c>
      <c r="E248" s="64">
        <f>+'23'!J248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1429</v>
      </c>
      <c r="D249" s="10" t="s">
        <v>1430</v>
      </c>
      <c r="E249" s="64">
        <f>+'23'!J249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+'23'!J259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134.28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145</v>
      </c>
      <c r="O264" s="2">
        <v>55</v>
      </c>
      <c r="P264" s="2">
        <v>90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F30" sqref="AF30"/>
      <selection pane="topRight" activeCell="AF30" sqref="AF30"/>
      <selection pane="bottomLeft" activeCell="AF30" sqref="AF30"/>
      <selection pane="bottomRight" activeCell="P270" sqref="P2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3</v>
      </c>
      <c r="F6" s="71">
        <v>7</v>
      </c>
      <c r="G6" s="46">
        <f t="shared" si="0"/>
        <v>10</v>
      </c>
      <c r="H6" s="78">
        <v>0</v>
      </c>
      <c r="I6" s="76">
        <v>0</v>
      </c>
      <c r="J6" s="46">
        <f t="shared" si="1"/>
        <v>10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1</v>
      </c>
      <c r="F11" s="71">
        <v>3</v>
      </c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5</v>
      </c>
      <c r="F15" s="71">
        <v>2</v>
      </c>
      <c r="G15" s="46">
        <f t="shared" si="0"/>
        <v>7</v>
      </c>
      <c r="H15" s="78">
        <v>0</v>
      </c>
      <c r="I15" s="76">
        <v>0</v>
      </c>
      <c r="J15" s="46">
        <f t="shared" si="1"/>
        <v>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1</v>
      </c>
      <c r="F18" s="71">
        <v>6</v>
      </c>
      <c r="G18" s="46">
        <f t="shared" si="0"/>
        <v>7</v>
      </c>
      <c r="H18" s="78">
        <v>0</v>
      </c>
      <c r="I18" s="76">
        <v>0</v>
      </c>
      <c r="J18" s="46">
        <f t="shared" si="1"/>
        <v>5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3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1</v>
      </c>
      <c r="F21" s="71">
        <v>1</v>
      </c>
      <c r="G21" s="46">
        <f t="shared" si="0"/>
        <v>2</v>
      </c>
      <c r="H21" s="78">
        <v>0</v>
      </c>
      <c r="I21" s="76">
        <v>0</v>
      </c>
      <c r="J21" s="46">
        <f t="shared" si="1"/>
        <v>0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03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6</v>
      </c>
      <c r="F22" s="71">
        <v>3</v>
      </c>
      <c r="G22" s="46">
        <f t="shared" si="0"/>
        <v>9</v>
      </c>
      <c r="H22" s="78">
        <v>0</v>
      </c>
      <c r="I22" s="76">
        <v>0</v>
      </c>
      <c r="J22" s="46">
        <f t="shared" si="1"/>
        <v>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6</v>
      </c>
      <c r="F25" s="71"/>
      <c r="G25" s="46">
        <f t="shared" si="0"/>
        <v>6</v>
      </c>
      <c r="H25" s="78">
        <v>0</v>
      </c>
      <c r="I25" s="76">
        <v>0</v>
      </c>
      <c r="J25" s="46">
        <f t="shared" si="1"/>
        <v>6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3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3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0</v>
      </c>
      <c r="F66" s="71">
        <v>1</v>
      </c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+'24'!J76</f>
        <v>3</v>
      </c>
      <c r="F76" s="71"/>
      <c r="G76" s="46">
        <f>E76+F76</f>
        <v>3</v>
      </c>
      <c r="H76" s="78">
        <v>0</v>
      </c>
      <c r="I76" s="76">
        <v>0</v>
      </c>
      <c r="J76" s="46">
        <f>+G76-H76-K76-I76</f>
        <v>3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2</v>
      </c>
      <c r="F80" s="71">
        <v>2</v>
      </c>
      <c r="G80" s="46">
        <f t="shared" si="5"/>
        <v>4</v>
      </c>
      <c r="H80" s="78">
        <v>0</v>
      </c>
      <c r="I80" s="76">
        <v>0</v>
      </c>
      <c r="J80" s="46">
        <f t="shared" si="6"/>
        <v>3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3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7</v>
      </c>
      <c r="F81" s="71"/>
      <c r="G81" s="46">
        <f t="shared" si="5"/>
        <v>7</v>
      </c>
      <c r="H81" s="78">
        <v>0</v>
      </c>
      <c r="I81" s="76">
        <v>0</v>
      </c>
      <c r="J81" s="46">
        <f t="shared" si="6"/>
        <v>5</v>
      </c>
      <c r="K81" s="72">
        <v>2</v>
      </c>
      <c r="L81" s="20">
        <v>55</v>
      </c>
      <c r="M81" s="65">
        <f t="shared" ref="M81:M172" si="7">+L81*K81</f>
        <v>110</v>
      </c>
      <c r="N81" s="17" t="s">
        <v>16</v>
      </c>
      <c r="O81" s="18"/>
      <c r="P81" s="103">
        <f t="shared" ref="P81:P144" si="8">SUM(M81-O81)</f>
        <v>110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3</v>
      </c>
      <c r="F94" s="71"/>
      <c r="G94" s="46">
        <f t="shared" ref="G94:G161" si="20">E94+F94</f>
        <v>3</v>
      </c>
      <c r="H94" s="78">
        <v>0</v>
      </c>
      <c r="I94" s="76">
        <v>0</v>
      </c>
      <c r="J94" s="46">
        <f t="shared" ref="J94:J161" si="21">+G94-H94-K94-I94</f>
        <v>3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 t="shared" si="8"/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4</v>
      </c>
      <c r="F115" s="71"/>
      <c r="G115" s="46">
        <f t="shared" si="20"/>
        <v>4</v>
      </c>
      <c r="H115" s="78">
        <v>0</v>
      </c>
      <c r="I115" s="76">
        <v>0</v>
      </c>
      <c r="J115" s="46">
        <f t="shared" si="21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4</v>
      </c>
      <c r="F116" s="71">
        <v>3</v>
      </c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>
        <v>2</v>
      </c>
      <c r="G117" s="46">
        <f t="shared" si="20"/>
        <v>2</v>
      </c>
      <c r="H117" s="78">
        <v>0</v>
      </c>
      <c r="I117" s="76">
        <v>0</v>
      </c>
      <c r="J117" s="46">
        <f t="shared" si="21"/>
        <v>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3</v>
      </c>
      <c r="F132" s="71"/>
      <c r="G132" s="46">
        <f t="shared" si="20"/>
        <v>3</v>
      </c>
      <c r="H132" s="78">
        <v>0</v>
      </c>
      <c r="I132" s="76">
        <v>0</v>
      </c>
      <c r="J132" s="46">
        <f t="shared" si="21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4</v>
      </c>
      <c r="F133" s="71">
        <v>2</v>
      </c>
      <c r="G133" s="46">
        <f t="shared" si="20"/>
        <v>6</v>
      </c>
      <c r="H133" s="78">
        <v>0</v>
      </c>
      <c r="I133" s="76">
        <v>0</v>
      </c>
      <c r="J133" s="46">
        <f t="shared" si="21"/>
        <v>4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3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3</v>
      </c>
      <c r="F150" s="71"/>
      <c r="G150" s="46">
        <f t="shared" si="20"/>
        <v>3</v>
      </c>
      <c r="H150" s="78">
        <v>0</v>
      </c>
      <c r="I150" s="76">
        <v>0</v>
      </c>
      <c r="J150" s="46">
        <f t="shared" si="21"/>
        <v>1</v>
      </c>
      <c r="K150" s="72">
        <v>2</v>
      </c>
      <c r="L150" s="20">
        <v>55</v>
      </c>
      <c r="M150" s="65">
        <f t="shared" si="7"/>
        <v>110</v>
      </c>
      <c r="N150" s="17" t="s">
        <v>16</v>
      </c>
      <c r="O150" s="18">
        <v>70</v>
      </c>
      <c r="P150" s="103">
        <f t="shared" si="26"/>
        <v>40</v>
      </c>
      <c r="Q150" s="90">
        <v>15.28</v>
      </c>
      <c r="R150" s="43">
        <f t="shared" si="9"/>
        <v>30.56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+'24'!J173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6</v>
      </c>
      <c r="F175" s="71"/>
      <c r="G175" s="46">
        <f t="shared" si="27"/>
        <v>6</v>
      </c>
      <c r="H175" s="78">
        <v>0</v>
      </c>
      <c r="I175" s="76">
        <v>0</v>
      </c>
      <c r="J175" s="46">
        <f t="shared" si="28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1</v>
      </c>
      <c r="F205" s="71">
        <v>10</v>
      </c>
      <c r="G205" s="46">
        <f t="shared" si="27"/>
        <v>11</v>
      </c>
      <c r="H205" s="78">
        <v>0</v>
      </c>
      <c r="I205" s="76">
        <v>0</v>
      </c>
      <c r="J205" s="46">
        <f t="shared" si="28"/>
        <v>11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+'24'!J244</f>
        <v>1</v>
      </c>
      <c r="F244" s="71"/>
      <c r="G244" s="46">
        <f t="shared" si="39"/>
        <v>1</v>
      </c>
      <c r="H244" s="78">
        <v>0</v>
      </c>
      <c r="I244" s="76">
        <v>0</v>
      </c>
      <c r="J244" s="46">
        <f t="shared" si="40"/>
        <v>0</v>
      </c>
      <c r="K244" s="72">
        <v>1</v>
      </c>
      <c r="L244" s="20">
        <v>55</v>
      </c>
      <c r="M244" s="65">
        <f t="shared" si="43"/>
        <v>55</v>
      </c>
      <c r="N244" s="17" t="s">
        <v>16</v>
      </c>
      <c r="O244" s="18"/>
      <c r="P244" s="103">
        <f t="shared" si="36"/>
        <v>55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+'24'!J245</f>
        <v>3</v>
      </c>
      <c r="F245" s="71"/>
      <c r="G245" s="46">
        <f t="shared" si="39"/>
        <v>3</v>
      </c>
      <c r="H245" s="78">
        <v>0</v>
      </c>
      <c r="I245" s="76">
        <v>0</v>
      </c>
      <c r="J245" s="46">
        <f t="shared" si="40"/>
        <v>3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1428</v>
      </c>
      <c r="D248" s="10" t="s">
        <v>434</v>
      </c>
      <c r="E248" s="64">
        <f>+'24'!J248</f>
        <v>0</v>
      </c>
      <c r="F248" s="71">
        <v>5</v>
      </c>
      <c r="G248" s="46">
        <f t="shared" si="37"/>
        <v>5</v>
      </c>
      <c r="H248" s="78">
        <v>0</v>
      </c>
      <c r="I248" s="76">
        <v>0</v>
      </c>
      <c r="J248" s="46">
        <f t="shared" si="38"/>
        <v>5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1429</v>
      </c>
      <c r="D249" s="10" t="s">
        <v>1430</v>
      </c>
      <c r="E249" s="64">
        <f>+'24'!J249</f>
        <v>0</v>
      </c>
      <c r="F249" s="71">
        <v>5</v>
      </c>
      <c r="G249" s="46">
        <f t="shared" si="37"/>
        <v>5</v>
      </c>
      <c r="H249" s="78">
        <v>0</v>
      </c>
      <c r="I249" s="76">
        <v>0</v>
      </c>
      <c r="J249" s="46">
        <f t="shared" si="38"/>
        <v>4</v>
      </c>
      <c r="K249" s="72">
        <v>1</v>
      </c>
      <c r="L249" s="20">
        <v>50</v>
      </c>
      <c r="M249" s="65">
        <f t="shared" si="31"/>
        <v>50</v>
      </c>
      <c r="N249" s="17" t="s">
        <v>16</v>
      </c>
      <c r="O249" s="18"/>
      <c r="P249" s="103">
        <f t="shared" si="36"/>
        <v>50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+'24'!J250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+'24'!J251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+'24'!J252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+'24'!J253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+'24'!J258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3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+'24'!J259</f>
        <v>0</v>
      </c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436.78000000000009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1405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430</v>
      </c>
      <c r="O264" s="2">
        <v>20</v>
      </c>
      <c r="P264" s="2">
        <v>140</v>
      </c>
      <c r="Q264" s="2">
        <v>115</v>
      </c>
      <c r="R264" s="2">
        <v>155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H267" sqref="H267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10</v>
      </c>
      <c r="F6" s="71"/>
      <c r="G6" s="46">
        <f t="shared" si="0"/>
        <v>10</v>
      </c>
      <c r="H6" s="78">
        <v>0</v>
      </c>
      <c r="I6" s="76">
        <v>0</v>
      </c>
      <c r="J6" s="46">
        <f t="shared" si="1"/>
        <v>10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6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3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3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8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6</v>
      </c>
      <c r="F25" s="71"/>
      <c r="G25" s="46">
        <f t="shared" si="0"/>
        <v>6</v>
      </c>
      <c r="H25" s="78">
        <v>0</v>
      </c>
      <c r="I25" s="76">
        <v>0</v>
      </c>
      <c r="J25" s="46">
        <f t="shared" si="1"/>
        <v>5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03">
        <f t="shared" si="3"/>
        <v>100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5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3">
        <f t="shared" si="3"/>
        <v>200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>
        <v>2</v>
      </c>
      <c r="G34" s="46">
        <f t="shared" si="5"/>
        <v>2</v>
      </c>
      <c r="H34" s="78">
        <v>0</v>
      </c>
      <c r="I34" s="76">
        <v>0</v>
      </c>
      <c r="J34" s="46">
        <f t="shared" si="6"/>
        <v>0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>
        <v>130</v>
      </c>
      <c r="P34" s="103">
        <f t="shared" si="3"/>
        <v>130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1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>
        <v>50</v>
      </c>
      <c r="P47" s="103">
        <f t="shared" si="3"/>
        <v>50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 t="shared" si="3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1</v>
      </c>
      <c r="F50" s="71">
        <v>4</v>
      </c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+'25'!J76</f>
        <v>3</v>
      </c>
      <c r="F76" s="71"/>
      <c r="G76" s="46">
        <f>E76+F76</f>
        <v>3</v>
      </c>
      <c r="H76" s="78">
        <v>0</v>
      </c>
      <c r="I76" s="76">
        <v>0</v>
      </c>
      <c r="J76" s="46">
        <f>+G76-H76-K76-I76</f>
        <v>3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1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3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4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03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3</v>
      </c>
      <c r="K93" s="72">
        <v>1</v>
      </c>
      <c r="L93" s="21">
        <v>35</v>
      </c>
      <c r="M93" s="65">
        <f t="shared" si="8"/>
        <v>35</v>
      </c>
      <c r="N93" s="17" t="s">
        <v>16</v>
      </c>
      <c r="O93" s="18">
        <v>17</v>
      </c>
      <c r="P93" s="103">
        <f t="shared" si="7"/>
        <v>18</v>
      </c>
      <c r="Q93" s="90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3</v>
      </c>
      <c r="F94" s="71"/>
      <c r="G94" s="46">
        <f t="shared" ref="G94:G161" si="20">E94+F94</f>
        <v>3</v>
      </c>
      <c r="H94" s="78">
        <v>0</v>
      </c>
      <c r="I94" s="76">
        <v>0</v>
      </c>
      <c r="J94" s="46">
        <f t="shared" ref="J94:J161" si="21">+G94-H94-K94-I94</f>
        <v>3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8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03">
        <f t="shared" si="7"/>
        <v>55</v>
      </c>
      <c r="Q113" s="90">
        <v>20.58</v>
      </c>
      <c r="R113" s="43">
        <f t="shared" si="9"/>
        <v>20.58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4</v>
      </c>
      <c r="F115" s="71"/>
      <c r="G115" s="46">
        <f t="shared" si="20"/>
        <v>4</v>
      </c>
      <c r="H115" s="78">
        <v>0</v>
      </c>
      <c r="I115" s="76">
        <v>0</v>
      </c>
      <c r="J115" s="46">
        <f t="shared" si="21"/>
        <v>4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2</v>
      </c>
      <c r="F117" s="71"/>
      <c r="G117" s="46">
        <f t="shared" si="20"/>
        <v>2</v>
      </c>
      <c r="H117" s="78">
        <v>0</v>
      </c>
      <c r="I117" s="76">
        <v>0</v>
      </c>
      <c r="J117" s="46">
        <f t="shared" si="21"/>
        <v>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3</v>
      </c>
      <c r="F132" s="71"/>
      <c r="G132" s="46">
        <f t="shared" si="20"/>
        <v>3</v>
      </c>
      <c r="H132" s="78">
        <v>0</v>
      </c>
      <c r="I132" s="76">
        <v>0</v>
      </c>
      <c r="J132" s="46">
        <f t="shared" si="21"/>
        <v>1</v>
      </c>
      <c r="K132" s="72">
        <v>2</v>
      </c>
      <c r="L132" s="22">
        <v>60</v>
      </c>
      <c r="M132" s="65">
        <f t="shared" si="8"/>
        <v>120</v>
      </c>
      <c r="N132" s="17" t="s">
        <v>16</v>
      </c>
      <c r="O132" s="18"/>
      <c r="P132" s="103">
        <f t="shared" si="7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3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03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1</v>
      </c>
      <c r="F150" s="71"/>
      <c r="G150" s="46">
        <f t="shared" si="20"/>
        <v>1</v>
      </c>
      <c r="H150" s="78">
        <v>0</v>
      </c>
      <c r="I150" s="76">
        <v>0</v>
      </c>
      <c r="J150" s="46">
        <f t="shared" si="21"/>
        <v>0</v>
      </c>
      <c r="K150" s="72">
        <v>1</v>
      </c>
      <c r="L150" s="20">
        <v>55</v>
      </c>
      <c r="M150" s="65">
        <f t="shared" si="8"/>
        <v>55</v>
      </c>
      <c r="N150" s="17" t="s">
        <v>16</v>
      </c>
      <c r="O150" s="18">
        <v>35</v>
      </c>
      <c r="P150" s="103">
        <f t="shared" si="26"/>
        <v>20</v>
      </c>
      <c r="Q150" s="90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+'25'!J173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1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/>
      <c r="P173" s="103">
        <f t="shared" si="26"/>
        <v>70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6</v>
      </c>
      <c r="F175" s="71"/>
      <c r="G175" s="46">
        <f t="shared" si="27"/>
        <v>6</v>
      </c>
      <c r="H175" s="78">
        <v>0</v>
      </c>
      <c r="I175" s="76">
        <v>0</v>
      </c>
      <c r="J175" s="46">
        <f t="shared" si="28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1</v>
      </c>
      <c r="F180" s="71">
        <v>2</v>
      </c>
      <c r="G180" s="46">
        <f t="shared" si="27"/>
        <v>3</v>
      </c>
      <c r="H180" s="78">
        <v>0</v>
      </c>
      <c r="I180" s="76">
        <v>0</v>
      </c>
      <c r="J180" s="46">
        <f t="shared" si="28"/>
        <v>0</v>
      </c>
      <c r="K180" s="72">
        <v>3</v>
      </c>
      <c r="L180" s="20">
        <v>35</v>
      </c>
      <c r="M180" s="65">
        <f t="shared" si="31"/>
        <v>105</v>
      </c>
      <c r="N180" s="17" t="s">
        <v>16</v>
      </c>
      <c r="O180" s="18"/>
      <c r="P180" s="103">
        <f t="shared" si="26"/>
        <v>105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11</v>
      </c>
      <c r="F205" s="71"/>
      <c r="G205" s="46">
        <f t="shared" si="27"/>
        <v>11</v>
      </c>
      <c r="H205" s="78">
        <v>0</v>
      </c>
      <c r="I205" s="76">
        <v>0</v>
      </c>
      <c r="J205" s="46">
        <f t="shared" si="28"/>
        <v>10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03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+'25'!J243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+'25'!J244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+'25'!J245</f>
        <v>3</v>
      </c>
      <c r="F245" s="71"/>
      <c r="G245" s="46">
        <f t="shared" si="39"/>
        <v>3</v>
      </c>
      <c r="H245" s="78">
        <v>0</v>
      </c>
      <c r="I245" s="76">
        <v>0</v>
      </c>
      <c r="J245" s="46">
        <f t="shared" si="40"/>
        <v>3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+'25'!J246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1428</v>
      </c>
      <c r="D248" s="10" t="s">
        <v>434</v>
      </c>
      <c r="E248" s="64">
        <f>+'25'!J248</f>
        <v>5</v>
      </c>
      <c r="F248" s="71"/>
      <c r="G248" s="46">
        <f t="shared" si="37"/>
        <v>5</v>
      </c>
      <c r="H248" s="78">
        <v>0</v>
      </c>
      <c r="I248" s="76">
        <v>0</v>
      </c>
      <c r="J248" s="46">
        <f t="shared" si="38"/>
        <v>5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1429</v>
      </c>
      <c r="D249" s="10" t="s">
        <v>1430</v>
      </c>
      <c r="E249" s="64">
        <f>+'25'!J249</f>
        <v>4</v>
      </c>
      <c r="F249" s="71"/>
      <c r="G249" s="46">
        <f t="shared" si="37"/>
        <v>4</v>
      </c>
      <c r="H249" s="78">
        <v>0</v>
      </c>
      <c r="I249" s="76">
        <v>0</v>
      </c>
      <c r="J249" s="46">
        <f t="shared" si="38"/>
        <v>2</v>
      </c>
      <c r="K249" s="72">
        <v>2</v>
      </c>
      <c r="L249" s="20">
        <v>50</v>
      </c>
      <c r="M249" s="65">
        <f t="shared" si="31"/>
        <v>100</v>
      </c>
      <c r="N249" s="17" t="s">
        <v>16</v>
      </c>
      <c r="O249" s="18"/>
      <c r="P249" s="103">
        <f t="shared" si="35"/>
        <v>100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+'25'!J250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+'25'!J251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+'25'!J252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2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+'25'!J258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>
        <f>+'25'!J259</f>
        <v>0</v>
      </c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656.08000000000015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2040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1000</v>
      </c>
      <c r="O264" s="2">
        <v>50</v>
      </c>
      <c r="P264" s="2">
        <v>85</v>
      </c>
      <c r="Q264" s="2">
        <v>55</v>
      </c>
      <c r="R264" s="2">
        <v>220</v>
      </c>
      <c r="S264" s="2">
        <v>350</v>
      </c>
      <c r="T264" s="2">
        <v>155</v>
      </c>
      <c r="U264" s="2">
        <v>35</v>
      </c>
      <c r="V264" s="2">
        <v>50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232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808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808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N70" sqref="N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7</v>
      </c>
      <c r="K5" s="72"/>
      <c r="L5" s="15">
        <v>50</v>
      </c>
      <c r="M5" s="65">
        <f>+L5*K5</f>
        <v>0</v>
      </c>
      <c r="N5" s="17" t="s">
        <v>16</v>
      </c>
      <c r="O5" s="18"/>
      <c r="P5" s="121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10</v>
      </c>
      <c r="F6" s="71"/>
      <c r="G6" s="46">
        <f t="shared" si="0"/>
        <v>10</v>
      </c>
      <c r="H6" s="78">
        <v>0</v>
      </c>
      <c r="I6" s="76">
        <v>0</v>
      </c>
      <c r="J6" s="46">
        <f t="shared" si="1"/>
        <v>8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3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5</v>
      </c>
      <c r="F25" s="71"/>
      <c r="G25" s="46">
        <f t="shared" si="0"/>
        <v>5</v>
      </c>
      <c r="H25" s="78">
        <v>0</v>
      </c>
      <c r="I25" s="76">
        <v>0</v>
      </c>
      <c r="J25" s="46">
        <f t="shared" si="1"/>
        <v>5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2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03">
        <f t="shared" si="3"/>
        <v>300</v>
      </c>
      <c r="Q28" s="90">
        <v>31.97</v>
      </c>
      <c r="R28" s="43">
        <f t="shared" si="4"/>
        <v>95.91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3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8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0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03">
        <f t="shared" si="3"/>
        <v>120</v>
      </c>
      <c r="Q57" s="90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0</v>
      </c>
      <c r="F59" s="71">
        <v>1</v>
      </c>
      <c r="G59" s="46">
        <f t="shared" si="5"/>
        <v>1</v>
      </c>
      <c r="H59" s="78">
        <v>0</v>
      </c>
      <c r="I59" s="76">
        <v>0</v>
      </c>
      <c r="J59" s="46">
        <f t="shared" si="6"/>
        <v>0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/>
      <c r="P59" s="103">
        <f t="shared" si="3"/>
        <v>120</v>
      </c>
      <c r="Q59" s="90">
        <v>32.96</v>
      </c>
      <c r="R59" s="43">
        <f t="shared" si="4"/>
        <v>32.96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0</v>
      </c>
      <c r="F64" s="71">
        <v>1</v>
      </c>
      <c r="G64" s="46">
        <f t="shared" si="5"/>
        <v>1</v>
      </c>
      <c r="H64" s="78">
        <v>0</v>
      </c>
      <c r="I64" s="76">
        <v>0</v>
      </c>
      <c r="J64" s="46">
        <f t="shared" si="6"/>
        <v>0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3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3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+'26'!J76</f>
        <v>3</v>
      </c>
      <c r="F76" s="71"/>
      <c r="G76" s="46">
        <f>E76+F76</f>
        <v>3</v>
      </c>
      <c r="H76" s="78">
        <v>0</v>
      </c>
      <c r="I76" s="76">
        <v>0</v>
      </c>
      <c r="J76" s="46">
        <f>+G76-H76-K76-I76</f>
        <v>3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3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3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3">
        <f t="shared" ref="P81:P11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2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3">
        <f t="shared" si="8"/>
        <v>35</v>
      </c>
      <c r="Q93" s="90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3</v>
      </c>
      <c r="F94" s="71"/>
      <c r="G94" s="46">
        <f t="shared" ref="G94:G161" si="20">E94+F94</f>
        <v>3</v>
      </c>
      <c r="H94" s="78">
        <v>0</v>
      </c>
      <c r="I94" s="76">
        <v>0</v>
      </c>
      <c r="J94" s="46">
        <f t="shared" ref="J94:J161" si="21">+G94-H94-K94-I94</f>
        <v>3</v>
      </c>
      <c r="K94" s="72"/>
      <c r="L94" s="21"/>
      <c r="M94" s="65">
        <f t="shared" si="7"/>
        <v>0</v>
      </c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3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3">
        <f t="shared" si="8"/>
        <v>200</v>
      </c>
      <c r="Q112" s="90">
        <v>30.3</v>
      </c>
      <c r="R112" s="43">
        <f>+K112*Q112</f>
        <v>60.6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8</v>
      </c>
      <c r="F113" s="71"/>
      <c r="G113" s="46">
        <f t="shared" si="20"/>
        <v>8</v>
      </c>
      <c r="H113" s="78">
        <v>0</v>
      </c>
      <c r="I113" s="76">
        <v>0</v>
      </c>
      <c r="J113" s="46">
        <f t="shared" si="21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ref="P113:P172" si="26">SUM(M113-O113)</f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26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4</v>
      </c>
      <c r="F115" s="71"/>
      <c r="G115" s="46">
        <f t="shared" si="20"/>
        <v>4</v>
      </c>
      <c r="H115" s="78">
        <v>0</v>
      </c>
      <c r="I115" s="76">
        <v>0</v>
      </c>
      <c r="J115" s="46">
        <f t="shared" si="21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26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6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26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2</v>
      </c>
      <c r="F117" s="71"/>
      <c r="G117" s="46">
        <f t="shared" si="20"/>
        <v>2</v>
      </c>
      <c r="H117" s="78">
        <v>0</v>
      </c>
      <c r="I117" s="76">
        <v>0</v>
      </c>
      <c r="J117" s="46">
        <f t="shared" si="21"/>
        <v>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26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26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26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26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26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26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26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26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26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26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26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26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26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1</v>
      </c>
      <c r="F132" s="71"/>
      <c r="G132" s="46">
        <f t="shared" si="20"/>
        <v>1</v>
      </c>
      <c r="H132" s="78">
        <v>0</v>
      </c>
      <c r="I132" s="76">
        <v>0</v>
      </c>
      <c r="J132" s="46">
        <f t="shared" si="21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26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26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26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26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26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>
        <v>2</v>
      </c>
      <c r="G154" s="46">
        <f t="shared" si="20"/>
        <v>2</v>
      </c>
      <c r="H154" s="78">
        <v>0</v>
      </c>
      <c r="I154" s="76">
        <v>0</v>
      </c>
      <c r="J154" s="46">
        <f t="shared" si="21"/>
        <v>1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03">
        <f t="shared" si="26"/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+'26'!J173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0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3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6</v>
      </c>
      <c r="F175" s="71"/>
      <c r="G175" s="46">
        <f t="shared" si="27"/>
        <v>6</v>
      </c>
      <c r="H175" s="78">
        <v>0</v>
      </c>
      <c r="I175" s="76">
        <v>0</v>
      </c>
      <c r="J175" s="46">
        <f t="shared" si="28"/>
        <v>5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ref="P177:P258" si="32">SUM(M177-O177)</f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32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32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32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32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32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32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32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32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32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32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32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32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32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32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32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2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2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2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2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2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2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2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10</v>
      </c>
      <c r="F205" s="71"/>
      <c r="G205" s="46">
        <f t="shared" si="27"/>
        <v>10</v>
      </c>
      <c r="H205" s="78">
        <v>0</v>
      </c>
      <c r="I205" s="76">
        <v>0</v>
      </c>
      <c r="J205" s="46">
        <f t="shared" si="28"/>
        <v>9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03">
        <f t="shared" si="32"/>
        <v>55</v>
      </c>
      <c r="Q205" s="90">
        <v>40</v>
      </c>
      <c r="R205" s="43">
        <f t="shared" si="33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2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2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2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2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2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2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2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2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2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2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2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2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2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2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2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2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2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2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2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2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2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2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2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2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ref="P235:P247" si="42">SUM(M235-O235)</f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42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42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42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42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42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42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42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+'26'!J243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ref="P243:P246" si="45">SUM(M243-O243)</f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+'26'!J244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+'26'!J245</f>
        <v>3</v>
      </c>
      <c r="F245" s="71"/>
      <c r="G245" s="46">
        <f t="shared" si="39"/>
        <v>3</v>
      </c>
      <c r="H245" s="78">
        <v>0</v>
      </c>
      <c r="I245" s="76">
        <v>0</v>
      </c>
      <c r="J245" s="46">
        <f t="shared" si="40"/>
        <v>2</v>
      </c>
      <c r="K245" s="72">
        <v>1</v>
      </c>
      <c r="L245" s="20">
        <v>40</v>
      </c>
      <c r="M245" s="65">
        <f t="shared" si="44"/>
        <v>40</v>
      </c>
      <c r="N245" s="17" t="s">
        <v>16</v>
      </c>
      <c r="O245" s="18"/>
      <c r="P245" s="103">
        <f t="shared" si="45"/>
        <v>40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+'26'!J246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+'26'!J247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42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1428</v>
      </c>
      <c r="D248" s="10" t="s">
        <v>434</v>
      </c>
      <c r="E248" s="64">
        <f>+'26'!J248</f>
        <v>5</v>
      </c>
      <c r="F248" s="71"/>
      <c r="G248" s="46">
        <f t="shared" si="37"/>
        <v>5</v>
      </c>
      <c r="H248" s="78">
        <v>0</v>
      </c>
      <c r="I248" s="76">
        <v>0</v>
      </c>
      <c r="J248" s="46">
        <f t="shared" si="38"/>
        <v>2</v>
      </c>
      <c r="K248" s="72">
        <v>3</v>
      </c>
      <c r="L248" s="20">
        <v>50</v>
      </c>
      <c r="M248" s="65">
        <f t="shared" si="31"/>
        <v>150</v>
      </c>
      <c r="N248" s="17" t="s">
        <v>16</v>
      </c>
      <c r="O248" s="18"/>
      <c r="P248" s="103">
        <f t="shared" si="32"/>
        <v>150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1429</v>
      </c>
      <c r="D249" s="10" t="s">
        <v>1430</v>
      </c>
      <c r="E249" s="64">
        <f>+'26'!J249</f>
        <v>2</v>
      </c>
      <c r="F249" s="71"/>
      <c r="G249" s="46">
        <f t="shared" si="37"/>
        <v>2</v>
      </c>
      <c r="H249" s="78">
        <v>0</v>
      </c>
      <c r="I249" s="76">
        <v>0</v>
      </c>
      <c r="J249" s="46">
        <f t="shared" si="38"/>
        <v>1</v>
      </c>
      <c r="K249" s="72">
        <v>1</v>
      </c>
      <c r="L249" s="20">
        <v>50</v>
      </c>
      <c r="M249" s="65">
        <f t="shared" si="31"/>
        <v>50</v>
      </c>
      <c r="N249" s="17" t="s">
        <v>16</v>
      </c>
      <c r="O249" s="18"/>
      <c r="P249" s="103">
        <f t="shared" si="32"/>
        <v>50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+'26'!J250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2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+'26'!J251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2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+'26'!J252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2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2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2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2"/>
        <v>0</v>
      </c>
      <c r="Q256" s="90"/>
      <c r="R256" s="43">
        <f t="shared" si="33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+'26'!J258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2"/>
        <v>0</v>
      </c>
      <c r="Q258" s="90"/>
      <c r="R258" s="43">
        <f t="shared" si="33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>
        <f>+'26'!J259</f>
        <v>0</v>
      </c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585.29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1955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670</v>
      </c>
      <c r="O264" s="2">
        <v>100</v>
      </c>
      <c r="P264" s="2">
        <v>55</v>
      </c>
      <c r="Q264" s="2">
        <v>100</v>
      </c>
      <c r="R264" s="2">
        <v>195</v>
      </c>
      <c r="S264" s="2">
        <v>100</v>
      </c>
      <c r="T264" s="2">
        <v>120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1285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1285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N19" sqref="N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8</v>
      </c>
      <c r="F6" s="71"/>
      <c r="G6" s="46">
        <f t="shared" si="0"/>
        <v>8</v>
      </c>
      <c r="H6" s="78">
        <v>0</v>
      </c>
      <c r="I6" s="76">
        <v>0</v>
      </c>
      <c r="J6" s="46">
        <f t="shared" si="1"/>
        <v>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27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5</v>
      </c>
      <c r="F25" s="71"/>
      <c r="G25" s="46">
        <f t="shared" si="0"/>
        <v>5</v>
      </c>
      <c r="H25" s="78">
        <v>0</v>
      </c>
      <c r="I25" s="76">
        <v>0</v>
      </c>
      <c r="J25" s="46">
        <f t="shared" si="1"/>
        <v>5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3">
        <f t="shared" ref="P28:P80" si="7">SUM(M28-O28)</f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7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7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7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7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7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7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2</v>
      </c>
      <c r="F35" s="71">
        <v>3</v>
      </c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7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7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7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7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1</v>
      </c>
      <c r="F40" s="71">
        <v>3</v>
      </c>
      <c r="G40" s="46">
        <f t="shared" si="5"/>
        <v>4</v>
      </c>
      <c r="H40" s="78">
        <v>0</v>
      </c>
      <c r="I40" s="76">
        <v>0</v>
      </c>
      <c r="J40" s="46">
        <f t="shared" si="6"/>
        <v>2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03">
        <f t="shared" si="7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1</v>
      </c>
      <c r="F41" s="71">
        <v>3</v>
      </c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3">
        <f t="shared" si="7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7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7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7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7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7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 t="shared" si="7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2</v>
      </c>
      <c r="F49" s="71">
        <v>2</v>
      </c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7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3</v>
      </c>
      <c r="F50" s="71">
        <v>2</v>
      </c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7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7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7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 t="shared" si="7"/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7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3</v>
      </c>
      <c r="F74" s="71">
        <v>3</v>
      </c>
      <c r="G74" s="46">
        <f t="shared" si="5"/>
        <v>6</v>
      </c>
      <c r="H74" s="78">
        <v>0</v>
      </c>
      <c r="I74" s="76">
        <v>0</v>
      </c>
      <c r="J74" s="46">
        <f t="shared" si="6"/>
        <v>5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3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+'27'!J76</f>
        <v>3</v>
      </c>
      <c r="F76" s="71"/>
      <c r="G76" s="46">
        <f>E76+F76</f>
        <v>3</v>
      </c>
      <c r="H76" s="78">
        <v>0</v>
      </c>
      <c r="I76" s="76">
        <v>0</v>
      </c>
      <c r="J76" s="46">
        <f>+G76-H76-K76-I76</f>
        <v>3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1</v>
      </c>
      <c r="F77" s="71">
        <v>3</v>
      </c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2</v>
      </c>
      <c r="F80" s="71">
        <v>3</v>
      </c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3</v>
      </c>
      <c r="F81" s="71">
        <v>2</v>
      </c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86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20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:P103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22"/>
        <v>0</v>
      </c>
      <c r="Q89" s="120"/>
      <c r="R89" s="43">
        <f t="shared" si="13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22"/>
        <v>0</v>
      </c>
      <c r="Q90" s="120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2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22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2</v>
      </c>
      <c r="F93" s="71">
        <v>1</v>
      </c>
      <c r="G93" s="46">
        <f t="shared" si="5"/>
        <v>3</v>
      </c>
      <c r="H93" s="78">
        <v>0</v>
      </c>
      <c r="I93" s="76">
        <v>0</v>
      </c>
      <c r="J93" s="46">
        <f t="shared" si="6"/>
        <v>2</v>
      </c>
      <c r="K93" s="72">
        <v>1</v>
      </c>
      <c r="L93" s="21">
        <v>35</v>
      </c>
      <c r="M93" s="65">
        <f t="shared" si="8"/>
        <v>35</v>
      </c>
      <c r="N93" s="17" t="s">
        <v>16</v>
      </c>
      <c r="O93" s="18"/>
      <c r="P93" s="103">
        <f t="shared" si="22"/>
        <v>35</v>
      </c>
      <c r="Q93" s="90">
        <v>18.63</v>
      </c>
      <c r="R93" s="43">
        <f t="shared" si="10"/>
        <v>18.63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3</v>
      </c>
      <c r="F94" s="71"/>
      <c r="G94" s="46">
        <f t="shared" ref="G94:G161" si="24">E94+F94</f>
        <v>3</v>
      </c>
      <c r="H94" s="78">
        <v>0</v>
      </c>
      <c r="I94" s="76">
        <v>0</v>
      </c>
      <c r="J94" s="46">
        <f t="shared" ref="J94:J161" si="25">+G94-H94-K94-I94</f>
        <v>3</v>
      </c>
      <c r="K94" s="72"/>
      <c r="L94" s="21"/>
      <c r="M94" s="65"/>
      <c r="N94" s="17" t="s">
        <v>16</v>
      </c>
      <c r="O94" s="18"/>
      <c r="P94" s="23">
        <f t="shared" si="22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22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2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2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2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45</v>
      </c>
      <c r="M99" s="65">
        <f t="shared" ref="M99:M105" si="26">+L99*K99</f>
        <v>0</v>
      </c>
      <c r="N99" s="17" t="s">
        <v>16</v>
      </c>
      <c r="O99" s="18"/>
      <c r="P99" s="23">
        <f t="shared" si="22"/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2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2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2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2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ref="P104:P105" si="30">SUM(M104-O104)</f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30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3</v>
      </c>
      <c r="F112" s="71"/>
      <c r="G112" s="46">
        <f t="shared" si="24"/>
        <v>3</v>
      </c>
      <c r="H112" s="78">
        <v>0</v>
      </c>
      <c r="I112" s="76">
        <v>0</v>
      </c>
      <c r="J112" s="46">
        <f t="shared" si="25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8</v>
      </c>
      <c r="F113" s="71"/>
      <c r="G113" s="46">
        <f t="shared" si="24"/>
        <v>8</v>
      </c>
      <c r="H113" s="78">
        <v>0</v>
      </c>
      <c r="I113" s="76">
        <v>0</v>
      </c>
      <c r="J113" s="46">
        <f t="shared" si="25"/>
        <v>8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90">
        <v>20.58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4</v>
      </c>
      <c r="F115" s="71"/>
      <c r="G115" s="46">
        <f t="shared" si="24"/>
        <v>4</v>
      </c>
      <c r="H115" s="78">
        <v>0</v>
      </c>
      <c r="I115" s="76">
        <v>0</v>
      </c>
      <c r="J115" s="46">
        <f t="shared" si="25"/>
        <v>4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6</v>
      </c>
      <c r="F116" s="71"/>
      <c r="G116" s="46">
        <f t="shared" si="24"/>
        <v>6</v>
      </c>
      <c r="H116" s="78">
        <v>0</v>
      </c>
      <c r="I116" s="76">
        <v>0</v>
      </c>
      <c r="J116" s="46">
        <f t="shared" si="25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2</v>
      </c>
      <c r="F117" s="71">
        <v>2</v>
      </c>
      <c r="G117" s="46">
        <f t="shared" si="24"/>
        <v>4</v>
      </c>
      <c r="H117" s="78">
        <v>0</v>
      </c>
      <c r="I117" s="76">
        <v>0</v>
      </c>
      <c r="J117" s="46">
        <f t="shared" si="25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2</v>
      </c>
      <c r="F131" s="71">
        <v>2</v>
      </c>
      <c r="G131" s="46">
        <f t="shared" si="24"/>
        <v>4</v>
      </c>
      <c r="H131" s="78">
        <v>0</v>
      </c>
      <c r="I131" s="76">
        <v>0</v>
      </c>
      <c r="J131" s="46">
        <f t="shared" si="25"/>
        <v>4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1</v>
      </c>
      <c r="F132" s="71">
        <v>2</v>
      </c>
      <c r="G132" s="46">
        <f t="shared" si="24"/>
        <v>3</v>
      </c>
      <c r="H132" s="78">
        <v>0</v>
      </c>
      <c r="I132" s="76">
        <v>0</v>
      </c>
      <c r="J132" s="46">
        <f t="shared" si="25"/>
        <v>3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3</v>
      </c>
      <c r="F133" s="71">
        <v>1</v>
      </c>
      <c r="G133" s="46">
        <f t="shared" si="24"/>
        <v>4</v>
      </c>
      <c r="H133" s="78">
        <v>0</v>
      </c>
      <c r="I133" s="76">
        <v>0</v>
      </c>
      <c r="J133" s="46">
        <f t="shared" si="25"/>
        <v>3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03">
        <f t="shared" si="9"/>
        <v>50</v>
      </c>
      <c r="Q133" s="90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20"/>
      <c r="R134" s="43">
        <f t="shared" si="10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20"/>
      <c r="R135" s="43">
        <f t="shared" si="10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2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1</v>
      </c>
      <c r="F154" s="71"/>
      <c r="G154" s="46">
        <f t="shared" si="24"/>
        <v>1</v>
      </c>
      <c r="H154" s="78">
        <v>0</v>
      </c>
      <c r="I154" s="76">
        <v>0</v>
      </c>
      <c r="J154" s="46">
        <f t="shared" si="25"/>
        <v>1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9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9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77" si="33"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3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5</v>
      </c>
      <c r="F175" s="71"/>
      <c r="G175" s="46">
        <f t="shared" si="31"/>
        <v>5</v>
      </c>
      <c r="H175" s="78">
        <v>0</v>
      </c>
      <c r="I175" s="76">
        <v>0</v>
      </c>
      <c r="J175" s="46">
        <f t="shared" si="32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3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3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si="33"/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ref="P178:P258" si="38">SUM(M178-O178)</f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8"/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0</v>
      </c>
      <c r="F180" s="71"/>
      <c r="G180" s="46">
        <f t="shared" si="31"/>
        <v>0</v>
      </c>
      <c r="H180" s="78">
        <v>0</v>
      </c>
      <c r="I180" s="76">
        <v>0</v>
      </c>
      <c r="J180" s="46">
        <f t="shared" si="32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8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8"/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8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0</v>
      </c>
      <c r="F185" s="71"/>
      <c r="G185" s="46">
        <f t="shared" si="31"/>
        <v>0</v>
      </c>
      <c r="H185" s="78">
        <v>0</v>
      </c>
      <c r="I185" s="76">
        <v>0</v>
      </c>
      <c r="J185" s="46">
        <f t="shared" si="32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8"/>
        <v>0</v>
      </c>
      <c r="Q185" s="90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6"/>
        <v>0</v>
      </c>
      <c r="N186" s="17" t="s">
        <v>16</v>
      </c>
      <c r="O186" s="18"/>
      <c r="P186" s="23">
        <f t="shared" si="38"/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6"/>
        <v>0</v>
      </c>
      <c r="N190" s="17" t="s">
        <v>16</v>
      </c>
      <c r="O190" s="18"/>
      <c r="P190" s="23">
        <f t="shared" si="38"/>
        <v>0</v>
      </c>
      <c r="Q190" s="90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8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8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0</v>
      </c>
      <c r="F193" s="71"/>
      <c r="G193" s="46">
        <f t="shared" si="31"/>
        <v>0</v>
      </c>
      <c r="H193" s="78">
        <v>0</v>
      </c>
      <c r="I193" s="76">
        <v>0</v>
      </c>
      <c r="J193" s="46">
        <f t="shared" si="32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8"/>
        <v>0</v>
      </c>
      <c r="Q193" s="9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0</v>
      </c>
      <c r="F194" s="71"/>
      <c r="G194" s="46">
        <f t="shared" si="31"/>
        <v>0</v>
      </c>
      <c r="H194" s="78">
        <v>0</v>
      </c>
      <c r="I194" s="76">
        <v>0</v>
      </c>
      <c r="J194" s="46">
        <f t="shared" si="32"/>
        <v>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8"/>
        <v>0</v>
      </c>
      <c r="Q194" s="90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8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31"/>
        <v>0</v>
      </c>
      <c r="H196" s="78">
        <v>0</v>
      </c>
      <c r="I196" s="76">
        <v>0</v>
      </c>
      <c r="J196" s="46">
        <f t="shared" si="32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8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8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31"/>
        <v>0</v>
      </c>
      <c r="H198" s="78">
        <v>0</v>
      </c>
      <c r="I198" s="76">
        <v>0</v>
      </c>
      <c r="J198" s="46">
        <f t="shared" si="32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8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8"/>
        <v>0</v>
      </c>
      <c r="Q199" s="90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8"/>
        <v>0</v>
      </c>
      <c r="Q200" s="90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8"/>
        <v>0</v>
      </c>
      <c r="Q201" s="90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8"/>
        <v>0</v>
      </c>
      <c r="Q202" s="90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8"/>
        <v>0</v>
      </c>
      <c r="Q203" s="90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8"/>
        <v>0</v>
      </c>
      <c r="Q204" s="90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9</v>
      </c>
      <c r="F205" s="71"/>
      <c r="G205" s="46">
        <f t="shared" si="31"/>
        <v>9</v>
      </c>
      <c r="H205" s="78">
        <v>0</v>
      </c>
      <c r="I205" s="76">
        <v>0</v>
      </c>
      <c r="J205" s="46">
        <f t="shared" si="32"/>
        <v>8</v>
      </c>
      <c r="K205" s="72">
        <v>1</v>
      </c>
      <c r="L205" s="20">
        <v>55</v>
      </c>
      <c r="M205" s="65">
        <f t="shared" si="36"/>
        <v>55</v>
      </c>
      <c r="N205" s="17" t="s">
        <v>16</v>
      </c>
      <c r="O205" s="18"/>
      <c r="P205" s="103">
        <f t="shared" si="38"/>
        <v>55</v>
      </c>
      <c r="Q205" s="90">
        <v>40</v>
      </c>
      <c r="R205" s="43">
        <f t="shared" si="37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8"/>
        <v>0</v>
      </c>
      <c r="Q206" s="90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8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31"/>
        <v>0</v>
      </c>
      <c r="H209" s="78">
        <v>0</v>
      </c>
      <c r="I209" s="76">
        <v>0</v>
      </c>
      <c r="J209" s="46">
        <f t="shared" si="32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8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8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8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8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8"/>
        <v>0</v>
      </c>
      <c r="Q216" s="90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8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8"/>
        <v>0</v>
      </c>
      <c r="Q218" s="90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8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8"/>
        <v>0</v>
      </c>
      <c r="Q220" s="90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8"/>
        <v>0</v>
      </c>
      <c r="Q221" s="90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8"/>
        <v>0</v>
      </c>
      <c r="Q222" s="90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8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8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8"/>
        <v>0</v>
      </c>
      <c r="Q225" s="90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8"/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8"/>
        <v>0</v>
      </c>
      <c r="Q227" s="90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8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8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42">E231+F231</f>
        <v>0</v>
      </c>
      <c r="H231" s="78">
        <v>0</v>
      </c>
      <c r="I231" s="76">
        <v>0</v>
      </c>
      <c r="J231" s="46">
        <f t="shared" ref="J231:J258" si="43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8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42"/>
        <v>0</v>
      </c>
      <c r="H232" s="78">
        <v>0</v>
      </c>
      <c r="I232" s="76">
        <v>0</v>
      </c>
      <c r="J232" s="46">
        <f t="shared" si="43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8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42"/>
        <v>0</v>
      </c>
      <c r="H233" s="78">
        <v>0</v>
      </c>
      <c r="I233" s="76">
        <v>0</v>
      </c>
      <c r="J233" s="46">
        <f t="shared" si="43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8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42"/>
        <v>0</v>
      </c>
      <c r="H234" s="78">
        <v>0</v>
      </c>
      <c r="I234" s="76">
        <v>0</v>
      </c>
      <c r="J234" s="46">
        <f t="shared" si="43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8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47" si="44">E235+F235</f>
        <v>0</v>
      </c>
      <c r="H235" s="78">
        <v>0</v>
      </c>
      <c r="I235" s="76">
        <v>0</v>
      </c>
      <c r="J235" s="46">
        <f t="shared" ref="J235:J247" si="45">+G235-H235-K235-I235</f>
        <v>0</v>
      </c>
      <c r="K235" s="72"/>
      <c r="L235" s="20">
        <v>100</v>
      </c>
      <c r="M235" s="65">
        <f t="shared" ref="M235:M247" si="46">+L235*K235</f>
        <v>0</v>
      </c>
      <c r="N235" s="17" t="s">
        <v>16</v>
      </c>
      <c r="O235" s="18"/>
      <c r="P235" s="23">
        <f t="shared" ref="P235:P247" si="47">SUM(M235-O235)</f>
        <v>0</v>
      </c>
      <c r="Q235" s="90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4"/>
        <v>0</v>
      </c>
      <c r="H236" s="78">
        <v>0</v>
      </c>
      <c r="I236" s="76">
        <v>0</v>
      </c>
      <c r="J236" s="46">
        <f t="shared" si="45"/>
        <v>0</v>
      </c>
      <c r="K236" s="72"/>
      <c r="L236" s="20">
        <v>120</v>
      </c>
      <c r="M236" s="65">
        <f t="shared" si="46"/>
        <v>0</v>
      </c>
      <c r="N236" s="17" t="s">
        <v>16</v>
      </c>
      <c r="O236" s="18"/>
      <c r="P236" s="23">
        <f t="shared" si="47"/>
        <v>0</v>
      </c>
      <c r="Q236" s="90"/>
      <c r="R236" s="43">
        <f t="shared" si="48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44"/>
        <v>0</v>
      </c>
      <c r="H237" s="78">
        <v>0</v>
      </c>
      <c r="I237" s="76">
        <v>0</v>
      </c>
      <c r="J237" s="46">
        <f t="shared" si="45"/>
        <v>0</v>
      </c>
      <c r="K237" s="72"/>
      <c r="L237" s="20">
        <v>60</v>
      </c>
      <c r="M237" s="65">
        <f t="shared" si="46"/>
        <v>0</v>
      </c>
      <c r="N237" s="17" t="s">
        <v>16</v>
      </c>
      <c r="O237" s="18"/>
      <c r="P237" s="23">
        <f t="shared" si="47"/>
        <v>0</v>
      </c>
      <c r="Q237" s="90"/>
      <c r="R237" s="43">
        <f t="shared" si="48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44"/>
        <v>0</v>
      </c>
      <c r="H238" s="78">
        <v>0</v>
      </c>
      <c r="I238" s="76">
        <v>0</v>
      </c>
      <c r="J238" s="46">
        <f t="shared" si="45"/>
        <v>0</v>
      </c>
      <c r="K238" s="72"/>
      <c r="L238" s="20">
        <v>150</v>
      </c>
      <c r="M238" s="65">
        <f t="shared" si="46"/>
        <v>0</v>
      </c>
      <c r="N238" s="17" t="s">
        <v>16</v>
      </c>
      <c r="O238" s="18"/>
      <c r="P238" s="23">
        <f t="shared" si="47"/>
        <v>0</v>
      </c>
      <c r="Q238" s="90"/>
      <c r="R238" s="43">
        <f t="shared" si="48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44"/>
        <v>0</v>
      </c>
      <c r="H239" s="78">
        <v>0</v>
      </c>
      <c r="I239" s="76">
        <v>0</v>
      </c>
      <c r="J239" s="46">
        <f t="shared" si="45"/>
        <v>0</v>
      </c>
      <c r="K239" s="72"/>
      <c r="L239" s="20">
        <v>150</v>
      </c>
      <c r="M239" s="65">
        <f t="shared" si="46"/>
        <v>0</v>
      </c>
      <c r="N239" s="17" t="s">
        <v>16</v>
      </c>
      <c r="O239" s="18"/>
      <c r="P239" s="23">
        <f t="shared" si="47"/>
        <v>0</v>
      </c>
      <c r="Q239" s="90"/>
      <c r="R239" s="43">
        <f t="shared" si="48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44"/>
        <v>0</v>
      </c>
      <c r="H240" s="78">
        <v>0</v>
      </c>
      <c r="I240" s="76">
        <v>0</v>
      </c>
      <c r="J240" s="46">
        <f t="shared" si="45"/>
        <v>0</v>
      </c>
      <c r="K240" s="72"/>
      <c r="L240" s="20">
        <v>200</v>
      </c>
      <c r="M240" s="65">
        <f t="shared" si="46"/>
        <v>0</v>
      </c>
      <c r="N240" s="17" t="s">
        <v>16</v>
      </c>
      <c r="O240" s="18"/>
      <c r="P240" s="23">
        <f t="shared" si="47"/>
        <v>0</v>
      </c>
      <c r="Q240" s="90"/>
      <c r="R240" s="43">
        <f t="shared" si="48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4"/>
        <v>0</v>
      </c>
      <c r="H241" s="78">
        <v>0</v>
      </c>
      <c r="I241" s="76">
        <v>0</v>
      </c>
      <c r="J241" s="46">
        <f t="shared" si="45"/>
        <v>0</v>
      </c>
      <c r="K241" s="72"/>
      <c r="L241" s="20"/>
      <c r="M241" s="65">
        <f t="shared" si="46"/>
        <v>0</v>
      </c>
      <c r="N241" s="17" t="s">
        <v>16</v>
      </c>
      <c r="O241" s="18"/>
      <c r="P241" s="23">
        <f t="shared" si="47"/>
        <v>0</v>
      </c>
      <c r="Q241" s="90"/>
      <c r="R241" s="43">
        <f t="shared" si="48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44"/>
        <v>0</v>
      </c>
      <c r="H242" s="78">
        <v>0</v>
      </c>
      <c r="I242" s="76">
        <v>0</v>
      </c>
      <c r="J242" s="46">
        <f t="shared" si="45"/>
        <v>0</v>
      </c>
      <c r="K242" s="72"/>
      <c r="L242" s="20">
        <v>35</v>
      </c>
      <c r="M242" s="65">
        <f t="shared" si="46"/>
        <v>0</v>
      </c>
      <c r="N242" s="17" t="s">
        <v>16</v>
      </c>
      <c r="O242" s="18"/>
      <c r="P242" s="23">
        <f t="shared" si="47"/>
        <v>0</v>
      </c>
      <c r="Q242" s="90"/>
      <c r="R242" s="43">
        <f t="shared" si="48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+'27'!J243</f>
        <v>0</v>
      </c>
      <c r="F243" s="71"/>
      <c r="G243" s="46">
        <f t="shared" si="44"/>
        <v>0</v>
      </c>
      <c r="H243" s="78">
        <v>0</v>
      </c>
      <c r="I243" s="76">
        <v>0</v>
      </c>
      <c r="J243" s="46">
        <f t="shared" si="45"/>
        <v>0</v>
      </c>
      <c r="K243" s="72"/>
      <c r="L243" s="20">
        <v>39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+'27'!J244</f>
        <v>0</v>
      </c>
      <c r="F244" s="71">
        <v>4</v>
      </c>
      <c r="G244" s="46">
        <f t="shared" si="44"/>
        <v>4</v>
      </c>
      <c r="H244" s="78">
        <v>0</v>
      </c>
      <c r="I244" s="76">
        <v>0</v>
      </c>
      <c r="J244" s="46">
        <f t="shared" si="45"/>
        <v>4</v>
      </c>
      <c r="K244" s="72"/>
      <c r="L244" s="20">
        <v>55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+'27'!J245</f>
        <v>2</v>
      </c>
      <c r="F245" s="71"/>
      <c r="G245" s="46">
        <f t="shared" si="44"/>
        <v>2</v>
      </c>
      <c r="H245" s="78">
        <v>0</v>
      </c>
      <c r="I245" s="76">
        <v>0</v>
      </c>
      <c r="J245" s="46">
        <f t="shared" si="45"/>
        <v>0</v>
      </c>
      <c r="K245" s="72">
        <v>2</v>
      </c>
      <c r="L245" s="20">
        <v>40</v>
      </c>
      <c r="M245" s="65">
        <f t="shared" si="49"/>
        <v>80</v>
      </c>
      <c r="N245" s="17" t="s">
        <v>16</v>
      </c>
      <c r="O245" s="18"/>
      <c r="P245" s="103">
        <f t="shared" si="50"/>
        <v>80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+'27'!J246</f>
        <v>0</v>
      </c>
      <c r="F246" s="71"/>
      <c r="G246" s="46">
        <f t="shared" si="44"/>
        <v>0</v>
      </c>
      <c r="H246" s="78">
        <v>0</v>
      </c>
      <c r="I246" s="76">
        <v>0</v>
      </c>
      <c r="J246" s="46">
        <f t="shared" si="45"/>
        <v>0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+'27'!J247</f>
        <v>0</v>
      </c>
      <c r="F247" s="71"/>
      <c r="G247" s="46">
        <f t="shared" si="44"/>
        <v>0</v>
      </c>
      <c r="H247" s="78">
        <v>0</v>
      </c>
      <c r="I247" s="76">
        <v>0</v>
      </c>
      <c r="J247" s="46">
        <f t="shared" si="45"/>
        <v>0</v>
      </c>
      <c r="K247" s="72"/>
      <c r="L247" s="20">
        <v>39</v>
      </c>
      <c r="M247" s="65">
        <f t="shared" si="46"/>
        <v>0</v>
      </c>
      <c r="N247" s="17" t="s">
        <v>16</v>
      </c>
      <c r="O247" s="18"/>
      <c r="P247" s="23">
        <f t="shared" si="47"/>
        <v>0</v>
      </c>
      <c r="Q247" s="90"/>
      <c r="R247" s="43">
        <f t="shared" si="48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1428</v>
      </c>
      <c r="D248" s="10" t="s">
        <v>434</v>
      </c>
      <c r="E248" s="64">
        <f>+'27'!J248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3"/>
        <v>2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8"/>
        <v>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1429</v>
      </c>
      <c r="D249" s="10" t="s">
        <v>1430</v>
      </c>
      <c r="E249" s="64">
        <f>+'27'!J249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0</v>
      </c>
      <c r="K249" s="72">
        <v>1</v>
      </c>
      <c r="L249" s="20">
        <v>50</v>
      </c>
      <c r="M249" s="65">
        <f t="shared" si="36"/>
        <v>50</v>
      </c>
      <c r="N249" s="17" t="s">
        <v>16</v>
      </c>
      <c r="O249" s="18"/>
      <c r="P249" s="103">
        <f t="shared" si="38"/>
        <v>50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/>
      <c r="M250" s="65">
        <f t="shared" si="36"/>
        <v>0</v>
      </c>
      <c r="N250" s="17" t="s">
        <v>16</v>
      </c>
      <c r="O250" s="18"/>
      <c r="P250" s="23">
        <f t="shared" si="38"/>
        <v>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8"/>
        <v>0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8"/>
        <v>0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8"/>
        <v>0</v>
      </c>
      <c r="Q254" s="90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8"/>
        <v>0</v>
      </c>
      <c r="Q255" s="90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8"/>
        <v>0</v>
      </c>
      <c r="Q256" s="90"/>
      <c r="R256" s="43">
        <f t="shared" si="3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8"/>
        <v>0</v>
      </c>
      <c r="Q258" s="90"/>
      <c r="R258" s="43">
        <f t="shared" si="3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+'27'!J259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277.39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770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300</v>
      </c>
      <c r="O264" s="2">
        <v>150</v>
      </c>
      <c r="P264" s="2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6"/>
  <sheetViews>
    <sheetView zoomScale="70" zoomScaleNormal="70" workbookViewId="0">
      <pane xSplit="10" ySplit="4" topLeftCell="K242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121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21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/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/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/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/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/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/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/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/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/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9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/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/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/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/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/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1428</v>
      </c>
      <c r="D248" s="10" t="s">
        <v>434</v>
      </c>
      <c r="E248" s="64"/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1429</v>
      </c>
      <c r="D249" s="10" t="s">
        <v>1430</v>
      </c>
      <c r="E249" s="64"/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6"/>
  <sheetViews>
    <sheetView zoomScale="70" zoomScaleNormal="70" workbookViewId="0">
      <pane xSplit="10" ySplit="4" topLeftCell="K242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121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21">
        <f t="shared" ref="P6:P81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si="3"/>
        <v>0</v>
      </c>
      <c r="Q81" s="90">
        <v>11.58</v>
      </c>
      <c r="R81" s="43">
        <f t="shared" ref="R81:R172" si="8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ref="P82:P86" si="9"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9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ref="P87:P145" si="15">SUM(M87-O87)</f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15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5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5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5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15"/>
        <v>0</v>
      </c>
      <c r="Q92" s="90">
        <v>18.28</v>
      </c>
      <c r="R92" s="43">
        <f t="shared" si="8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15"/>
        <v>0</v>
      </c>
      <c r="Q93" s="90">
        <v>18.63</v>
      </c>
      <c r="R93" s="43">
        <f t="shared" si="8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15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15"/>
        <v>0</v>
      </c>
      <c r="Q95" s="90"/>
      <c r="R95" s="43">
        <f t="shared" si="8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15"/>
        <v>0</v>
      </c>
      <c r="Q96" s="90"/>
      <c r="R96" s="43">
        <f t="shared" si="8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15"/>
        <v>0</v>
      </c>
      <c r="Q97" s="90">
        <v>18.09</v>
      </c>
      <c r="R97" s="43">
        <f t="shared" si="8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15"/>
        <v>0</v>
      </c>
      <c r="Q98" s="90">
        <v>15.4</v>
      </c>
      <c r="R98" s="43">
        <f t="shared" si="8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/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15"/>
        <v>0</v>
      </c>
      <c r="Q99" s="120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/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15"/>
        <v>0</v>
      </c>
      <c r="Q100" s="120"/>
      <c r="R100" s="43">
        <f t="shared" si="24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/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15"/>
        <v>0</v>
      </c>
      <c r="Q101" s="120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15"/>
        <v>0</v>
      </c>
      <c r="Q102" s="120"/>
      <c r="R102" s="43">
        <f t="shared" si="24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15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15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15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15"/>
        <v>0</v>
      </c>
      <c r="Q106" s="90">
        <v>10.98</v>
      </c>
      <c r="R106" s="43">
        <f t="shared" si="8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15"/>
        <v>0</v>
      </c>
      <c r="Q107" s="90"/>
      <c r="R107" s="43">
        <f t="shared" si="8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15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15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15"/>
        <v>0</v>
      </c>
      <c r="Q110" s="90"/>
      <c r="R110" s="43">
        <f t="shared" si="8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15"/>
        <v>0</v>
      </c>
      <c r="Q111" s="90"/>
      <c r="R111" s="43">
        <f t="shared" si="8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1"/>
        <v>0</v>
      </c>
      <c r="H112" s="78">
        <v>0</v>
      </c>
      <c r="I112" s="76">
        <v>0</v>
      </c>
      <c r="J112" s="46">
        <f t="shared" si="22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15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1"/>
        <v>0</v>
      </c>
      <c r="H113" s="78">
        <v>0</v>
      </c>
      <c r="I113" s="76">
        <v>0</v>
      </c>
      <c r="J113" s="46">
        <f t="shared" si="22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15"/>
        <v>0</v>
      </c>
      <c r="Q113" s="90">
        <v>20.58</v>
      </c>
      <c r="R113" s="43">
        <f t="shared" si="8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15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1"/>
        <v>0</v>
      </c>
      <c r="H115" s="78">
        <v>0</v>
      </c>
      <c r="I115" s="76">
        <v>0</v>
      </c>
      <c r="J115" s="46">
        <f t="shared" si="22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15"/>
        <v>0</v>
      </c>
      <c r="Q115" s="90">
        <v>23.61</v>
      </c>
      <c r="R115" s="43">
        <f t="shared" si="8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1"/>
        <v>0</v>
      </c>
      <c r="H116" s="78">
        <v>0</v>
      </c>
      <c r="I116" s="76">
        <v>0</v>
      </c>
      <c r="J116" s="46">
        <f t="shared" si="22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15"/>
        <v>0</v>
      </c>
      <c r="Q116" s="90">
        <v>13.03</v>
      </c>
      <c r="R116" s="43">
        <f t="shared" si="8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15"/>
        <v>0</v>
      </c>
      <c r="Q117" s="90">
        <v>11.91</v>
      </c>
      <c r="R117" s="43">
        <f t="shared" si="8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15"/>
        <v>0</v>
      </c>
      <c r="Q118" s="90">
        <v>30</v>
      </c>
      <c r="R118" s="43">
        <f t="shared" si="8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15"/>
        <v>0</v>
      </c>
      <c r="Q119" s="90">
        <v>30</v>
      </c>
      <c r="R119" s="43">
        <f t="shared" si="8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15"/>
        <v>0</v>
      </c>
      <c r="Q120" s="90">
        <v>30</v>
      </c>
      <c r="R120" s="43">
        <f t="shared" si="8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15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15"/>
        <v>0</v>
      </c>
      <c r="Q122" s="90">
        <v>30</v>
      </c>
      <c r="R122" s="43">
        <f t="shared" si="8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15"/>
        <v>0</v>
      </c>
      <c r="Q123" s="90">
        <v>30</v>
      </c>
      <c r="R123" s="43">
        <f t="shared" si="8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15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15"/>
        <v>0</v>
      </c>
      <c r="Q125" s="90">
        <v>33</v>
      </c>
      <c r="R125" s="43">
        <f t="shared" si="8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15"/>
        <v>0</v>
      </c>
      <c r="Q126" s="90">
        <v>68</v>
      </c>
      <c r="R126" s="43">
        <f t="shared" si="8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15"/>
        <v>0</v>
      </c>
      <c r="Q127" s="90">
        <v>13.67</v>
      </c>
      <c r="R127" s="43">
        <f t="shared" si="8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15"/>
        <v>0</v>
      </c>
      <c r="Q128" s="90">
        <v>11.48</v>
      </c>
      <c r="R128" s="43">
        <f t="shared" si="8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15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15"/>
        <v>0</v>
      </c>
      <c r="Q130" s="90">
        <v>11.12</v>
      </c>
      <c r="R130" s="43">
        <f t="shared" si="8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1"/>
        <v>0</v>
      </c>
      <c r="H131" s="78">
        <v>0</v>
      </c>
      <c r="I131" s="76">
        <v>0</v>
      </c>
      <c r="J131" s="46">
        <f t="shared" si="22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15"/>
        <v>0</v>
      </c>
      <c r="Q131" s="90">
        <v>9.91</v>
      </c>
      <c r="R131" s="43">
        <f t="shared" si="8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15"/>
        <v>0</v>
      </c>
      <c r="Q132" s="90">
        <v>16.690000000000001</v>
      </c>
      <c r="R132" s="43">
        <f t="shared" si="8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1"/>
        <v>0</v>
      </c>
      <c r="H133" s="78">
        <v>0</v>
      </c>
      <c r="I133" s="76">
        <v>0</v>
      </c>
      <c r="J133" s="46">
        <f t="shared" si="22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15"/>
        <v>0</v>
      </c>
      <c r="Q133" s="90">
        <v>24.21</v>
      </c>
      <c r="R133" s="43">
        <f t="shared" si="8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/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15"/>
        <v>0</v>
      </c>
      <c r="Q134" s="120"/>
      <c r="R134" s="43">
        <f t="shared" si="8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/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15"/>
        <v>0</v>
      </c>
      <c r="Q135" s="120"/>
      <c r="R135" s="43">
        <f t="shared" si="8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/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15"/>
        <v>0</v>
      </c>
      <c r="Q136" s="120"/>
      <c r="R136" s="43">
        <f t="shared" si="8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5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15"/>
        <v>0</v>
      </c>
      <c r="Q138" s="90">
        <v>22.91</v>
      </c>
      <c r="R138" s="43">
        <f t="shared" si="8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15"/>
        <v>0</v>
      </c>
      <c r="Q139" s="90">
        <v>3.8</v>
      </c>
      <c r="R139" s="43">
        <f t="shared" si="8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15"/>
        <v>0</v>
      </c>
      <c r="Q140" s="90">
        <v>2.2200000000000002</v>
      </c>
      <c r="R140" s="43">
        <f t="shared" si="8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15"/>
        <v>0</v>
      </c>
      <c r="Q141" s="90">
        <v>2.2200000000000002</v>
      </c>
      <c r="R141" s="43">
        <f t="shared" si="8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15"/>
        <v>0</v>
      </c>
      <c r="Q142" s="90">
        <v>2.17</v>
      </c>
      <c r="R142" s="43">
        <f t="shared" si="8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15"/>
        <v>0</v>
      </c>
      <c r="Q143" s="90">
        <v>2.35</v>
      </c>
      <c r="R143" s="43">
        <f t="shared" si="8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15"/>
        <v>0</v>
      </c>
      <c r="Q144" s="90">
        <v>2.12</v>
      </c>
      <c r="R144" s="43">
        <f t="shared" si="8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15"/>
        <v>0</v>
      </c>
      <c r="Q145" s="90">
        <v>2.17</v>
      </c>
      <c r="R145" s="43">
        <f t="shared" si="8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ref="P146:P209" si="27">SUM(M146-O146)</f>
        <v>0</v>
      </c>
      <c r="Q146" s="90">
        <v>2.17</v>
      </c>
      <c r="R146" s="43">
        <f t="shared" si="8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8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8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8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8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8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8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8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8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8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8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8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8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8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8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8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7"/>
        <v>0</v>
      </c>
      <c r="Q163" s="90"/>
      <c r="R163" s="43">
        <f t="shared" si="8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8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8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8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/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8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8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8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8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/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/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27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27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59" si="37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47" si="40">E235+F235</f>
        <v>0</v>
      </c>
      <c r="H235" s="78">
        <v>0</v>
      </c>
      <c r="I235" s="76">
        <v>0</v>
      </c>
      <c r="J235" s="46">
        <f t="shared" ref="J235:J24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/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/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/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/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/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1428</v>
      </c>
      <c r="D248" s="10" t="s">
        <v>434</v>
      </c>
      <c r="E248" s="64"/>
      <c r="F248" s="71"/>
      <c r="G248" s="46">
        <f t="shared" si="38"/>
        <v>0</v>
      </c>
      <c r="H248" s="78">
        <v>0</v>
      </c>
      <c r="I248" s="76">
        <v>0</v>
      </c>
      <c r="J248" s="46">
        <f t="shared" si="39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1429</v>
      </c>
      <c r="D249" s="10" t="s">
        <v>1430</v>
      </c>
      <c r="E249" s="64">
        <f>+'29'!J249</f>
        <v>0</v>
      </c>
      <c r="F249" s="71"/>
      <c r="G249" s="46">
        <f t="shared" si="38"/>
        <v>0</v>
      </c>
      <c r="H249" s="78">
        <v>0</v>
      </c>
      <c r="I249" s="76">
        <v>0</v>
      </c>
      <c r="J249" s="46">
        <f t="shared" si="39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+'29'!J250</f>
        <v>0</v>
      </c>
      <c r="F250" s="71"/>
      <c r="G250" s="46">
        <f t="shared" si="38"/>
        <v>0</v>
      </c>
      <c r="H250" s="78">
        <v>0</v>
      </c>
      <c r="I250" s="76">
        <v>0</v>
      </c>
      <c r="J250" s="46">
        <f t="shared" si="39"/>
        <v>0</v>
      </c>
      <c r="K250" s="72"/>
      <c r="L250" s="20"/>
      <c r="M250" s="65">
        <f t="shared" si="3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+'29'!J251</f>
        <v>0</v>
      </c>
      <c r="F251" s="71"/>
      <c r="G251" s="46">
        <f t="shared" si="38"/>
        <v>0</v>
      </c>
      <c r="H251" s="78">
        <v>0</v>
      </c>
      <c r="I251" s="76">
        <v>0</v>
      </c>
      <c r="J251" s="46">
        <f t="shared" si="39"/>
        <v>0</v>
      </c>
      <c r="K251" s="72"/>
      <c r="L251" s="20"/>
      <c r="M251" s="65">
        <f t="shared" si="32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38"/>
        <v>0</v>
      </c>
      <c r="H252" s="78">
        <v>0</v>
      </c>
      <c r="I252" s="76">
        <v>0</v>
      </c>
      <c r="J252" s="46">
        <f t="shared" si="39"/>
        <v>0</v>
      </c>
      <c r="K252" s="72"/>
      <c r="L252" s="20"/>
      <c r="M252" s="65">
        <f t="shared" si="32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si="37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7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si="37"/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/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9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ref="P10:P80" si="5">SUM(M10-O10)</f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5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5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6"/>
        <v>0</v>
      </c>
      <c r="H28" s="78">
        <v>0</v>
      </c>
      <c r="I28" s="76">
        <v>0</v>
      </c>
      <c r="J28" s="46">
        <f t="shared" si="7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6"/>
        <v>0</v>
      </c>
      <c r="H31" s="78">
        <v>0</v>
      </c>
      <c r="I31" s="76">
        <v>0</v>
      </c>
      <c r="J31" s="46">
        <f t="shared" si="7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6"/>
        <v>0</v>
      </c>
      <c r="H32" s="78">
        <v>0</v>
      </c>
      <c r="I32" s="76">
        <v>0</v>
      </c>
      <c r="J32" s="46">
        <f t="shared" si="7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6"/>
        <v>0</v>
      </c>
      <c r="H33" s="78">
        <v>0</v>
      </c>
      <c r="I33" s="76">
        <v>0</v>
      </c>
      <c r="J33" s="46">
        <f t="shared" si="7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6"/>
        <v>0</v>
      </c>
      <c r="H35" s="78">
        <v>0</v>
      </c>
      <c r="I35" s="76">
        <v>0</v>
      </c>
      <c r="J35" s="46">
        <f t="shared" si="7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5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6"/>
        <v>0</v>
      </c>
      <c r="H39" s="78">
        <v>0</v>
      </c>
      <c r="I39" s="76">
        <v>0</v>
      </c>
      <c r="J39" s="46">
        <f t="shared" si="7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6"/>
        <v>0</v>
      </c>
      <c r="H40" s="78">
        <v>0</v>
      </c>
      <c r="I40" s="76">
        <v>0</v>
      </c>
      <c r="J40" s="46">
        <f t="shared" si="7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6"/>
        <v>0</v>
      </c>
      <c r="H41" s="78">
        <v>0</v>
      </c>
      <c r="I41" s="76">
        <v>0</v>
      </c>
      <c r="J41" s="46">
        <f t="shared" si="7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5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6"/>
        <v>0</v>
      </c>
      <c r="H46" s="78">
        <v>0</v>
      </c>
      <c r="I46" s="76">
        <v>0</v>
      </c>
      <c r="J46" s="46">
        <f t="shared" si="7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6"/>
        <v>0</v>
      </c>
      <c r="H47" s="78">
        <v>0</v>
      </c>
      <c r="I47" s="76">
        <v>0</v>
      </c>
      <c r="J47" s="46">
        <f t="shared" si="7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6"/>
        <v>0</v>
      </c>
      <c r="H48" s="78">
        <v>0</v>
      </c>
      <c r="I48" s="76">
        <v>0</v>
      </c>
      <c r="J48" s="46">
        <f t="shared" si="7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6"/>
        <v>0</v>
      </c>
      <c r="H49" s="78">
        <v>0</v>
      </c>
      <c r="I49" s="76">
        <v>0</v>
      </c>
      <c r="J49" s="46">
        <f t="shared" si="7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6"/>
        <v>0</v>
      </c>
      <c r="H50" s="78">
        <v>0</v>
      </c>
      <c r="I50" s="76">
        <v>0</v>
      </c>
      <c r="J50" s="46">
        <f t="shared" si="7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6"/>
        <v>0</v>
      </c>
      <c r="H53" s="78">
        <v>0</v>
      </c>
      <c r="I53" s="76">
        <v>0</v>
      </c>
      <c r="J53" s="46">
        <f t="shared" si="7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6"/>
        <v>0</v>
      </c>
      <c r="H55" s="78">
        <v>0</v>
      </c>
      <c r="I55" s="76">
        <v>0</v>
      </c>
      <c r="J55" s="46">
        <f t="shared" si="7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6"/>
        <v>0</v>
      </c>
      <c r="H56" s="78">
        <v>0</v>
      </c>
      <c r="I56" s="76">
        <v>0</v>
      </c>
      <c r="J56" s="46">
        <f t="shared" si="7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6"/>
        <v>0</v>
      </c>
      <c r="H57" s="78">
        <v>0</v>
      </c>
      <c r="I57" s="76">
        <v>0</v>
      </c>
      <c r="J57" s="46">
        <f t="shared" si="7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6"/>
        <v>0</v>
      </c>
      <c r="H58" s="78">
        <v>0</v>
      </c>
      <c r="I58" s="76">
        <v>0</v>
      </c>
      <c r="J58" s="46">
        <f t="shared" si="7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6"/>
        <v>0</v>
      </c>
      <c r="H59" s="78">
        <v>0</v>
      </c>
      <c r="I59" s="76">
        <v>0</v>
      </c>
      <c r="J59" s="46">
        <f t="shared" si="7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6"/>
        <v>0</v>
      </c>
      <c r="H62" s="78">
        <v>0</v>
      </c>
      <c r="I62" s="76">
        <v>0</v>
      </c>
      <c r="J62" s="46">
        <f t="shared" si="7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6"/>
        <v>0</v>
      </c>
      <c r="H64" s="78">
        <v>0</v>
      </c>
      <c r="I64" s="76">
        <v>0</v>
      </c>
      <c r="J64" s="46">
        <f t="shared" si="7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6"/>
        <v>0</v>
      </c>
      <c r="H65" s="78">
        <v>0</v>
      </c>
      <c r="I65" s="76">
        <v>0</v>
      </c>
      <c r="J65" s="46">
        <f t="shared" si="7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6"/>
        <v>0</v>
      </c>
      <c r="H66" s="78">
        <v>0</v>
      </c>
      <c r="I66" s="76">
        <v>0</v>
      </c>
      <c r="J66" s="46">
        <f t="shared" si="7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5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5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5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6"/>
        <v>0</v>
      </c>
      <c r="H74" s="78">
        <v>0</v>
      </c>
      <c r="I74" s="76">
        <v>0</v>
      </c>
      <c r="J74" s="46">
        <f t="shared" si="7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5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6"/>
        <v>0</v>
      </c>
      <c r="H77" s="78">
        <v>0</v>
      </c>
      <c r="I77" s="76">
        <v>0</v>
      </c>
      <c r="J77" s="46">
        <f t="shared" si="7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/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5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6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6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86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/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ref="P89:P91" si="23">SUM(M89-O89)</f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/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23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23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ref="P92:P172" si="24">SUM(M92-O92)</f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6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24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24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4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4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4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si="24"/>
        <v>0</v>
      </c>
      <c r="Q99" s="120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4"/>
        <v>0</v>
      </c>
      <c r="Q100" s="120"/>
      <c r="R100" s="43">
        <f t="shared" si="28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4"/>
        <v>0</v>
      </c>
      <c r="Q101" s="120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4"/>
        <v>0</v>
      </c>
      <c r="Q102" s="120"/>
      <c r="R102" s="43">
        <f t="shared" si="28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4"/>
        <v>0</v>
      </c>
      <c r="Q103" s="90"/>
      <c r="R103" s="43">
        <f t="shared" si="28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4"/>
        <v>0</v>
      </c>
      <c r="Q104" s="90"/>
      <c r="R104" s="43">
        <f t="shared" si="28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4"/>
        <v>0</v>
      </c>
      <c r="Q105" s="90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4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4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4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4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4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4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5"/>
        <v>0</v>
      </c>
      <c r="H112" s="78">
        <v>0</v>
      </c>
      <c r="I112" s="76">
        <v>0</v>
      </c>
      <c r="J112" s="46">
        <f t="shared" si="26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4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5"/>
        <v>0</v>
      </c>
      <c r="H113" s="78">
        <v>0</v>
      </c>
      <c r="I113" s="76">
        <v>0</v>
      </c>
      <c r="J113" s="46">
        <f t="shared" si="26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4"/>
        <v>0</v>
      </c>
      <c r="Q113" s="90">
        <v>20.58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4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5"/>
        <v>0</v>
      </c>
      <c r="H115" s="78">
        <v>0</v>
      </c>
      <c r="I115" s="76">
        <v>0</v>
      </c>
      <c r="J115" s="46">
        <f t="shared" si="26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4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5"/>
        <v>0</v>
      </c>
      <c r="H116" s="78">
        <v>0</v>
      </c>
      <c r="I116" s="76">
        <v>0</v>
      </c>
      <c r="J116" s="46">
        <f t="shared" si="26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4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4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4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4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4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4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4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4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4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4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4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4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4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5"/>
        <v>0</v>
      </c>
      <c r="H131" s="78">
        <v>0</v>
      </c>
      <c r="I131" s="76">
        <v>0</v>
      </c>
      <c r="J131" s="46">
        <f t="shared" si="26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4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4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5"/>
        <v>0</v>
      </c>
      <c r="H133" s="78">
        <v>0</v>
      </c>
      <c r="I133" s="76">
        <v>0</v>
      </c>
      <c r="J133" s="46">
        <f t="shared" si="26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4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4"/>
        <v>0</v>
      </c>
      <c r="Q134" s="120"/>
      <c r="R134" s="43">
        <f t="shared" si="10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4"/>
        <v>0</v>
      </c>
      <c r="Q135" s="120"/>
      <c r="R135" s="43">
        <f t="shared" si="10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4"/>
        <v>0</v>
      </c>
      <c r="Q136" s="12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4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4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4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4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4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4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4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4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4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4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4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4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4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4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4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4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4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4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4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4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4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4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4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4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4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4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4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4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4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4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/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4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4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4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4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76" si="33"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3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1"/>
        <v>0</v>
      </c>
      <c r="H175" s="78">
        <v>0</v>
      </c>
      <c r="I175" s="76">
        <v>0</v>
      </c>
      <c r="J175" s="46">
        <f t="shared" si="32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3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/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3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1"/>
        <v>0</v>
      </c>
      <c r="H180" s="78">
        <v>0</v>
      </c>
      <c r="I180" s="76">
        <v>0</v>
      </c>
      <c r="J180" s="46">
        <f t="shared" si="32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1"/>
        <v>0</v>
      </c>
      <c r="H185" s="78">
        <v>0</v>
      </c>
      <c r="I185" s="76">
        <v>0</v>
      </c>
      <c r="J185" s="46">
        <f t="shared" si="32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6"/>
        <v>0</v>
      </c>
      <c r="N186" s="17" t="s">
        <v>16</v>
      </c>
      <c r="O186" s="18"/>
      <c r="P186" s="23">
        <f t="shared" si="37"/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/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6"/>
        <v>0</v>
      </c>
      <c r="N190" s="17" t="s">
        <v>16</v>
      </c>
      <c r="O190" s="18"/>
      <c r="P190" s="23">
        <f t="shared" si="37"/>
        <v>0</v>
      </c>
      <c r="Q190" s="90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1"/>
        <v>0</v>
      </c>
      <c r="H193" s="78">
        <v>0</v>
      </c>
      <c r="I193" s="76">
        <v>0</v>
      </c>
      <c r="J193" s="46">
        <f t="shared" si="32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1"/>
        <v>0</v>
      </c>
      <c r="H194" s="78">
        <v>0</v>
      </c>
      <c r="I194" s="76">
        <v>0</v>
      </c>
      <c r="J194" s="46">
        <f t="shared" si="32"/>
        <v>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1"/>
        <v>0</v>
      </c>
      <c r="H196" s="78">
        <v>0</v>
      </c>
      <c r="I196" s="76">
        <v>0</v>
      </c>
      <c r="J196" s="46">
        <f t="shared" si="32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1"/>
        <v>0</v>
      </c>
      <c r="H198" s="78">
        <v>0</v>
      </c>
      <c r="I198" s="76">
        <v>0</v>
      </c>
      <c r="J198" s="46">
        <f t="shared" si="32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1"/>
        <v>0</v>
      </c>
      <c r="H205" s="78">
        <v>0</v>
      </c>
      <c r="I205" s="76">
        <v>0</v>
      </c>
      <c r="J205" s="46">
        <f t="shared" si="32"/>
        <v>0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1"/>
        <v>0</v>
      </c>
      <c r="H209" s="78">
        <v>0</v>
      </c>
      <c r="I209" s="76">
        <v>0</v>
      </c>
      <c r="J209" s="46">
        <f t="shared" si="32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2">E231+F231</f>
        <v>0</v>
      </c>
      <c r="H231" s="78">
        <v>0</v>
      </c>
      <c r="I231" s="76">
        <v>0</v>
      </c>
      <c r="J231" s="46">
        <f t="shared" ref="J231:J258" si="43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2"/>
        <v>0</v>
      </c>
      <c r="H232" s="78">
        <v>0</v>
      </c>
      <c r="I232" s="76">
        <v>0</v>
      </c>
      <c r="J232" s="46">
        <f t="shared" si="43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2"/>
        <v>0</v>
      </c>
      <c r="H233" s="78">
        <v>0</v>
      </c>
      <c r="I233" s="76">
        <v>0</v>
      </c>
      <c r="J233" s="46">
        <f t="shared" si="43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2"/>
        <v>0</v>
      </c>
      <c r="H234" s="78">
        <v>0</v>
      </c>
      <c r="I234" s="76">
        <v>0</v>
      </c>
      <c r="J234" s="46">
        <f t="shared" si="43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47" si="44">E235+F235</f>
        <v>0</v>
      </c>
      <c r="H235" s="78">
        <v>0</v>
      </c>
      <c r="I235" s="76">
        <v>0</v>
      </c>
      <c r="J235" s="46">
        <f t="shared" ref="J235:J247" si="45">+G235-H235-K235-I235</f>
        <v>0</v>
      </c>
      <c r="K235" s="72"/>
      <c r="L235" s="20">
        <v>100</v>
      </c>
      <c r="M235" s="65">
        <f t="shared" ref="M235:M247" si="46">+L235*K235</f>
        <v>0</v>
      </c>
      <c r="N235" s="17" t="s">
        <v>16</v>
      </c>
      <c r="O235" s="18"/>
      <c r="P235" s="23">
        <f t="shared" ref="P235:P247" si="47">SUM(M235-O235)</f>
        <v>0</v>
      </c>
      <c r="Q235" s="90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4"/>
        <v>0</v>
      </c>
      <c r="H236" s="78">
        <v>0</v>
      </c>
      <c r="I236" s="76">
        <v>0</v>
      </c>
      <c r="J236" s="46">
        <f t="shared" si="45"/>
        <v>0</v>
      </c>
      <c r="K236" s="72"/>
      <c r="L236" s="20">
        <v>120</v>
      </c>
      <c r="M236" s="65">
        <f t="shared" si="46"/>
        <v>0</v>
      </c>
      <c r="N236" s="17" t="s">
        <v>16</v>
      </c>
      <c r="O236" s="18"/>
      <c r="P236" s="23">
        <f t="shared" si="47"/>
        <v>0</v>
      </c>
      <c r="Q236" s="90"/>
      <c r="R236" s="43">
        <f t="shared" si="48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4"/>
        <v>0</v>
      </c>
      <c r="H237" s="78">
        <v>0</v>
      </c>
      <c r="I237" s="76">
        <v>0</v>
      </c>
      <c r="J237" s="46">
        <f t="shared" si="45"/>
        <v>0</v>
      </c>
      <c r="K237" s="72"/>
      <c r="L237" s="20">
        <v>60</v>
      </c>
      <c r="M237" s="65">
        <f t="shared" si="46"/>
        <v>0</v>
      </c>
      <c r="N237" s="17" t="s">
        <v>16</v>
      </c>
      <c r="O237" s="18"/>
      <c r="P237" s="23">
        <f t="shared" si="47"/>
        <v>0</v>
      </c>
      <c r="Q237" s="90"/>
      <c r="R237" s="43">
        <f t="shared" si="48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4"/>
        <v>0</v>
      </c>
      <c r="H238" s="78">
        <v>0</v>
      </c>
      <c r="I238" s="76">
        <v>0</v>
      </c>
      <c r="J238" s="46">
        <f t="shared" si="45"/>
        <v>0</v>
      </c>
      <c r="K238" s="72"/>
      <c r="L238" s="20">
        <v>150</v>
      </c>
      <c r="M238" s="65">
        <f t="shared" si="46"/>
        <v>0</v>
      </c>
      <c r="N238" s="17" t="s">
        <v>16</v>
      </c>
      <c r="O238" s="18"/>
      <c r="P238" s="23">
        <f t="shared" si="47"/>
        <v>0</v>
      </c>
      <c r="Q238" s="90"/>
      <c r="R238" s="43">
        <f t="shared" si="48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4"/>
        <v>0</v>
      </c>
      <c r="H239" s="78">
        <v>0</v>
      </c>
      <c r="I239" s="76">
        <v>0</v>
      </c>
      <c r="J239" s="46">
        <f t="shared" si="45"/>
        <v>0</v>
      </c>
      <c r="K239" s="72"/>
      <c r="L239" s="20">
        <v>150</v>
      </c>
      <c r="M239" s="65">
        <f t="shared" si="46"/>
        <v>0</v>
      </c>
      <c r="N239" s="17" t="s">
        <v>16</v>
      </c>
      <c r="O239" s="18"/>
      <c r="P239" s="23">
        <f t="shared" si="47"/>
        <v>0</v>
      </c>
      <c r="Q239" s="90"/>
      <c r="R239" s="43">
        <f t="shared" si="48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4"/>
        <v>0</v>
      </c>
      <c r="H240" s="78">
        <v>0</v>
      </c>
      <c r="I240" s="76">
        <v>0</v>
      </c>
      <c r="J240" s="46">
        <f t="shared" si="45"/>
        <v>0</v>
      </c>
      <c r="K240" s="72"/>
      <c r="L240" s="20">
        <v>200</v>
      </c>
      <c r="M240" s="65">
        <f t="shared" si="46"/>
        <v>0</v>
      </c>
      <c r="N240" s="17" t="s">
        <v>16</v>
      </c>
      <c r="O240" s="18"/>
      <c r="P240" s="23">
        <f t="shared" si="47"/>
        <v>0</v>
      </c>
      <c r="Q240" s="90"/>
      <c r="R240" s="43">
        <f t="shared" si="48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4"/>
        <v>0</v>
      </c>
      <c r="H241" s="78">
        <v>0</v>
      </c>
      <c r="I241" s="76">
        <v>0</v>
      </c>
      <c r="J241" s="46">
        <f t="shared" si="45"/>
        <v>0</v>
      </c>
      <c r="K241" s="72"/>
      <c r="L241" s="20"/>
      <c r="M241" s="65">
        <f t="shared" si="46"/>
        <v>0</v>
      </c>
      <c r="N241" s="17" t="s">
        <v>16</v>
      </c>
      <c r="O241" s="18"/>
      <c r="P241" s="23">
        <f t="shared" si="47"/>
        <v>0</v>
      </c>
      <c r="Q241" s="90"/>
      <c r="R241" s="43">
        <f t="shared" si="48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44"/>
        <v>0</v>
      </c>
      <c r="H242" s="78">
        <v>0</v>
      </c>
      <c r="I242" s="76">
        <v>0</v>
      </c>
      <c r="J242" s="46">
        <f t="shared" si="45"/>
        <v>0</v>
      </c>
      <c r="K242" s="72"/>
      <c r="L242" s="20">
        <v>35</v>
      </c>
      <c r="M242" s="65">
        <f t="shared" si="46"/>
        <v>0</v>
      </c>
      <c r="N242" s="17" t="s">
        <v>16</v>
      </c>
      <c r="O242" s="18"/>
      <c r="P242" s="23">
        <f t="shared" si="47"/>
        <v>0</v>
      </c>
      <c r="Q242" s="90"/>
      <c r="R242" s="43">
        <f t="shared" si="48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/>
      <c r="F243" s="71"/>
      <c r="G243" s="46">
        <f t="shared" si="44"/>
        <v>0</v>
      </c>
      <c r="H243" s="78">
        <v>0</v>
      </c>
      <c r="I243" s="76">
        <v>0</v>
      </c>
      <c r="J243" s="46">
        <f t="shared" si="45"/>
        <v>0</v>
      </c>
      <c r="K243" s="72"/>
      <c r="L243" s="20">
        <v>39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/>
      <c r="F244" s="71"/>
      <c r="G244" s="46">
        <f t="shared" si="44"/>
        <v>0</v>
      </c>
      <c r="H244" s="78">
        <v>0</v>
      </c>
      <c r="I244" s="76">
        <v>0</v>
      </c>
      <c r="J244" s="46">
        <f t="shared" si="45"/>
        <v>0</v>
      </c>
      <c r="K244" s="72"/>
      <c r="L244" s="20">
        <v>55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/>
      <c r="F245" s="71"/>
      <c r="G245" s="46">
        <f t="shared" si="44"/>
        <v>0</v>
      </c>
      <c r="H245" s="78">
        <v>0</v>
      </c>
      <c r="I245" s="76">
        <v>0</v>
      </c>
      <c r="J245" s="46">
        <f t="shared" si="45"/>
        <v>0</v>
      </c>
      <c r="K245" s="72"/>
      <c r="L245" s="20">
        <v>40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/>
      <c r="F246" s="71"/>
      <c r="G246" s="46">
        <f t="shared" si="44"/>
        <v>0</v>
      </c>
      <c r="H246" s="78">
        <v>0</v>
      </c>
      <c r="I246" s="76">
        <v>0</v>
      </c>
      <c r="J246" s="46">
        <f t="shared" si="45"/>
        <v>0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/>
      <c r="F247" s="71"/>
      <c r="G247" s="46">
        <f t="shared" si="44"/>
        <v>0</v>
      </c>
      <c r="H247" s="78">
        <v>0</v>
      </c>
      <c r="I247" s="76">
        <v>0</v>
      </c>
      <c r="J247" s="46">
        <f t="shared" si="45"/>
        <v>0</v>
      </c>
      <c r="K247" s="72"/>
      <c r="L247" s="20">
        <v>39</v>
      </c>
      <c r="M247" s="65">
        <f t="shared" si="46"/>
        <v>0</v>
      </c>
      <c r="N247" s="17" t="s">
        <v>16</v>
      </c>
      <c r="O247" s="18"/>
      <c r="P247" s="23">
        <f t="shared" si="47"/>
        <v>0</v>
      </c>
      <c r="Q247" s="90"/>
      <c r="R247" s="43">
        <f t="shared" si="48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1428</v>
      </c>
      <c r="D248" s="10" t="s">
        <v>434</v>
      </c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1429</v>
      </c>
      <c r="D249" s="10" t="s">
        <v>1430</v>
      </c>
      <c r="E249" s="64">
        <f>+'30'!J249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+'30'!J250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/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+'30'!J253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4" t="s">
        <v>242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O2" s="195" t="s">
        <v>0</v>
      </c>
      <c r="P2" s="195"/>
      <c r="Q2" s="195"/>
      <c r="R2" s="195"/>
      <c r="S2" s="195"/>
      <c r="T2" s="195"/>
      <c r="U2" s="195"/>
      <c r="V2" s="195"/>
      <c r="W2" s="195"/>
      <c r="X2" s="195"/>
      <c r="Y2" s="195"/>
    </row>
    <row r="3" spans="1:26" s="5" customFormat="1" ht="26.25" x14ac:dyDescent="0.55000000000000004">
      <c r="A3" s="193" t="s">
        <v>1</v>
      </c>
      <c r="B3" s="193" t="s">
        <v>2</v>
      </c>
      <c r="C3" s="190" t="s">
        <v>3</v>
      </c>
      <c r="D3" s="190" t="s">
        <v>4</v>
      </c>
      <c r="E3" s="190" t="s">
        <v>5</v>
      </c>
      <c r="F3" s="4" t="s">
        <v>6</v>
      </c>
      <c r="G3" s="196" t="s">
        <v>7</v>
      </c>
      <c r="H3" s="198" t="s">
        <v>8</v>
      </c>
      <c r="I3" s="199"/>
      <c r="J3" s="200"/>
      <c r="K3" s="201" t="s">
        <v>9</v>
      </c>
      <c r="L3" s="181" t="s">
        <v>10</v>
      </c>
      <c r="O3" s="193" t="s">
        <v>1</v>
      </c>
      <c r="P3" s="193" t="s">
        <v>2</v>
      </c>
      <c r="Q3" s="190" t="s">
        <v>3</v>
      </c>
      <c r="R3" s="190" t="s">
        <v>4</v>
      </c>
      <c r="S3" s="190" t="s">
        <v>5</v>
      </c>
      <c r="T3" s="4" t="s">
        <v>6</v>
      </c>
      <c r="U3" s="196" t="s">
        <v>7</v>
      </c>
      <c r="V3" s="198" t="s">
        <v>8</v>
      </c>
      <c r="W3" s="199"/>
      <c r="X3" s="200"/>
      <c r="Y3" s="201" t="s">
        <v>9</v>
      </c>
      <c r="Z3" s="181" t="s">
        <v>10</v>
      </c>
    </row>
    <row r="4" spans="1:26" s="5" customFormat="1" ht="27" thickBot="1" x14ac:dyDescent="0.6">
      <c r="A4" s="193"/>
      <c r="B4" s="193"/>
      <c r="C4" s="191"/>
      <c r="D4" s="191"/>
      <c r="E4" s="191"/>
      <c r="F4" s="6" t="s">
        <v>11</v>
      </c>
      <c r="G4" s="197"/>
      <c r="H4" s="7" t="s">
        <v>12</v>
      </c>
      <c r="I4" s="8" t="s">
        <v>13</v>
      </c>
      <c r="J4" s="9" t="s">
        <v>14</v>
      </c>
      <c r="K4" s="202"/>
      <c r="L4" s="181"/>
      <c r="O4" s="193"/>
      <c r="P4" s="193"/>
      <c r="Q4" s="191"/>
      <c r="R4" s="191"/>
      <c r="S4" s="191"/>
      <c r="T4" s="6" t="s">
        <v>11</v>
      </c>
      <c r="U4" s="197"/>
      <c r="V4" s="7" t="s">
        <v>12</v>
      </c>
      <c r="W4" s="8" t="s">
        <v>13</v>
      </c>
      <c r="X4" s="9" t="s">
        <v>14</v>
      </c>
      <c r="Y4" s="202"/>
      <c r="Z4" s="181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7" t="s">
        <v>119</v>
      </c>
      <c r="Q107" s="188"/>
      <c r="R107" s="188"/>
      <c r="S107" s="188"/>
      <c r="T107" s="188"/>
      <c r="U107" s="188"/>
      <c r="V107" s="188"/>
      <c r="W107" s="189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2" t="s">
        <v>213</v>
      </c>
      <c r="N205" s="192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5" t="s">
        <v>212</v>
      </c>
      <c r="I206" s="17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6" t="s">
        <v>202</v>
      </c>
      <c r="J207" s="186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4" t="s">
        <v>203</v>
      </c>
      <c r="J208" s="185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4" t="s">
        <v>205</v>
      </c>
      <c r="J210" s="185"/>
      <c r="K210" s="36">
        <v>0</v>
      </c>
    </row>
    <row r="211" spans="1:11" ht="25.5" x14ac:dyDescent="0.55000000000000004">
      <c r="A211" s="1"/>
      <c r="C211" s="31"/>
      <c r="E211" s="31"/>
      <c r="G211" s="31"/>
      <c r="I211" s="184" t="s">
        <v>206</v>
      </c>
      <c r="J211" s="185"/>
      <c r="K211" s="36">
        <v>0</v>
      </c>
    </row>
    <row r="212" spans="1:11" ht="25.5" x14ac:dyDescent="0.55000000000000004">
      <c r="A212" s="1"/>
      <c r="C212" s="31"/>
      <c r="E212" s="31"/>
      <c r="G212" s="31"/>
      <c r="I212" s="184" t="s">
        <v>207</v>
      </c>
      <c r="J212" s="185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4" t="s">
        <v>208</v>
      </c>
      <c r="J213" s="185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4" t="s">
        <v>209</v>
      </c>
      <c r="J214" s="185"/>
      <c r="K214" s="37">
        <v>0</v>
      </c>
    </row>
    <row r="215" spans="1:11" ht="25.5" x14ac:dyDescent="0.55000000000000004">
      <c r="A215" s="1"/>
      <c r="C215" s="31"/>
      <c r="E215" s="31"/>
      <c r="G215" s="31"/>
      <c r="I215" s="184" t="s">
        <v>210</v>
      </c>
      <c r="J215" s="185"/>
      <c r="K215" s="33">
        <f>+K214-K213</f>
        <v>0</v>
      </c>
    </row>
    <row r="216" spans="1:11" ht="25.5" x14ac:dyDescent="0.55000000000000004">
      <c r="G216" s="2"/>
      <c r="I216" s="184" t="s">
        <v>211</v>
      </c>
      <c r="J216" s="185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2025-03-03T01:40:19Z</cp:lastPrinted>
  <dcterms:created xsi:type="dcterms:W3CDTF">2023-12-01T06:41:03Z</dcterms:created>
  <dcterms:modified xsi:type="dcterms:W3CDTF">2025-03-03T01:40:24Z</dcterms:modified>
</cp:coreProperties>
</file>