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17019EC5-7556-4F3E-8649-13ECD443B8B9}" xr6:coauthVersionLast="47" xr6:coauthVersionMax="47" xr10:uidLastSave="{00000000-0000-0000-0000-000000000000}"/>
  <bookViews>
    <workbookView xWindow="-120" yWindow="-120" windowWidth="29040" windowHeight="15720" tabRatio="936" firstSheet="2" activeTab="10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04" l="1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5" i="104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5" i="103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5" i="100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5" i="98"/>
  <c r="M236" i="97"/>
  <c r="M237" i="97"/>
  <c r="M238" i="97"/>
  <c r="M239" i="97"/>
  <c r="M240" i="97"/>
  <c r="M241" i="97"/>
  <c r="M242" i="97"/>
  <c r="M243" i="97"/>
  <c r="M244" i="97"/>
  <c r="M245" i="97"/>
  <c r="M246" i="97"/>
  <c r="M247" i="97"/>
  <c r="M248" i="97"/>
  <c r="M249" i="97"/>
  <c r="M250" i="97"/>
  <c r="M251" i="97"/>
  <c r="M252" i="97"/>
  <c r="M253" i="97"/>
  <c r="M254" i="97"/>
  <c r="M255" i="97"/>
  <c r="J243" i="97"/>
  <c r="J244" i="97"/>
  <c r="J245" i="97"/>
  <c r="J246" i="97"/>
  <c r="J247" i="97"/>
  <c r="I247" i="8"/>
  <c r="I248" i="8"/>
  <c r="I249" i="8"/>
  <c r="I250" i="8"/>
  <c r="I251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52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I253" i="8"/>
  <c r="I254" i="8"/>
  <c r="H252" i="8"/>
  <c r="H253" i="8"/>
  <c r="H254" i="8"/>
  <c r="H255" i="8"/>
  <c r="H256" i="8"/>
  <c r="H257" i="8"/>
  <c r="H258" i="8"/>
  <c r="H259" i="8"/>
  <c r="H238" i="8"/>
  <c r="H237" i="8"/>
  <c r="H236" i="8"/>
  <c r="H235" i="8"/>
  <c r="H234" i="8"/>
  <c r="M238" i="74" l="1"/>
  <c r="M239" i="74"/>
  <c r="M240" i="74"/>
  <c r="M241" i="74"/>
  <c r="M242" i="74"/>
  <c r="M243" i="74"/>
  <c r="M244" i="74"/>
  <c r="M245" i="74"/>
  <c r="P245" i="74" s="1"/>
  <c r="M246" i="74"/>
  <c r="M247" i="74"/>
  <c r="M248" i="74"/>
  <c r="M249" i="74"/>
  <c r="M250" i="74"/>
  <c r="M251" i="74"/>
  <c r="M252" i="74"/>
  <c r="M253" i="74"/>
  <c r="P253" i="74" s="1"/>
  <c r="M254" i="74"/>
  <c r="M255" i="74"/>
  <c r="M256" i="74"/>
  <c r="M257" i="74"/>
  <c r="M258" i="74"/>
  <c r="M259" i="74"/>
  <c r="J239" i="74"/>
  <c r="J240" i="74"/>
  <c r="J241" i="74"/>
  <c r="J242" i="74"/>
  <c r="J243" i="74"/>
  <c r="J244" i="74"/>
  <c r="J245" i="74"/>
  <c r="J246" i="74"/>
  <c r="E246" i="77" s="1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J247" i="74"/>
  <c r="J248" i="74"/>
  <c r="J249" i="74"/>
  <c r="J250" i="74"/>
  <c r="J251" i="74"/>
  <c r="J252" i="74"/>
  <c r="J253" i="74"/>
  <c r="J254" i="74"/>
  <c r="E254" i="77" s="1"/>
  <c r="J255" i="74"/>
  <c r="J256" i="74"/>
  <c r="J257" i="74"/>
  <c r="J258" i="74"/>
  <c r="J259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P250" i="8" s="1"/>
  <c r="K251" i="8"/>
  <c r="P251" i="8" s="1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E237" i="8"/>
  <c r="E243" i="97"/>
  <c r="E244" i="97"/>
  <c r="E245" i="97"/>
  <c r="E246" i="97"/>
  <c r="E24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G237" i="97" s="1"/>
  <c r="J237" i="97" s="1"/>
  <c r="E5" i="97"/>
  <c r="P133" i="96"/>
  <c r="P134" i="96"/>
  <c r="P135" i="96"/>
  <c r="P13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40" i="96"/>
  <c r="E41" i="96"/>
  <c r="E42" i="96"/>
  <c r="E43" i="96"/>
  <c r="E44" i="96"/>
  <c r="E45" i="96"/>
  <c r="E46" i="96"/>
  <c r="E47" i="96"/>
  <c r="E48" i="96"/>
  <c r="E49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5" i="96"/>
  <c r="M76" i="79"/>
  <c r="M77" i="79"/>
  <c r="M78" i="79"/>
  <c r="M79" i="79"/>
  <c r="M80" i="79"/>
  <c r="M81" i="79"/>
  <c r="M111" i="78"/>
  <c r="P111" i="78" s="1"/>
  <c r="M112" i="78"/>
  <c r="P112" i="78" s="1"/>
  <c r="M113" i="78"/>
  <c r="P113" i="78" s="1"/>
  <c r="M114" i="78"/>
  <c r="P114" i="78" s="1"/>
  <c r="M115" i="78"/>
  <c r="P115" i="78" s="1"/>
  <c r="M116" i="78"/>
  <c r="P116" i="78" s="1"/>
  <c r="M117" i="78"/>
  <c r="P117" i="78" s="1"/>
  <c r="M118" i="78"/>
  <c r="P118" i="78" s="1"/>
  <c r="M119" i="78"/>
  <c r="P119" i="78" s="1"/>
  <c r="M120" i="78"/>
  <c r="P120" i="78" s="1"/>
  <c r="M121" i="78"/>
  <c r="P121" i="78" s="1"/>
  <c r="M122" i="78"/>
  <c r="P122" i="78" s="1"/>
  <c r="M123" i="78"/>
  <c r="P123" i="78" s="1"/>
  <c r="P94" i="79"/>
  <c r="P94" i="78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G216" i="95"/>
  <c r="J216" i="95" s="1"/>
  <c r="G224" i="95"/>
  <c r="J224" i="95" s="1"/>
  <c r="E216" i="95"/>
  <c r="E224" i="95"/>
  <c r="E216" i="94"/>
  <c r="E224" i="94"/>
  <c r="N267" i="79"/>
  <c r="E50" i="79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P94" i="77"/>
  <c r="J233" i="107"/>
  <c r="J234" i="107"/>
  <c r="J235" i="107"/>
  <c r="J236" i="107"/>
  <c r="J237" i="107"/>
  <c r="J238" i="107"/>
  <c r="J239" i="107"/>
  <c r="J240" i="107"/>
  <c r="J241" i="107"/>
  <c r="J242" i="107"/>
  <c r="J243" i="107"/>
  <c r="J244" i="107"/>
  <c r="J245" i="107"/>
  <c r="J246" i="107"/>
  <c r="J247" i="107"/>
  <c r="J248" i="107"/>
  <c r="J249" i="107"/>
  <c r="J250" i="107"/>
  <c r="J251" i="107"/>
  <c r="J252" i="107"/>
  <c r="G233" i="107"/>
  <c r="G234" i="107"/>
  <c r="G235" i="107"/>
  <c r="G236" i="107"/>
  <c r="G237" i="107"/>
  <c r="G238" i="107"/>
  <c r="G239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G251" i="107"/>
  <c r="J237" i="106"/>
  <c r="J238" i="106"/>
  <c r="J239" i="106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J254" i="106"/>
  <c r="J255" i="106"/>
  <c r="J256" i="106"/>
  <c r="G238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G253" i="106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0" i="105"/>
  <c r="J251" i="105"/>
  <c r="J252" i="105"/>
  <c r="J253" i="105"/>
  <c r="J254" i="105"/>
  <c r="J234" i="105"/>
  <c r="J235" i="105"/>
  <c r="J236" i="105"/>
  <c r="J237" i="105"/>
  <c r="J255" i="105"/>
  <c r="J256" i="105"/>
  <c r="J257" i="105"/>
  <c r="J258" i="105"/>
  <c r="J259" i="105"/>
  <c r="G235" i="105"/>
  <c r="G236" i="105"/>
  <c r="G237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G251" i="105"/>
  <c r="G252" i="105"/>
  <c r="G253" i="105"/>
  <c r="G254" i="105"/>
  <c r="J233" i="104"/>
  <c r="G233" i="104"/>
  <c r="G234" i="104"/>
  <c r="J234" i="104" s="1"/>
  <c r="G235" i="104"/>
  <c r="J235" i="104" s="1"/>
  <c r="G236" i="104"/>
  <c r="J236" i="104" s="1"/>
  <c r="G237" i="104"/>
  <c r="J237" i="104" s="1"/>
  <c r="G238" i="104"/>
  <c r="J238" i="104" s="1"/>
  <c r="G239" i="104"/>
  <c r="J239" i="104" s="1"/>
  <c r="G240" i="104"/>
  <c r="J240" i="104" s="1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36" i="103"/>
  <c r="J236" i="103" s="1"/>
  <c r="G237" i="103"/>
  <c r="J237" i="103" s="1"/>
  <c r="G238" i="103"/>
  <c r="J238" i="103" s="1"/>
  <c r="G239" i="103"/>
  <c r="J239" i="103" s="1"/>
  <c r="G240" i="103"/>
  <c r="J240" i="103" s="1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36" i="102"/>
  <c r="J236" i="102" s="1"/>
  <c r="G237" i="102"/>
  <c r="J237" i="102" s="1"/>
  <c r="G238" i="102"/>
  <c r="J238" i="102" s="1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49" i="103" s="1"/>
  <c r="J249" i="103" s="1"/>
  <c r="G250" i="102"/>
  <c r="J250" i="102" s="1"/>
  <c r="G251" i="102"/>
  <c r="J251" i="102" s="1"/>
  <c r="G252" i="102"/>
  <c r="J252" i="102" s="1"/>
  <c r="G253" i="102"/>
  <c r="J253" i="102" s="1"/>
  <c r="G254" i="102"/>
  <c r="J254" i="102" s="1"/>
  <c r="G235" i="101"/>
  <c r="J235" i="101" s="1"/>
  <c r="G236" i="101"/>
  <c r="J236" i="101" s="1"/>
  <c r="G237" i="101"/>
  <c r="J237" i="101" s="1"/>
  <c r="G238" i="101"/>
  <c r="J238" i="101" s="1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3" i="101"/>
  <c r="J253" i="101" s="1"/>
  <c r="G254" i="101"/>
  <c r="J254" i="101" s="1"/>
  <c r="G255" i="101"/>
  <c r="J255" i="101" s="1"/>
  <c r="G237" i="100"/>
  <c r="J237" i="100" s="1"/>
  <c r="G238" i="100"/>
  <c r="J238" i="100" s="1"/>
  <c r="G239" i="100"/>
  <c r="J239" i="100" s="1"/>
  <c r="G240" i="100"/>
  <c r="J240" i="100" s="1"/>
  <c r="G241" i="100"/>
  <c r="J241" i="100" s="1"/>
  <c r="G242" i="100"/>
  <c r="J242" i="100" s="1"/>
  <c r="G243" i="100"/>
  <c r="J243" i="100" s="1"/>
  <c r="G244" i="100"/>
  <c r="J244" i="100" s="1"/>
  <c r="G245" i="100"/>
  <c r="J245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G253" i="100"/>
  <c r="J253" i="100" s="1"/>
  <c r="G254" i="100"/>
  <c r="J254" i="100" s="1"/>
  <c r="G238" i="99"/>
  <c r="J238" i="99" s="1"/>
  <c r="G239" i="99"/>
  <c r="J239" i="99" s="1"/>
  <c r="G240" i="99"/>
  <c r="J240" i="99" s="1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G253" i="99"/>
  <c r="G238" i="98"/>
  <c r="J238" i="98" s="1"/>
  <c r="G239" i="98"/>
  <c r="J239" i="98" s="1"/>
  <c r="G240" i="98"/>
  <c r="J240" i="98" s="1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1" i="98"/>
  <c r="J251" i="98" s="1"/>
  <c r="G252" i="98"/>
  <c r="J252" i="98" s="1"/>
  <c r="G253" i="98"/>
  <c r="J253" i="98" s="1"/>
  <c r="G254" i="98"/>
  <c r="J254" i="98" s="1"/>
  <c r="G232" i="97"/>
  <c r="J232" i="97" s="1"/>
  <c r="G233" i="97"/>
  <c r="J233" i="97" s="1"/>
  <c r="G234" i="97"/>
  <c r="J234" i="97" s="1"/>
  <c r="G235" i="97"/>
  <c r="J235" i="97" s="1"/>
  <c r="G236" i="97"/>
  <c r="J236" i="97" s="1"/>
  <c r="G237" i="78"/>
  <c r="J237" i="78" s="1"/>
  <c r="E237" i="79" s="1"/>
  <c r="G237" i="79" s="1"/>
  <c r="G234" i="77"/>
  <c r="G235" i="77"/>
  <c r="G236" i="77"/>
  <c r="J236" i="77" s="1"/>
  <c r="G237" i="77"/>
  <c r="J237" i="77" s="1"/>
  <c r="E235" i="77"/>
  <c r="E236" i="77"/>
  <c r="E237" i="77"/>
  <c r="F235" i="8"/>
  <c r="G235" i="8" s="1"/>
  <c r="F236" i="8"/>
  <c r="G236" i="8" s="1"/>
  <c r="F237" i="8"/>
  <c r="G237" i="8" s="1"/>
  <c r="F238" i="8"/>
  <c r="F239" i="8"/>
  <c r="F240" i="8"/>
  <c r="F241" i="8"/>
  <c r="F242" i="8"/>
  <c r="E236" i="8"/>
  <c r="J235" i="74"/>
  <c r="J236" i="74"/>
  <c r="J237" i="74"/>
  <c r="J238" i="74"/>
  <c r="E238" i="77" s="1"/>
  <c r="G238" i="77" s="1"/>
  <c r="J238" i="77" s="1"/>
  <c r="E238" i="78" s="1"/>
  <c r="G238" i="78" s="1"/>
  <c r="J238" i="78" s="1"/>
  <c r="E238" i="79" s="1"/>
  <c r="G238" i="79" s="1"/>
  <c r="E239" i="77"/>
  <c r="G239" i="77" s="1"/>
  <c r="J239" i="77" s="1"/>
  <c r="E239" i="78" s="1"/>
  <c r="G239" i="78" s="1"/>
  <c r="J239" i="78" s="1"/>
  <c r="E239" i="79" s="1"/>
  <c r="G239" i="79" s="1"/>
  <c r="J239" i="79" s="1"/>
  <c r="E239" i="80" s="1"/>
  <c r="E240" i="77"/>
  <c r="G240" i="77" s="1"/>
  <c r="J240" i="77" s="1"/>
  <c r="E240" i="78" s="1"/>
  <c r="G240" i="78" s="1"/>
  <c r="J240" i="78" s="1"/>
  <c r="E240" i="79" s="1"/>
  <c r="G240" i="79" s="1"/>
  <c r="J240" i="79" s="1"/>
  <c r="E240" i="80" s="1"/>
  <c r="G240" i="80" s="1"/>
  <c r="J240" i="80" s="1"/>
  <c r="E240" i="81" s="1"/>
  <c r="G240" i="81" s="1"/>
  <c r="J240" i="81" s="1"/>
  <c r="E240" i="82" s="1"/>
  <c r="G240" i="82" s="1"/>
  <c r="J240" i="82" s="1"/>
  <c r="E240" i="83" s="1"/>
  <c r="G240" i="83" s="1"/>
  <c r="J240" i="83" s="1"/>
  <c r="E240" i="84" s="1"/>
  <c r="E241" i="77"/>
  <c r="G241" i="77" s="1"/>
  <c r="J241" i="77" s="1"/>
  <c r="E241" i="78" s="1"/>
  <c r="G241" i="78" s="1"/>
  <c r="J241" i="78" s="1"/>
  <c r="E241" i="79" s="1"/>
  <c r="G241" i="79" s="1"/>
  <c r="J241" i="79" s="1"/>
  <c r="E241" i="80" s="1"/>
  <c r="G241" i="80" s="1"/>
  <c r="J241" i="80" s="1"/>
  <c r="E241" i="81" s="1"/>
  <c r="G241" i="81" s="1"/>
  <c r="J241" i="81" s="1"/>
  <c r="E241" i="82" s="1"/>
  <c r="G241" i="82" s="1"/>
  <c r="J241" i="82" s="1"/>
  <c r="E241" i="83" s="1"/>
  <c r="G241" i="83" s="1"/>
  <c r="J241" i="83" s="1"/>
  <c r="E241" i="84" s="1"/>
  <c r="G241" i="84" s="1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E241" i="88" s="1"/>
  <c r="G241" i="88" s="1"/>
  <c r="J241" i="88" s="1"/>
  <c r="E241" i="89" s="1"/>
  <c r="G241" i="89" s="1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E242" i="8"/>
  <c r="E243" i="8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E248" i="77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E250" i="77"/>
  <c r="G250" i="77" s="1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E251" i="8"/>
  <c r="E252" i="8"/>
  <c r="G252" i="8" s="1"/>
  <c r="E253" i="77"/>
  <c r="E255" i="77"/>
  <c r="G236" i="74"/>
  <c r="G237" i="74"/>
  <c r="E247" i="8"/>
  <c r="F233" i="8"/>
  <c r="F234" i="8"/>
  <c r="G234" i="8" s="1"/>
  <c r="P94" i="96"/>
  <c r="P94" i="102"/>
  <c r="P94" i="104"/>
  <c r="P169" i="105"/>
  <c r="P170" i="105"/>
  <c r="P171" i="105"/>
  <c r="P172" i="105"/>
  <c r="P173" i="105"/>
  <c r="P174" i="105"/>
  <c r="P175" i="105"/>
  <c r="P176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123" i="105"/>
  <c r="P88" i="105"/>
  <c r="P89" i="105"/>
  <c r="P90" i="105"/>
  <c r="P91" i="105"/>
  <c r="P92" i="105"/>
  <c r="P93" i="105"/>
  <c r="P94" i="105"/>
  <c r="P95" i="105"/>
  <c r="P96" i="105"/>
  <c r="P97" i="105"/>
  <c r="P98" i="105"/>
  <c r="P99" i="105"/>
  <c r="P30" i="105"/>
  <c r="P31" i="105"/>
  <c r="P32" i="105"/>
  <c r="P33" i="105"/>
  <c r="P34" i="105"/>
  <c r="P35" i="105"/>
  <c r="P36" i="105"/>
  <c r="P37" i="105"/>
  <c r="P9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26" i="105"/>
  <c r="P27" i="105"/>
  <c r="P28" i="105"/>
  <c r="P29" i="105"/>
  <c r="P127" i="106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40" i="106"/>
  <c r="P141" i="106"/>
  <c r="P142" i="106"/>
  <c r="P143" i="106"/>
  <c r="P144" i="106"/>
  <c r="P145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74" i="106"/>
  <c r="P75" i="106"/>
  <c r="P76" i="106"/>
  <c r="P77" i="106"/>
  <c r="P78" i="106"/>
  <c r="P79" i="106"/>
  <c r="P80" i="106"/>
  <c r="P81" i="106"/>
  <c r="P82" i="106"/>
  <c r="P83" i="106"/>
  <c r="P84" i="106"/>
  <c r="P85" i="106"/>
  <c r="P86" i="106"/>
  <c r="P87" i="106"/>
  <c r="P88" i="106"/>
  <c r="P8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50" i="106"/>
  <c r="P51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25" i="106"/>
  <c r="P26" i="106"/>
  <c r="P27" i="106"/>
  <c r="P28" i="106"/>
  <c r="P29" i="106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97" i="107"/>
  <c r="P98" i="107"/>
  <c r="P99" i="107"/>
  <c r="P100" i="107"/>
  <c r="P101" i="107"/>
  <c r="P102" i="107"/>
  <c r="P103" i="107"/>
  <c r="P104" i="107"/>
  <c r="P105" i="107"/>
  <c r="P106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94" i="106"/>
  <c r="P94" i="101"/>
  <c r="M94" i="103"/>
  <c r="M94" i="8" s="1"/>
  <c r="F18" i="8"/>
  <c r="H18" i="8"/>
  <c r="I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K252" i="8"/>
  <c r="P252" i="8" s="1"/>
  <c r="K253" i="8"/>
  <c r="P253" i="8" s="1"/>
  <c r="K254" i="8"/>
  <c r="I255" i="8"/>
  <c r="K255" i="8"/>
  <c r="K256" i="8"/>
  <c r="K257" i="8"/>
  <c r="P257" i="8" s="1"/>
  <c r="K258" i="8"/>
  <c r="K259" i="8"/>
  <c r="P259" i="8" s="1"/>
  <c r="R257" i="74"/>
  <c r="P257" i="74"/>
  <c r="E257" i="77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R87" i="107"/>
  <c r="M87" i="107"/>
  <c r="K87" i="8"/>
  <c r="P87" i="8" s="1"/>
  <c r="I87" i="8"/>
  <c r="H87" i="8"/>
  <c r="F87" i="8"/>
  <c r="R253" i="74"/>
  <c r="R252" i="74"/>
  <c r="P252" i="74"/>
  <c r="R251" i="74"/>
  <c r="P251" i="74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P253" i="97"/>
  <c r="R252" i="97"/>
  <c r="P252" i="97"/>
  <c r="R251" i="97"/>
  <c r="P251" i="97"/>
  <c r="R250" i="97"/>
  <c r="P250" i="97"/>
  <c r="R249" i="97"/>
  <c r="P249" i="97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R245" i="74"/>
  <c r="R244" i="74"/>
  <c r="P244" i="74"/>
  <c r="R243" i="74"/>
  <c r="P243" i="74"/>
  <c r="R242" i="74"/>
  <c r="P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P246" i="97"/>
  <c r="R245" i="97"/>
  <c r="P245" i="97"/>
  <c r="R244" i="97"/>
  <c r="P244" i="97"/>
  <c r="R243" i="97"/>
  <c r="P243" i="97"/>
  <c r="R242" i="97"/>
  <c r="P242" i="97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R241" i="74"/>
  <c r="P241" i="74"/>
  <c r="R240" i="74"/>
  <c r="P240" i="74"/>
  <c r="R239" i="74"/>
  <c r="P239" i="74"/>
  <c r="R238" i="74"/>
  <c r="P238" i="74"/>
  <c r="R237" i="74"/>
  <c r="M237" i="74"/>
  <c r="P237" i="74" s="1"/>
  <c r="R236" i="74"/>
  <c r="M236" i="74"/>
  <c r="P236" i="74" s="1"/>
  <c r="R235" i="74"/>
  <c r="M235" i="74"/>
  <c r="P235" i="74" s="1"/>
  <c r="G235" i="74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P247" i="97"/>
  <c r="R241" i="97"/>
  <c r="P241" i="97"/>
  <c r="R240" i="97"/>
  <c r="P240" i="97"/>
  <c r="R239" i="97"/>
  <c r="P239" i="97"/>
  <c r="R238" i="97"/>
  <c r="P238" i="97"/>
  <c r="R237" i="97"/>
  <c r="P237" i="97"/>
  <c r="R236" i="97"/>
  <c r="P236" i="97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37" i="8"/>
  <c r="P237" i="8" s="1"/>
  <c r="K236" i="8"/>
  <c r="P236" i="8" s="1"/>
  <c r="K235" i="8"/>
  <c r="P235" i="8" s="1"/>
  <c r="R259" i="74"/>
  <c r="P259" i="74"/>
  <c r="E259" i="77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J251" i="8" l="1"/>
  <c r="J243" i="8"/>
  <c r="P94" i="103"/>
  <c r="J246" i="8"/>
  <c r="J245" i="8"/>
  <c r="J239" i="8"/>
  <c r="J238" i="8"/>
  <c r="J247" i="8"/>
  <c r="M252" i="8"/>
  <c r="M244" i="8"/>
  <c r="M242" i="8"/>
  <c r="J189" i="8"/>
  <c r="J187" i="8"/>
  <c r="J21" i="8"/>
  <c r="J19" i="8"/>
  <c r="J258" i="8"/>
  <c r="J250" i="8"/>
  <c r="M253" i="8"/>
  <c r="M243" i="8"/>
  <c r="M251" i="8"/>
  <c r="M241" i="8"/>
  <c r="G243" i="8"/>
  <c r="M250" i="8"/>
  <c r="M240" i="8"/>
  <c r="M247" i="8"/>
  <c r="M239" i="8"/>
  <c r="J242" i="8"/>
  <c r="M246" i="8"/>
  <c r="M238" i="8"/>
  <c r="G251" i="8"/>
  <c r="J244" i="8"/>
  <c r="M245" i="8"/>
  <c r="J254" i="8"/>
  <c r="J253" i="8"/>
  <c r="J241" i="8"/>
  <c r="J102" i="8"/>
  <c r="J240" i="8"/>
  <c r="J259" i="8"/>
  <c r="J235" i="8"/>
  <c r="J257" i="8"/>
  <c r="J249" i="8"/>
  <c r="J252" i="8"/>
  <c r="J88" i="8"/>
  <c r="J256" i="8"/>
  <c r="J248" i="8"/>
  <c r="J188" i="8"/>
  <c r="J22" i="8"/>
  <c r="J20" i="8"/>
  <c r="J237" i="8"/>
  <c r="J18" i="8"/>
  <c r="J87" i="8"/>
  <c r="J255" i="8"/>
  <c r="J174" i="8"/>
  <c r="G247" i="8"/>
  <c r="J236" i="8"/>
  <c r="M249" i="8"/>
  <c r="E252" i="77"/>
  <c r="G252" i="77" s="1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E251" i="77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E243" i="77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E250" i="8"/>
  <c r="G250" i="8" s="1"/>
  <c r="E242" i="77"/>
  <c r="G242" i="77" s="1"/>
  <c r="J242" i="77" s="1"/>
  <c r="E242" i="78" s="1"/>
  <c r="G242" i="78" s="1"/>
  <c r="J242" i="78" s="1"/>
  <c r="E242" i="79" s="1"/>
  <c r="G242" i="79" s="1"/>
  <c r="J242" i="79" s="1"/>
  <c r="E242" i="80" s="1"/>
  <c r="G242" i="80" s="1"/>
  <c r="J242" i="80" s="1"/>
  <c r="E242" i="81" s="1"/>
  <c r="G242" i="81" s="1"/>
  <c r="J242" i="81" s="1"/>
  <c r="E242" i="82" s="1"/>
  <c r="G242" i="82" s="1"/>
  <c r="J242" i="82" s="1"/>
  <c r="E242" i="83" s="1"/>
  <c r="G242" i="83" s="1"/>
  <c r="J242" i="83" s="1"/>
  <c r="E242" i="84" s="1"/>
  <c r="G242" i="84" s="1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2" i="89" s="1"/>
  <c r="J242" i="89" s="1"/>
  <c r="E242" i="90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E249" i="8"/>
  <c r="G249" i="8" s="1"/>
  <c r="E241" i="8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E245" i="8"/>
  <c r="G245" i="8" s="1"/>
  <c r="E248" i="8"/>
  <c r="G248" i="8" s="1"/>
  <c r="E240" i="8"/>
  <c r="G242" i="8"/>
  <c r="E255" i="8"/>
  <c r="G255" i="8" s="1"/>
  <c r="E239" i="8"/>
  <c r="G241" i="8"/>
  <c r="E254" i="8"/>
  <c r="G254" i="8" s="1"/>
  <c r="E246" i="8"/>
  <c r="G246" i="8" s="1"/>
  <c r="E238" i="8"/>
  <c r="G238" i="8" s="1"/>
  <c r="G240" i="8"/>
  <c r="E253" i="8"/>
  <c r="G253" i="8" s="1"/>
  <c r="E244" i="8"/>
  <c r="G244" i="8" s="1"/>
  <c r="E259" i="8"/>
  <c r="G259" i="8" s="1"/>
  <c r="E257" i="8"/>
  <c r="G257" i="8" s="1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E235" i="8"/>
  <c r="E87" i="77"/>
  <c r="M257" i="8"/>
  <c r="M236" i="8"/>
  <c r="M259" i="8"/>
  <c r="M235" i="8"/>
  <c r="M88" i="8"/>
  <c r="M87" i="8"/>
  <c r="M237" i="8"/>
  <c r="M174" i="8"/>
  <c r="M102" i="8"/>
  <c r="P237" i="82"/>
  <c r="G88" i="8"/>
  <c r="P247" i="80"/>
  <c r="G239" i="8" l="1"/>
  <c r="N267" i="78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M144" i="106"/>
  <c r="M143" i="106"/>
  <c r="M142" i="106"/>
  <c r="M141" i="106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M86" i="106"/>
  <c r="M85" i="106"/>
  <c r="M84" i="106"/>
  <c r="M83" i="106"/>
  <c r="M81" i="106"/>
  <c r="M80" i="106"/>
  <c r="M79" i="106"/>
  <c r="M78" i="106"/>
  <c r="M77" i="106"/>
  <c r="M75" i="106"/>
  <c r="M74" i="106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M175" i="105"/>
  <c r="M172" i="105"/>
  <c r="M171" i="105"/>
  <c r="M170" i="105"/>
  <c r="M169" i="105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M98" i="105"/>
  <c r="M97" i="105"/>
  <c r="M96" i="105"/>
  <c r="M95" i="105"/>
  <c r="M93" i="105"/>
  <c r="M92" i="105"/>
  <c r="M91" i="105"/>
  <c r="M90" i="105"/>
  <c r="M89" i="105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M254" i="98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M135" i="96"/>
  <c r="M134" i="96"/>
  <c r="M133" i="96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P76" i="79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P81" i="79"/>
  <c r="P80" i="79"/>
  <c r="P79" i="79"/>
  <c r="P78" i="79"/>
  <c r="P77" i="79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M256" i="8" l="1"/>
  <c r="J173" i="8"/>
  <c r="J103" i="8"/>
  <c r="J105" i="8"/>
  <c r="J207" i="8"/>
  <c r="J104" i="8"/>
  <c r="J82" i="8"/>
  <c r="P255" i="98"/>
  <c r="M255" i="8"/>
  <c r="P254" i="98"/>
  <c r="M254" i="8"/>
  <c r="J186" i="8"/>
  <c r="J190" i="8"/>
  <c r="E258" i="77"/>
  <c r="E258" i="8"/>
  <c r="E256" i="77"/>
  <c r="E256" i="8"/>
  <c r="E103" i="8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G87" i="77"/>
  <c r="J87" i="77" s="1"/>
  <c r="G88" i="78" s="1"/>
  <c r="J88" i="78" s="1"/>
  <c r="E88" i="79" s="1"/>
  <c r="E87" i="8"/>
  <c r="E104" i="8"/>
  <c r="G104" i="8" s="1"/>
  <c r="G253" i="77"/>
  <c r="J253" i="77" s="1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J235" i="77"/>
  <c r="G259" i="77"/>
  <c r="J259" i="77" s="1"/>
  <c r="E259" i="78" s="1"/>
  <c r="G174" i="77"/>
  <c r="J174" i="77" s="1"/>
  <c r="E174" i="8"/>
  <c r="G102" i="77"/>
  <c r="J102" i="77" s="1"/>
  <c r="E102" i="8"/>
  <c r="E82" i="8"/>
  <c r="G82" i="8" s="1"/>
  <c r="N262" i="95"/>
  <c r="N268" i="95" s="1"/>
  <c r="N271" i="95" s="1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G103" i="8"/>
  <c r="E190" i="8"/>
  <c r="G190" i="8" s="1"/>
  <c r="G173" i="8"/>
  <c r="G186" i="8"/>
  <c r="G256" i="8" l="1"/>
  <c r="G258" i="8"/>
  <c r="G87" i="8"/>
  <c r="G174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E186" i="79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J135" i="8" l="1"/>
  <c r="J134" i="8"/>
  <c r="J136" i="8"/>
  <c r="M134" i="8"/>
  <c r="P134" i="77"/>
  <c r="M136" i="8"/>
  <c r="P136" i="77"/>
  <c r="M135" i="8"/>
  <c r="P135" i="77"/>
  <c r="G134" i="8"/>
  <c r="G136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K32" i="8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K56" i="8"/>
  <c r="P56" i="8" s="1"/>
  <c r="K57" i="8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J233" i="8" s="1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E45" i="79" s="1"/>
  <c r="G60" i="77"/>
  <c r="J60" i="77" s="1"/>
  <c r="G60" i="78" s="1"/>
  <c r="J60" i="78" s="1"/>
  <c r="E60" i="79" s="1"/>
  <c r="G63" i="77"/>
  <c r="J63" i="77" s="1"/>
  <c r="G75" i="77"/>
  <c r="J75" i="77" s="1"/>
  <c r="G75" i="78" s="1"/>
  <c r="J75" i="78" s="1"/>
  <c r="E75" i="79" s="1"/>
  <c r="G94" i="77"/>
  <c r="J94" i="77" s="1"/>
  <c r="G94" i="78" s="1"/>
  <c r="J94" i="78" s="1"/>
  <c r="E94" i="79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E178" i="79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M248" i="8" s="1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P66" i="77" s="1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J17" i="8" l="1"/>
  <c r="J9" i="8"/>
  <c r="J76" i="8"/>
  <c r="J176" i="8"/>
  <c r="J101" i="8"/>
  <c r="J137" i="8"/>
  <c r="J225" i="8"/>
  <c r="J217" i="8"/>
  <c r="J209" i="8"/>
  <c r="J200" i="8"/>
  <c r="J192" i="8"/>
  <c r="J179" i="8"/>
  <c r="J168" i="8"/>
  <c r="J160" i="8"/>
  <c r="J152" i="8"/>
  <c r="J144" i="8"/>
  <c r="J132" i="8"/>
  <c r="J123" i="8"/>
  <c r="J115" i="8"/>
  <c r="J107" i="8"/>
  <c r="J92" i="8"/>
  <c r="J78" i="8"/>
  <c r="J69" i="8"/>
  <c r="J61" i="8"/>
  <c r="J45" i="8"/>
  <c r="J36" i="8"/>
  <c r="J28" i="8"/>
  <c r="J15" i="8"/>
  <c r="J7" i="8"/>
  <c r="J231" i="8"/>
  <c r="J99" i="8"/>
  <c r="J38" i="8"/>
  <c r="J227" i="8"/>
  <c r="J219" i="8"/>
  <c r="J211" i="8"/>
  <c r="J202" i="8"/>
  <c r="J194" i="8"/>
  <c r="J181" i="8"/>
  <c r="J170" i="8"/>
  <c r="J162" i="8"/>
  <c r="J154" i="8"/>
  <c r="J146" i="8"/>
  <c r="J138" i="8"/>
  <c r="J126" i="8"/>
  <c r="J117" i="8"/>
  <c r="J109" i="8"/>
  <c r="J94" i="8"/>
  <c r="J80" i="8"/>
  <c r="J71" i="8"/>
  <c r="J63" i="8"/>
  <c r="J47" i="8"/>
  <c r="J39" i="8"/>
  <c r="J30" i="8"/>
  <c r="J86" i="8"/>
  <c r="J89" i="8"/>
  <c r="J223" i="8"/>
  <c r="J215" i="8"/>
  <c r="J206" i="8"/>
  <c r="J185" i="8"/>
  <c r="J177" i="8"/>
  <c r="J166" i="8"/>
  <c r="J158" i="8"/>
  <c r="J150" i="8"/>
  <c r="J142" i="8"/>
  <c r="J130" i="8"/>
  <c r="J121" i="8"/>
  <c r="J113" i="8"/>
  <c r="J98" i="8"/>
  <c r="J85" i="8"/>
  <c r="J75" i="8"/>
  <c r="J67" i="8"/>
  <c r="J59" i="8"/>
  <c r="J51" i="8"/>
  <c r="J43" i="8"/>
  <c r="J34" i="8"/>
  <c r="J26" i="8"/>
  <c r="J13" i="8"/>
  <c r="J12" i="8"/>
  <c r="J228" i="8"/>
  <c r="J220" i="8"/>
  <c r="J212" i="8"/>
  <c r="J203" i="8"/>
  <c r="J195" i="8"/>
  <c r="J182" i="8"/>
  <c r="J171" i="8"/>
  <c r="J163" i="8"/>
  <c r="J155" i="8"/>
  <c r="J147" i="8"/>
  <c r="J139" i="8"/>
  <c r="J127" i="8"/>
  <c r="J118" i="8"/>
  <c r="J110" i="8"/>
  <c r="J95" i="8"/>
  <c r="J81" i="8"/>
  <c r="J72" i="8"/>
  <c r="J64" i="8"/>
  <c r="J56" i="8"/>
  <c r="J48" i="8"/>
  <c r="J40" i="8"/>
  <c r="J23" i="8"/>
  <c r="J10" i="8"/>
  <c r="J226" i="8"/>
  <c r="J218" i="8"/>
  <c r="J210" i="8"/>
  <c r="J201" i="8"/>
  <c r="J193" i="8"/>
  <c r="J180" i="8"/>
  <c r="J169" i="8"/>
  <c r="J161" i="8"/>
  <c r="J153" i="8"/>
  <c r="J145" i="8"/>
  <c r="J125" i="8"/>
  <c r="J116" i="8"/>
  <c r="J108" i="8"/>
  <c r="J93" i="8"/>
  <c r="J79" i="8"/>
  <c r="J70" i="8"/>
  <c r="J62" i="8"/>
  <c r="J54" i="8"/>
  <c r="J46" i="8"/>
  <c r="J37" i="8"/>
  <c r="J29" i="8"/>
  <c r="J16" i="8"/>
  <c r="J8" i="8"/>
  <c r="J232" i="8"/>
  <c r="J224" i="8"/>
  <c r="J216" i="8"/>
  <c r="J208" i="8"/>
  <c r="J199" i="8"/>
  <c r="J191" i="8"/>
  <c r="J178" i="8"/>
  <c r="J167" i="8"/>
  <c r="J159" i="8"/>
  <c r="J151" i="8"/>
  <c r="J143" i="8"/>
  <c r="J131" i="8"/>
  <c r="J122" i="8"/>
  <c r="J114" i="8"/>
  <c r="J106" i="8"/>
  <c r="J91" i="8"/>
  <c r="J77" i="8"/>
  <c r="J68" i="8"/>
  <c r="J60" i="8"/>
  <c r="J52" i="8"/>
  <c r="J44" i="8"/>
  <c r="J35" i="8"/>
  <c r="J27" i="8"/>
  <c r="J14" i="8"/>
  <c r="J175" i="8"/>
  <c r="P234" i="8"/>
  <c r="J234" i="8"/>
  <c r="J100" i="8"/>
  <c r="J230" i="8"/>
  <c r="J222" i="8"/>
  <c r="J214" i="8"/>
  <c r="J205" i="8"/>
  <c r="J197" i="8"/>
  <c r="J184" i="8"/>
  <c r="J165" i="8"/>
  <c r="J157" i="8"/>
  <c r="J149" i="8"/>
  <c r="J141" i="8"/>
  <c r="J129" i="8"/>
  <c r="J120" i="8"/>
  <c r="J112" i="8"/>
  <c r="J97" i="8"/>
  <c r="J84" i="8"/>
  <c r="J74" i="8"/>
  <c r="J66" i="8"/>
  <c r="J58" i="8"/>
  <c r="J42" i="8"/>
  <c r="J33" i="8"/>
  <c r="J25" i="8"/>
  <c r="J124" i="8"/>
  <c r="J229" i="8"/>
  <c r="J221" i="8"/>
  <c r="J213" i="8"/>
  <c r="J204" i="8"/>
  <c r="J196" i="8"/>
  <c r="J183" i="8"/>
  <c r="J172" i="8"/>
  <c r="J164" i="8"/>
  <c r="J156" i="8"/>
  <c r="J148" i="8"/>
  <c r="J140" i="8"/>
  <c r="J128" i="8"/>
  <c r="J119" i="8"/>
  <c r="J111" i="8"/>
  <c r="J96" i="8"/>
  <c r="J83" i="8"/>
  <c r="J73" i="8"/>
  <c r="J65" i="8"/>
  <c r="J49" i="8"/>
  <c r="J41" i="8"/>
  <c r="J11" i="8"/>
  <c r="J90" i="8"/>
  <c r="P198" i="8"/>
  <c r="J198" i="8"/>
  <c r="J133" i="8"/>
  <c r="P57" i="8"/>
  <c r="J57" i="8"/>
  <c r="P55" i="8"/>
  <c r="J55" i="8"/>
  <c r="J53" i="8"/>
  <c r="J50" i="8"/>
  <c r="P32" i="8"/>
  <c r="J32" i="8"/>
  <c r="P31" i="8"/>
  <c r="J31" i="8"/>
  <c r="P24" i="8"/>
  <c r="J24" i="8"/>
  <c r="J6" i="8"/>
  <c r="M7" i="8"/>
  <c r="P7" i="77"/>
  <c r="M11" i="8"/>
  <c r="P11" i="77"/>
  <c r="M15" i="8"/>
  <c r="P15" i="77"/>
  <c r="M19" i="8"/>
  <c r="P19" i="77"/>
  <c r="M23" i="8"/>
  <c r="P23" i="77"/>
  <c r="M27" i="8"/>
  <c r="P27" i="77"/>
  <c r="M35" i="8"/>
  <c r="P35" i="77"/>
  <c r="M44" i="8"/>
  <c r="P44" i="77"/>
  <c r="M78" i="8"/>
  <c r="P78" i="77"/>
  <c r="M83" i="8"/>
  <c r="P83" i="77"/>
  <c r="M92" i="8"/>
  <c r="P92" i="77"/>
  <c r="M97" i="8"/>
  <c r="P97" i="77"/>
  <c r="M108" i="8"/>
  <c r="P108" i="77"/>
  <c r="M117" i="8"/>
  <c r="P117" i="77"/>
  <c r="M121" i="8"/>
  <c r="P121" i="77"/>
  <c r="M126" i="8"/>
  <c r="P126" i="77"/>
  <c r="M182" i="8"/>
  <c r="P182" i="77"/>
  <c r="M191" i="8"/>
  <c r="P191" i="77"/>
  <c r="M195" i="8"/>
  <c r="P195" i="77"/>
  <c r="M199" i="8"/>
  <c r="P199" i="77"/>
  <c r="M203" i="8"/>
  <c r="P203" i="77"/>
  <c r="M208" i="8"/>
  <c r="P208" i="77"/>
  <c r="M212" i="8"/>
  <c r="P212" i="77"/>
  <c r="M216" i="8"/>
  <c r="P216" i="77"/>
  <c r="M220" i="8"/>
  <c r="P220" i="77"/>
  <c r="M224" i="8"/>
  <c r="P224" i="77"/>
  <c r="M228" i="8"/>
  <c r="P228" i="77"/>
  <c r="M232" i="8"/>
  <c r="P232" i="77"/>
  <c r="P254" i="77"/>
  <c r="M76" i="8"/>
  <c r="P76" i="77"/>
  <c r="M90" i="8"/>
  <c r="P90" i="77"/>
  <c r="M176" i="8"/>
  <c r="P176" i="77"/>
  <c r="M72" i="8"/>
  <c r="P72" i="77"/>
  <c r="M158" i="8"/>
  <c r="P158" i="77"/>
  <c r="M49" i="8"/>
  <c r="P49" i="77"/>
  <c r="M53" i="8"/>
  <c r="P53" i="77"/>
  <c r="M57" i="8"/>
  <c r="P57" i="77"/>
  <c r="M61" i="8"/>
  <c r="P61" i="77"/>
  <c r="M65" i="8"/>
  <c r="P65" i="77"/>
  <c r="M69" i="8"/>
  <c r="P69" i="77"/>
  <c r="M73" i="8"/>
  <c r="P73" i="77"/>
  <c r="M113" i="8"/>
  <c r="P113" i="77"/>
  <c r="M131" i="8"/>
  <c r="P131" i="77"/>
  <c r="M139" i="8"/>
  <c r="P139" i="77"/>
  <c r="M143" i="8"/>
  <c r="P143" i="77"/>
  <c r="M147" i="8"/>
  <c r="P147" i="77"/>
  <c r="M151" i="8"/>
  <c r="P151" i="77"/>
  <c r="M155" i="8"/>
  <c r="P155" i="77"/>
  <c r="M159" i="8"/>
  <c r="P159" i="77"/>
  <c r="M163" i="8"/>
  <c r="P163" i="77"/>
  <c r="M167" i="8"/>
  <c r="P167" i="77"/>
  <c r="M171" i="8"/>
  <c r="P171" i="77"/>
  <c r="M178" i="8"/>
  <c r="P178" i="77"/>
  <c r="M52" i="8"/>
  <c r="P52" i="77"/>
  <c r="M68" i="8"/>
  <c r="P68" i="77"/>
  <c r="M130" i="8"/>
  <c r="P130" i="77"/>
  <c r="M146" i="8"/>
  <c r="P146" i="77"/>
  <c r="M162" i="8"/>
  <c r="P162" i="77"/>
  <c r="M177" i="8"/>
  <c r="P177" i="77"/>
  <c r="M8" i="8"/>
  <c r="P8" i="77"/>
  <c r="M12" i="8"/>
  <c r="P12" i="77"/>
  <c r="M16" i="8"/>
  <c r="P16" i="77"/>
  <c r="M28" i="8"/>
  <c r="P28" i="77"/>
  <c r="M36" i="8"/>
  <c r="P36" i="77"/>
  <c r="M45" i="8"/>
  <c r="P45" i="77"/>
  <c r="M79" i="8"/>
  <c r="P79" i="77"/>
  <c r="M84" i="8"/>
  <c r="P84" i="77"/>
  <c r="M93" i="8"/>
  <c r="P93" i="77"/>
  <c r="M98" i="8"/>
  <c r="P98" i="77"/>
  <c r="M109" i="8"/>
  <c r="P109" i="77"/>
  <c r="M118" i="8"/>
  <c r="P118" i="77"/>
  <c r="M122" i="8"/>
  <c r="P122" i="77"/>
  <c r="M127" i="8"/>
  <c r="P127" i="77"/>
  <c r="M179" i="8"/>
  <c r="P179" i="77"/>
  <c r="M183" i="8"/>
  <c r="P183" i="77"/>
  <c r="M192" i="8"/>
  <c r="P192" i="77"/>
  <c r="M196" i="8"/>
  <c r="P196" i="77"/>
  <c r="M200" i="8"/>
  <c r="P200" i="77"/>
  <c r="M204" i="8"/>
  <c r="P204" i="77"/>
  <c r="M209" i="8"/>
  <c r="P209" i="77"/>
  <c r="M213" i="8"/>
  <c r="P213" i="77"/>
  <c r="M221" i="8"/>
  <c r="P221" i="77"/>
  <c r="M225" i="8"/>
  <c r="P225" i="77"/>
  <c r="M229" i="8"/>
  <c r="P229" i="77"/>
  <c r="M233" i="8"/>
  <c r="P233" i="77"/>
  <c r="P255" i="77"/>
  <c r="M124" i="8"/>
  <c r="P124" i="77"/>
  <c r="M99" i="8"/>
  <c r="P99" i="77"/>
  <c r="M137" i="8"/>
  <c r="P137" i="77"/>
  <c r="M48" i="8"/>
  <c r="P48" i="77"/>
  <c r="M56" i="8"/>
  <c r="P56" i="77"/>
  <c r="M112" i="8"/>
  <c r="P112" i="77"/>
  <c r="M142" i="8"/>
  <c r="P142" i="77"/>
  <c r="M154" i="8"/>
  <c r="P154" i="77"/>
  <c r="M170" i="8"/>
  <c r="P170" i="77"/>
  <c r="M46" i="8"/>
  <c r="P46" i="77"/>
  <c r="M50" i="8"/>
  <c r="P50" i="77"/>
  <c r="M54" i="8"/>
  <c r="P54" i="77"/>
  <c r="M58" i="8"/>
  <c r="P58" i="77"/>
  <c r="M70" i="8"/>
  <c r="P70" i="77"/>
  <c r="M74" i="8"/>
  <c r="P74" i="77"/>
  <c r="M110" i="8"/>
  <c r="P110" i="77"/>
  <c r="M114" i="8"/>
  <c r="P114" i="77"/>
  <c r="M140" i="8"/>
  <c r="P140" i="77"/>
  <c r="M144" i="8"/>
  <c r="P144" i="77"/>
  <c r="M148" i="8"/>
  <c r="P148" i="77"/>
  <c r="M152" i="8"/>
  <c r="P152" i="77"/>
  <c r="M156" i="8"/>
  <c r="P156" i="77"/>
  <c r="M160" i="8"/>
  <c r="P160" i="77"/>
  <c r="M164" i="8"/>
  <c r="P164" i="77"/>
  <c r="M168" i="8"/>
  <c r="P168" i="77"/>
  <c r="M172" i="8"/>
  <c r="P172" i="77"/>
  <c r="M166" i="8"/>
  <c r="P166" i="77"/>
  <c r="M9" i="8"/>
  <c r="P9" i="77"/>
  <c r="M13" i="8"/>
  <c r="P13" i="77"/>
  <c r="M17" i="8"/>
  <c r="P17" i="77"/>
  <c r="M21" i="8"/>
  <c r="P21" i="77"/>
  <c r="M25" i="8"/>
  <c r="P25" i="77"/>
  <c r="M29" i="8"/>
  <c r="P29" i="77"/>
  <c r="M33" i="8"/>
  <c r="P33" i="77"/>
  <c r="M37" i="8"/>
  <c r="P37" i="77"/>
  <c r="M42" i="8"/>
  <c r="P42" i="77"/>
  <c r="M80" i="8"/>
  <c r="P80" i="77"/>
  <c r="M85" i="8"/>
  <c r="P85" i="77"/>
  <c r="M95" i="8"/>
  <c r="P95" i="77"/>
  <c r="M106" i="8"/>
  <c r="P106" i="77"/>
  <c r="M119" i="8"/>
  <c r="P119" i="77"/>
  <c r="M123" i="8"/>
  <c r="P123" i="77"/>
  <c r="M128" i="8"/>
  <c r="P128" i="77"/>
  <c r="M180" i="8"/>
  <c r="P180" i="77"/>
  <c r="M184" i="8"/>
  <c r="P184" i="77"/>
  <c r="M193" i="8"/>
  <c r="P193" i="77"/>
  <c r="M197" i="8"/>
  <c r="P197" i="77"/>
  <c r="M201" i="8"/>
  <c r="P201" i="77"/>
  <c r="M205" i="8"/>
  <c r="P205" i="77"/>
  <c r="M210" i="8"/>
  <c r="P210" i="77"/>
  <c r="M214" i="8"/>
  <c r="P214" i="77"/>
  <c r="M218" i="8"/>
  <c r="P218" i="77"/>
  <c r="M222" i="8"/>
  <c r="P222" i="77"/>
  <c r="M226" i="8"/>
  <c r="P226" i="77"/>
  <c r="M230" i="8"/>
  <c r="P230" i="77"/>
  <c r="M234" i="8"/>
  <c r="P234" i="77"/>
  <c r="P256" i="77"/>
  <c r="M89" i="8"/>
  <c r="P89" i="77"/>
  <c r="M100" i="8"/>
  <c r="P100" i="77"/>
  <c r="M86" i="8"/>
  <c r="P86" i="77"/>
  <c r="M60" i="8"/>
  <c r="P60" i="77"/>
  <c r="M150" i="8"/>
  <c r="P150" i="77"/>
  <c r="M51" i="8"/>
  <c r="P51" i="77"/>
  <c r="M59" i="8"/>
  <c r="P59" i="77"/>
  <c r="M67" i="8"/>
  <c r="P67" i="77"/>
  <c r="M75" i="8"/>
  <c r="P75" i="77"/>
  <c r="M111" i="8"/>
  <c r="P111" i="77"/>
  <c r="M145" i="8"/>
  <c r="P145" i="77"/>
  <c r="M153" i="8"/>
  <c r="P153" i="77"/>
  <c r="M161" i="8"/>
  <c r="P161" i="77"/>
  <c r="M165" i="8"/>
  <c r="P165" i="77"/>
  <c r="M175" i="8"/>
  <c r="P175" i="77"/>
  <c r="M64" i="8"/>
  <c r="P64" i="77"/>
  <c r="M138" i="8"/>
  <c r="P138" i="77"/>
  <c r="M55" i="8"/>
  <c r="P55" i="77"/>
  <c r="M63" i="8"/>
  <c r="P63" i="77"/>
  <c r="M71" i="8"/>
  <c r="P71" i="77"/>
  <c r="M141" i="8"/>
  <c r="P141" i="77"/>
  <c r="M149" i="8"/>
  <c r="P149" i="77"/>
  <c r="M157" i="8"/>
  <c r="P157" i="77"/>
  <c r="M169" i="8"/>
  <c r="P169" i="77"/>
  <c r="M10" i="8"/>
  <c r="P10" i="77"/>
  <c r="M14" i="8"/>
  <c r="P14" i="77"/>
  <c r="M22" i="8"/>
  <c r="P22" i="77"/>
  <c r="M26" i="8"/>
  <c r="P26" i="77"/>
  <c r="M30" i="8"/>
  <c r="P30" i="77"/>
  <c r="M34" i="8"/>
  <c r="P34" i="77"/>
  <c r="M43" i="8"/>
  <c r="P43" i="77"/>
  <c r="M77" i="8"/>
  <c r="P77" i="77"/>
  <c r="M81" i="8"/>
  <c r="P81" i="77"/>
  <c r="M91" i="8"/>
  <c r="P91" i="77"/>
  <c r="M96" i="8"/>
  <c r="P96" i="77"/>
  <c r="M107" i="8"/>
  <c r="P107" i="77"/>
  <c r="M116" i="8"/>
  <c r="P116" i="77"/>
  <c r="M120" i="8"/>
  <c r="P120" i="77"/>
  <c r="M125" i="8"/>
  <c r="P125" i="77"/>
  <c r="M129" i="8"/>
  <c r="P129" i="77"/>
  <c r="M181" i="8"/>
  <c r="P181" i="77"/>
  <c r="M185" i="8"/>
  <c r="P185" i="77"/>
  <c r="M194" i="8"/>
  <c r="P194" i="77"/>
  <c r="M198" i="8"/>
  <c r="P198" i="77"/>
  <c r="M202" i="8"/>
  <c r="P202" i="77"/>
  <c r="M206" i="8"/>
  <c r="P206" i="77"/>
  <c r="M211" i="8"/>
  <c r="P211" i="77"/>
  <c r="M215" i="8"/>
  <c r="P215" i="77"/>
  <c r="M219" i="8"/>
  <c r="P219" i="77"/>
  <c r="M223" i="8"/>
  <c r="P223" i="77"/>
  <c r="M227" i="8"/>
  <c r="P227" i="77"/>
  <c r="M231" i="8"/>
  <c r="P231" i="77"/>
  <c r="P248" i="77"/>
  <c r="M258" i="8"/>
  <c r="P258" i="77"/>
  <c r="M38" i="8"/>
  <c r="P38" i="77"/>
  <c r="M101" i="8"/>
  <c r="P101" i="77"/>
  <c r="M39" i="8"/>
  <c r="P39" i="77"/>
  <c r="M6" i="8"/>
  <c r="P6" i="77"/>
  <c r="M217" i="8"/>
  <c r="P217" i="77"/>
  <c r="M133" i="8"/>
  <c r="P133" i="77"/>
  <c r="M132" i="8"/>
  <c r="P132" i="77"/>
  <c r="M115" i="8"/>
  <c r="P115" i="77"/>
  <c r="M66" i="8"/>
  <c r="M62" i="8"/>
  <c r="P62" i="77"/>
  <c r="M47" i="8"/>
  <c r="P47" i="77"/>
  <c r="M41" i="8"/>
  <c r="P41" i="77"/>
  <c r="M40" i="8"/>
  <c r="P40" i="77"/>
  <c r="M32" i="8"/>
  <c r="P32" i="77"/>
  <c r="M31" i="8"/>
  <c r="P31" i="77"/>
  <c r="M24" i="8"/>
  <c r="P24" i="77"/>
  <c r="M18" i="8"/>
  <c r="P18" i="77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M5" i="8"/>
  <c r="AB35" i="8"/>
  <c r="W7" i="8"/>
  <c r="AB7" i="8" s="1"/>
  <c r="E169" i="8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94" i="83" l="1"/>
  <c r="G94" i="83" s="1"/>
  <c r="J94" i="83" s="1"/>
  <c r="E75" i="83"/>
  <c r="G75" i="83" s="1"/>
  <c r="J75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75" i="84"/>
  <c r="G75" i="84" s="1"/>
  <c r="J75" i="84" s="1"/>
  <c r="E94" i="84"/>
  <c r="G94" i="84" s="1"/>
  <c r="J94" i="84" s="1"/>
  <c r="E94" i="85" s="1"/>
  <c r="G94" i="85" s="1"/>
  <c r="J94" i="85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87" l="1"/>
  <c r="G60" i="87" s="1"/>
  <c r="J60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94" i="87"/>
  <c r="G94" i="87" s="1"/>
  <c r="J94" i="87" s="1"/>
  <c r="E178" i="87"/>
  <c r="G178" i="87" s="1"/>
  <c r="J178" i="87" s="1"/>
  <c r="E109" i="85"/>
  <c r="G109" i="85" s="1"/>
  <c r="J109" i="85" s="1"/>
  <c r="E45" i="86"/>
  <c r="G45" i="86" s="1"/>
  <c r="J45" i="86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45" i="87"/>
  <c r="G45" i="87" s="1"/>
  <c r="J45" i="87" s="1"/>
  <c r="E109" i="86"/>
  <c r="G109" i="86" s="1"/>
  <c r="J109" i="86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0" i="88"/>
  <c r="G60" i="88" s="1"/>
  <c r="J60" i="88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75" i="91"/>
  <c r="J75" i="91" s="1"/>
  <c r="E75" i="92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0" i="89" l="1"/>
  <c r="G60" i="89" s="1"/>
  <c r="J60" i="89" s="1"/>
  <c r="E178" i="89"/>
  <c r="G178" i="89" s="1"/>
  <c r="J178" i="89" s="1"/>
  <c r="E109" i="87"/>
  <c r="G109" i="87" s="1"/>
  <c r="J109" i="87" s="1"/>
  <c r="E45" i="88"/>
  <c r="G45" i="88" s="1"/>
  <c r="J45" i="88" s="1"/>
  <c r="E129" i="87"/>
  <c r="G129" i="87" s="1"/>
  <c r="J129" i="87" s="1"/>
  <c r="E63" i="87"/>
  <c r="G63" i="87" s="1"/>
  <c r="J63" i="87" s="1"/>
  <c r="E114" i="87"/>
  <c r="G114" i="87" s="1"/>
  <c r="J114" i="87" s="1"/>
  <c r="J237" i="79"/>
  <c r="E237" i="80" s="1"/>
  <c r="E229" i="79"/>
  <c r="G229" i="79" s="1"/>
  <c r="J229" i="79" s="1"/>
  <c r="E35" i="87"/>
  <c r="G35" i="87" s="1"/>
  <c r="J35" i="87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G12" i="8"/>
  <c r="E114" i="88" l="1"/>
  <c r="G114" i="88" s="1"/>
  <c r="J114" i="88" s="1"/>
  <c r="E129" i="88"/>
  <c r="G129" i="88" s="1"/>
  <c r="J129" i="88" s="1"/>
  <c r="E63" i="88"/>
  <c r="G63" i="88" s="1"/>
  <c r="J63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45" i="89"/>
  <c r="G45" i="89" s="1"/>
  <c r="J45" i="89" s="1"/>
  <c r="E109" i="88"/>
  <c r="G109" i="88" s="1"/>
  <c r="J109" i="88" s="1"/>
  <c r="E35" i="88"/>
  <c r="G35" i="88" s="1"/>
  <c r="J35" i="88" s="1"/>
  <c r="G237" i="80"/>
  <c r="J237" i="80" s="1"/>
  <c r="E237" i="81" s="1"/>
  <c r="E229" i="80"/>
  <c r="G229" i="80" s="1"/>
  <c r="J229" i="80" s="1"/>
  <c r="E229" i="81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169" i="89"/>
  <c r="G169" i="89" s="1"/>
  <c r="J169" i="89" s="1"/>
  <c r="E169" i="90" s="1"/>
  <c r="G169" i="90" s="1"/>
  <c r="J169" i="90" s="1"/>
  <c r="E169" i="91" s="1"/>
  <c r="G94" i="94"/>
  <c r="J94" i="94" s="1"/>
  <c r="E94" i="95" s="1"/>
  <c r="G94" i="95" s="1"/>
  <c r="J94" i="95" s="1"/>
  <c r="G35" i="96"/>
  <c r="J35" i="96" s="1"/>
  <c r="G75" i="93"/>
  <c r="J75" i="93" s="1"/>
  <c r="E75" i="94" s="1"/>
  <c r="G45" i="96"/>
  <c r="J45" i="96" s="1"/>
  <c r="G12" i="85"/>
  <c r="J12" i="85" s="1"/>
  <c r="E12" i="86" s="1"/>
  <c r="E35" i="89" l="1"/>
  <c r="G35" i="89" s="1"/>
  <c r="J35" i="89" s="1"/>
  <c r="E45" i="90"/>
  <c r="G45" i="90" s="1"/>
  <c r="J45" i="90" s="1"/>
  <c r="E63" i="89"/>
  <c r="G63" i="89" s="1"/>
  <c r="J63" i="89" s="1"/>
  <c r="E109" i="89"/>
  <c r="G109" i="89" s="1"/>
  <c r="J109" i="89" s="1"/>
  <c r="E129" i="89"/>
  <c r="G129" i="89" s="1"/>
  <c r="J129" i="89" s="1"/>
  <c r="E114" i="89"/>
  <c r="G114" i="89" s="1"/>
  <c r="J114" i="89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G169" i="91"/>
  <c r="J169" i="91" s="1"/>
  <c r="E169" i="92" s="1"/>
  <c r="G63" i="96"/>
  <c r="J63" i="96" s="1"/>
  <c r="G75" i="94"/>
  <c r="J75" i="94" s="1"/>
  <c r="E75" i="95" s="1"/>
  <c r="G75" i="95" s="1"/>
  <c r="J75" i="95" s="1"/>
  <c r="G129" i="96"/>
  <c r="J129" i="96" s="1"/>
  <c r="G178" i="96"/>
  <c r="J178" i="96" s="1"/>
  <c r="G45" i="97"/>
  <c r="J45" i="97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114" i="90" l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29" i="90"/>
  <c r="G129" i="90" s="1"/>
  <c r="J129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63" i="90"/>
  <c r="G63" i="90" s="1"/>
  <c r="J63" i="90" s="1"/>
  <c r="E45" i="91"/>
  <c r="G45" i="91" s="1"/>
  <c r="J45" i="91" s="1"/>
  <c r="E35" i="90"/>
  <c r="G35" i="90" s="1"/>
  <c r="J35" i="90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237" i="83" s="1"/>
  <c r="J237" i="83" s="1"/>
  <c r="E237" i="84" s="1"/>
  <c r="E11" i="8"/>
  <c r="G11" i="77"/>
  <c r="J11" i="77" s="1"/>
  <c r="G129" i="97"/>
  <c r="J129" i="97" s="1"/>
  <c r="G109" i="96"/>
  <c r="J109" i="96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E213" i="79" s="1"/>
  <c r="G152" i="77"/>
  <c r="J152" i="77" s="1"/>
  <c r="G152" i="78" s="1"/>
  <c r="J152" i="78" s="1"/>
  <c r="E152" i="79" s="1"/>
  <c r="G151" i="77"/>
  <c r="J151" i="77" s="1"/>
  <c r="G206" i="77"/>
  <c r="J206" i="77" s="1"/>
  <c r="G206" i="78" s="1"/>
  <c r="J206" i="78" s="1"/>
  <c r="E206" i="79" s="1"/>
  <c r="G231" i="77"/>
  <c r="J231" i="77" s="1"/>
  <c r="G205" i="77"/>
  <c r="J205" i="77" s="1"/>
  <c r="G205" i="78" s="1"/>
  <c r="J205" i="78" s="1"/>
  <c r="E205" i="79" s="1"/>
  <c r="G127" i="77"/>
  <c r="J127" i="77" s="1"/>
  <c r="G83" i="77"/>
  <c r="J83" i="77" s="1"/>
  <c r="G83" i="78" s="1"/>
  <c r="J83" i="78" s="1"/>
  <c r="E83" i="79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E153" i="79" s="1"/>
  <c r="G193" i="77"/>
  <c r="J193" i="77" s="1"/>
  <c r="G177" i="77"/>
  <c r="J177" i="77" s="1"/>
  <c r="G177" i="78" s="1"/>
  <c r="J177" i="78" s="1"/>
  <c r="E177" i="79" s="1"/>
  <c r="G208" i="77"/>
  <c r="J208" i="77" s="1"/>
  <c r="G155" i="77"/>
  <c r="J155" i="77" s="1"/>
  <c r="G155" i="78" s="1"/>
  <c r="J155" i="78" s="1"/>
  <c r="E155" i="79" s="1"/>
  <c r="G194" i="77"/>
  <c r="J194" i="77" s="1"/>
  <c r="G94" i="96"/>
  <c r="J94" i="96" s="1"/>
  <c r="G169" i="92"/>
  <c r="J169" i="92" s="1"/>
  <c r="E169" i="93" s="1"/>
  <c r="G181" i="77"/>
  <c r="J181" i="77" s="1"/>
  <c r="G181" i="78" s="1"/>
  <c r="J181" i="78" s="1"/>
  <c r="E181" i="79" s="1"/>
  <c r="G84" i="77"/>
  <c r="J84" i="77" s="1"/>
  <c r="G84" i="78" s="1"/>
  <c r="J84" i="78" s="1"/>
  <c r="E84" i="79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48" i="79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E210" i="8"/>
  <c r="E232" i="8"/>
  <c r="E157" i="8"/>
  <c r="E212" i="8"/>
  <c r="E204" i="8"/>
  <c r="E202" i="8"/>
  <c r="E147" i="8"/>
  <c r="E156" i="8"/>
  <c r="E150" i="8"/>
  <c r="E197" i="8"/>
  <c r="G193" i="8"/>
  <c r="G177" i="8"/>
  <c r="G194" i="8"/>
  <c r="E35" i="91" l="1"/>
  <c r="G35" i="91" s="1"/>
  <c r="J35" i="91" s="1"/>
  <c r="E12" i="89"/>
  <c r="G12" i="89" s="1"/>
  <c r="J12" i="89" s="1"/>
  <c r="E12" i="90" s="1"/>
  <c r="G12" i="90" s="1"/>
  <c r="J12" i="90" s="1"/>
  <c r="E12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63" i="91"/>
  <c r="G63" i="91" s="1"/>
  <c r="J63" i="91" s="1"/>
  <c r="E129" i="91"/>
  <c r="G129" i="91" s="1"/>
  <c r="J129" i="91" s="1"/>
  <c r="G231" i="78"/>
  <c r="J231" i="78" s="1"/>
  <c r="E231" i="79" s="1"/>
  <c r="G229" i="83"/>
  <c r="J229" i="83" s="1"/>
  <c r="E229" i="84" s="1"/>
  <c r="G206" i="79"/>
  <c r="J206" i="79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G147" i="8"/>
  <c r="G9" i="8"/>
  <c r="G196" i="8"/>
  <c r="G197" i="8"/>
  <c r="G202" i="8"/>
  <c r="G10" i="8"/>
  <c r="G11" i="8"/>
  <c r="G198" i="8"/>
  <c r="G195" i="8"/>
  <c r="G209" i="8"/>
  <c r="G210" i="8"/>
  <c r="E35" i="92" l="1"/>
  <c r="G35" i="92" s="1"/>
  <c r="J35" i="9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126" i="80"/>
  <c r="G126" i="80" s="1"/>
  <c r="J126" i="80" s="1"/>
  <c r="E126" i="81" s="1"/>
  <c r="G126" i="81" s="1"/>
  <c r="J126" i="81" s="1"/>
  <c r="E126" i="82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E205" i="82" s="1"/>
  <c r="E148" i="80"/>
  <c r="G148" i="80" s="1"/>
  <c r="J148" i="80" s="1"/>
  <c r="E148" i="81" s="1"/>
  <c r="G148" i="81" s="1"/>
  <c r="J148" i="81" s="1"/>
  <c r="E148" i="82" s="1"/>
  <c r="E83" i="80"/>
  <c r="G83" i="80" s="1"/>
  <c r="J83" i="80" s="1"/>
  <c r="E83" i="81" s="1"/>
  <c r="G83" i="81" s="1"/>
  <c r="J83" i="81" s="1"/>
  <c r="E83" i="82" s="1"/>
  <c r="E84" i="80"/>
  <c r="G84" i="80" s="1"/>
  <c r="J84" i="80" s="1"/>
  <c r="E84" i="81" s="1"/>
  <c r="G84" i="81" s="1"/>
  <c r="J84" i="81" s="1"/>
  <c r="E84" i="82" s="1"/>
  <c r="E206" i="80"/>
  <c r="G206" i="80" s="1"/>
  <c r="J206" i="80" s="1"/>
  <c r="E206" i="81" s="1"/>
  <c r="G206" i="81" s="1"/>
  <c r="J206" i="81" s="1"/>
  <c r="E206" i="82" s="1"/>
  <c r="E177" i="80"/>
  <c r="G177" i="80" s="1"/>
  <c r="J177" i="80" s="1"/>
  <c r="E177" i="81" s="1"/>
  <c r="G177" i="81" s="1"/>
  <c r="J177" i="81" s="1"/>
  <c r="E177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E152" i="80"/>
  <c r="G152" i="80" s="1"/>
  <c r="J152" i="80" s="1"/>
  <c r="E152" i="81" s="1"/>
  <c r="G152" i="81" s="1"/>
  <c r="J152" i="81" s="1"/>
  <c r="E152" i="82" s="1"/>
  <c r="E181" i="80"/>
  <c r="G181" i="80" s="1"/>
  <c r="J181" i="80" s="1"/>
  <c r="E181" i="81" s="1"/>
  <c r="G181" i="81" s="1"/>
  <c r="J181" i="81" s="1"/>
  <c r="E181" i="82" s="1"/>
  <c r="G231" i="79"/>
  <c r="J231" i="79" s="1"/>
  <c r="G229" i="84"/>
  <c r="J229" i="84" s="1"/>
  <c r="E229" i="85" s="1"/>
  <c r="G237" i="84"/>
  <c r="J237" i="84" s="1"/>
  <c r="E237" i="85" s="1"/>
  <c r="G237" i="85" s="1"/>
  <c r="J237" i="85" s="1"/>
  <c r="E237" i="86" s="1"/>
  <c r="G237" i="86" s="1"/>
  <c r="J237" i="86" s="1"/>
  <c r="E237" i="87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E169" i="95" s="1"/>
  <c r="G169" i="95" s="1"/>
  <c r="J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G239" i="80"/>
  <c r="J239" i="80" s="1"/>
  <c r="E239" i="81" s="1"/>
  <c r="G239" i="81" s="1"/>
  <c r="J239" i="81" s="1"/>
  <c r="E239" i="82" s="1"/>
  <c r="G229" i="85"/>
  <c r="J229" i="85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35" i="94"/>
  <c r="G35" i="94" s="1"/>
  <c r="J35" i="94" s="1"/>
  <c r="E35" i="95" s="1"/>
  <c r="G35" i="95" s="1"/>
  <c r="J35" i="95" s="1"/>
  <c r="E127" i="81"/>
  <c r="G127" i="81" s="1"/>
  <c r="J127" i="81" s="1"/>
  <c r="E208" i="81"/>
  <c r="G208" i="81" s="1"/>
  <c r="J208" i="81" s="1"/>
  <c r="E226" i="81"/>
  <c r="G226" i="81" s="1"/>
  <c r="J226" i="81" s="1"/>
  <c r="E203" i="80"/>
  <c r="G203" i="80" s="1"/>
  <c r="J203" i="80" s="1"/>
  <c r="E193" i="81"/>
  <c r="G193" i="81" s="1"/>
  <c r="J193" i="81" s="1"/>
  <c r="E151" i="81"/>
  <c r="G151" i="81" s="1"/>
  <c r="J151" i="81" s="1"/>
  <c r="E229" i="86"/>
  <c r="G229" i="86" s="1"/>
  <c r="J229" i="86" s="1"/>
  <c r="E39" i="81"/>
  <c r="G39" i="81" s="1"/>
  <c r="J39" i="81" s="1"/>
  <c r="E194" i="81"/>
  <c r="G194" i="81" s="1"/>
  <c r="J194" i="81" s="1"/>
  <c r="G231" i="82"/>
  <c r="J231" i="82" s="1"/>
  <c r="E231" i="83" s="1"/>
  <c r="G239" i="82"/>
  <c r="J239" i="82" s="1"/>
  <c r="E239" i="83" s="1"/>
  <c r="G239" i="83" s="1"/>
  <c r="J239" i="83" s="1"/>
  <c r="E239" i="84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G175" i="8"/>
  <c r="P5" i="74"/>
  <c r="R260" i="74"/>
  <c r="E193" i="82" l="1"/>
  <c r="G193" i="82" s="1"/>
  <c r="J193" i="82" s="1"/>
  <c r="E193" i="83" s="1"/>
  <c r="G193" i="83" s="1"/>
  <c r="J193" i="83" s="1"/>
  <c r="E193" i="84" s="1"/>
  <c r="E151" i="82"/>
  <c r="G151" i="82" s="1"/>
  <c r="J151" i="82" s="1"/>
  <c r="E151" i="83" s="1"/>
  <c r="G151" i="83" s="1"/>
  <c r="J151" i="83" s="1"/>
  <c r="E151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226" i="82"/>
  <c r="G226" i="82" s="1"/>
  <c r="J226" i="82" s="1"/>
  <c r="E226" i="83" s="1"/>
  <c r="G226" i="83" s="1"/>
  <c r="J226" i="83" s="1"/>
  <c r="E226" i="84" s="1"/>
  <c r="E208" i="82"/>
  <c r="G208" i="82" s="1"/>
  <c r="J208" i="82" s="1"/>
  <c r="E208" i="83" s="1"/>
  <c r="G208" i="83" s="1"/>
  <c r="J208" i="83" s="1"/>
  <c r="E208" i="84" s="1"/>
  <c r="E127" i="82"/>
  <c r="G127" i="82" s="1"/>
  <c r="J127" i="82" s="1"/>
  <c r="E127" i="83" s="1"/>
  <c r="G127" i="83" s="1"/>
  <c r="J127" i="83" s="1"/>
  <c r="E127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G237" i="87"/>
  <c r="J237" i="87" s="1"/>
  <c r="E237" i="88" s="1"/>
  <c r="G237" i="88" s="1"/>
  <c r="J237" i="88" s="1"/>
  <c r="E237" i="89" s="1"/>
  <c r="G237" i="89" s="1"/>
  <c r="J237" i="89" s="1"/>
  <c r="E237" i="90" s="1"/>
  <c r="G237" i="90" s="1"/>
  <c r="J237" i="90" s="1"/>
  <c r="E237" i="91" s="1"/>
  <c r="G237" i="91" s="1"/>
  <c r="J237" i="91" s="1"/>
  <c r="E237" i="92" s="1"/>
  <c r="G237" i="92" s="1"/>
  <c r="J237" i="92" s="1"/>
  <c r="E237" i="93" s="1"/>
  <c r="G237" i="93" s="1"/>
  <c r="J237" i="93" s="1"/>
  <c r="E237" i="94" s="1"/>
  <c r="G237" i="94" s="1"/>
  <c r="J237" i="94" s="1"/>
  <c r="E237" i="95" s="1"/>
  <c r="G237" i="95" s="1"/>
  <c r="J237" i="95" s="1"/>
  <c r="E229" i="87"/>
  <c r="G229" i="87" s="1"/>
  <c r="J229" i="87" s="1"/>
  <c r="E229" i="88" s="1"/>
  <c r="G229" i="88" s="1"/>
  <c r="J229" i="88" s="1"/>
  <c r="E229" i="89" s="1"/>
  <c r="G229" i="89" s="1"/>
  <c r="J229" i="89" s="1"/>
  <c r="E229" i="90" s="1"/>
  <c r="E195" i="81"/>
  <c r="G195" i="81" s="1"/>
  <c r="J195" i="81" s="1"/>
  <c r="E150" i="81"/>
  <c r="G150" i="81" s="1"/>
  <c r="J150" i="81" s="1"/>
  <c r="E204" i="81"/>
  <c r="G204" i="81" s="1"/>
  <c r="J204" i="81" s="1"/>
  <c r="E113" i="81"/>
  <c r="G113" i="81" s="1"/>
  <c r="J113" i="81" s="1"/>
  <c r="E211" i="81"/>
  <c r="G211" i="81" s="1"/>
  <c r="J211" i="81" s="1"/>
  <c r="E210" i="81"/>
  <c r="G210" i="81" s="1"/>
  <c r="J210" i="81" s="1"/>
  <c r="E196" i="81"/>
  <c r="G196" i="81" s="1"/>
  <c r="J196" i="81" s="1"/>
  <c r="E197" i="81"/>
  <c r="G197" i="81" s="1"/>
  <c r="J197" i="81" s="1"/>
  <c r="E128" i="81"/>
  <c r="G128" i="81" s="1"/>
  <c r="J128" i="81" s="1"/>
  <c r="E182" i="81"/>
  <c r="G182" i="81" s="1"/>
  <c r="J182" i="81" s="1"/>
  <c r="E149" i="81"/>
  <c r="G149" i="81" s="1"/>
  <c r="J149" i="81" s="1"/>
  <c r="E212" i="81"/>
  <c r="G212" i="81" s="1"/>
  <c r="J212" i="81" s="1"/>
  <c r="E156" i="81"/>
  <c r="G156" i="81" s="1"/>
  <c r="J156" i="81" s="1"/>
  <c r="E147" i="81"/>
  <c r="G147" i="81" s="1"/>
  <c r="J147" i="81" s="1"/>
  <c r="E157" i="81"/>
  <c r="G157" i="81" s="1"/>
  <c r="J157" i="81" s="1"/>
  <c r="E202" i="81"/>
  <c r="G202" i="81" s="1"/>
  <c r="J202" i="81" s="1"/>
  <c r="E209" i="81"/>
  <c r="G209" i="81" s="1"/>
  <c r="J209" i="81" s="1"/>
  <c r="E198" i="81"/>
  <c r="G198" i="81" s="1"/>
  <c r="J198" i="81" s="1"/>
  <c r="E194" i="82"/>
  <c r="G194" i="82" s="1"/>
  <c r="J194" i="82" s="1"/>
  <c r="E194" i="83" s="1"/>
  <c r="G194" i="83" s="1"/>
  <c r="J194" i="83" s="1"/>
  <c r="E194" i="84" s="1"/>
  <c r="G232" i="81"/>
  <c r="J232" i="81" s="1"/>
  <c r="E232" i="82" s="1"/>
  <c r="G231" i="83"/>
  <c r="J231" i="83" s="1"/>
  <c r="E231" i="84" s="1"/>
  <c r="G169" i="98"/>
  <c r="J169" i="98" s="1"/>
  <c r="G12" i="94"/>
  <c r="J12" i="94" s="1"/>
  <c r="E12" i="95" s="1"/>
  <c r="G12" i="95" s="1"/>
  <c r="J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212" i="82" l="1"/>
  <c r="G212" i="82" s="1"/>
  <c r="J212" i="82" s="1"/>
  <c r="E212" i="83" s="1"/>
  <c r="G212" i="83" s="1"/>
  <c r="J212" i="83" s="1"/>
  <c r="E212" i="84" s="1"/>
  <c r="E149" i="82"/>
  <c r="G149" i="82" s="1"/>
  <c r="J149" i="82" s="1"/>
  <c r="E149" i="83" s="1"/>
  <c r="G149" i="83" s="1"/>
  <c r="J149" i="83" s="1"/>
  <c r="E149" i="84" s="1"/>
  <c r="E182" i="82"/>
  <c r="G182" i="82" s="1"/>
  <c r="J182" i="82" s="1"/>
  <c r="E182" i="83" s="1"/>
  <c r="G182" i="83" s="1"/>
  <c r="J182" i="83" s="1"/>
  <c r="E182" i="84" s="1"/>
  <c r="E113" i="82"/>
  <c r="G113" i="82" s="1"/>
  <c r="J113" i="82" s="1"/>
  <c r="E113" i="83" s="1"/>
  <c r="G113" i="83" s="1"/>
  <c r="J113" i="83" s="1"/>
  <c r="E113" i="84" s="1"/>
  <c r="E202" i="82"/>
  <c r="G202" i="82" s="1"/>
  <c r="J202" i="82" s="1"/>
  <c r="E202" i="83" s="1"/>
  <c r="G202" i="83" s="1"/>
  <c r="J202" i="83" s="1"/>
  <c r="E202" i="84" s="1"/>
  <c r="E204" i="82"/>
  <c r="G204" i="82" s="1"/>
  <c r="J204" i="82" s="1"/>
  <c r="E204" i="83" s="1"/>
  <c r="G204" i="83" s="1"/>
  <c r="J204" i="83" s="1"/>
  <c r="E204" i="84" s="1"/>
  <c r="E157" i="82"/>
  <c r="G157" i="82" s="1"/>
  <c r="J157" i="82" s="1"/>
  <c r="E157" i="83" s="1"/>
  <c r="G157" i="83" s="1"/>
  <c r="J157" i="83" s="1"/>
  <c r="E157" i="84" s="1"/>
  <c r="E150" i="82"/>
  <c r="G150" i="82" s="1"/>
  <c r="J150" i="82" s="1"/>
  <c r="E150" i="83" s="1"/>
  <c r="G150" i="83" s="1"/>
  <c r="J150" i="83" s="1"/>
  <c r="E150" i="84" s="1"/>
  <c r="E195" i="82"/>
  <c r="G195" i="82" s="1"/>
  <c r="J195" i="82" s="1"/>
  <c r="E195" i="83" s="1"/>
  <c r="G195" i="83" s="1"/>
  <c r="J195" i="83" s="1"/>
  <c r="E195" i="84" s="1"/>
  <c r="E210" i="82"/>
  <c r="G210" i="82" s="1"/>
  <c r="J210" i="82" s="1"/>
  <c r="E210" i="83" s="1"/>
  <c r="G210" i="83" s="1"/>
  <c r="J210" i="83" s="1"/>
  <c r="E210" i="84" s="1"/>
  <c r="E147" i="82"/>
  <c r="G147" i="82" s="1"/>
  <c r="J147" i="82" s="1"/>
  <c r="E147" i="83" s="1"/>
  <c r="G147" i="83" s="1"/>
  <c r="J147" i="83" s="1"/>
  <c r="E147" i="84" s="1"/>
  <c r="E197" i="82"/>
  <c r="G197" i="82" s="1"/>
  <c r="J197" i="82" s="1"/>
  <c r="E197" i="83" s="1"/>
  <c r="G197" i="83" s="1"/>
  <c r="J197" i="83" s="1"/>
  <c r="E197" i="84" s="1"/>
  <c r="E196" i="82"/>
  <c r="G196" i="82" s="1"/>
  <c r="J196" i="82" s="1"/>
  <c r="E196" i="83" s="1"/>
  <c r="G196" i="83" s="1"/>
  <c r="J196" i="83" s="1"/>
  <c r="E196" i="84" s="1"/>
  <c r="E156" i="82"/>
  <c r="G156" i="82" s="1"/>
  <c r="J156" i="82" s="1"/>
  <c r="E156" i="83" s="1"/>
  <c r="G156" i="83" s="1"/>
  <c r="J156" i="83" s="1"/>
  <c r="E156" i="84" s="1"/>
  <c r="E128" i="82"/>
  <c r="G128" i="82" s="1"/>
  <c r="J128" i="82" s="1"/>
  <c r="E128" i="83" s="1"/>
  <c r="G128" i="83" s="1"/>
  <c r="J128" i="83" s="1"/>
  <c r="E128" i="84" s="1"/>
  <c r="E211" i="82"/>
  <c r="G211" i="82" s="1"/>
  <c r="J211" i="82" s="1"/>
  <c r="E211" i="83" s="1"/>
  <c r="G211" i="83" s="1"/>
  <c r="J211" i="83" s="1"/>
  <c r="E211" i="84" s="1"/>
  <c r="E209" i="82"/>
  <c r="G209" i="82" s="1"/>
  <c r="J209" i="82" s="1"/>
  <c r="E209" i="83" s="1"/>
  <c r="G209" i="83" s="1"/>
  <c r="J209" i="83" s="1"/>
  <c r="E209" i="84" s="1"/>
  <c r="E198" i="82"/>
  <c r="G198" i="82" s="1"/>
  <c r="J198" i="82" s="1"/>
  <c r="E198" i="83" s="1"/>
  <c r="G198" i="83" s="1"/>
  <c r="J198" i="83" s="1"/>
  <c r="E198" i="84" s="1"/>
  <c r="G231" i="84"/>
  <c r="J231" i="84" s="1"/>
  <c r="G239" i="84"/>
  <c r="J239" i="84" s="1"/>
  <c r="E239" i="85" s="1"/>
  <c r="G239" i="85" s="1"/>
  <c r="J239" i="85" s="1"/>
  <c r="E239" i="86" s="1"/>
  <c r="G239" i="86" s="1"/>
  <c r="J239" i="86" s="1"/>
  <c r="E239" i="87" s="1"/>
  <c r="G239" i="87" s="1"/>
  <c r="J239" i="87" s="1"/>
  <c r="E239" i="88" s="1"/>
  <c r="G239" i="88" s="1"/>
  <c r="J239" i="88" s="1"/>
  <c r="E239" i="89" s="1"/>
  <c r="G239" i="89" s="1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G239" i="93" s="1"/>
  <c r="J239" i="93" s="1"/>
  <c r="E239" i="94" s="1"/>
  <c r="G239" i="94" s="1"/>
  <c r="J239" i="94" s="1"/>
  <c r="E239" i="95" s="1"/>
  <c r="G239" i="95" s="1"/>
  <c r="J239" i="95" s="1"/>
  <c r="E239" i="96" s="1"/>
  <c r="G229" i="90"/>
  <c r="J229" i="90" s="1"/>
  <c r="E229" i="91" s="1"/>
  <c r="G232" i="82"/>
  <c r="J232" i="82" s="1"/>
  <c r="E232" i="83" s="1"/>
  <c r="G169" i="99"/>
  <c r="J169" i="99" s="1"/>
  <c r="G169" i="100" s="1"/>
  <c r="J169" i="100" s="1"/>
  <c r="G169" i="101" s="1"/>
  <c r="J169" i="101" s="1"/>
  <c r="G169" i="102" s="1"/>
  <c r="J169" i="102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52" i="86" l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E231" i="85"/>
  <c r="G169" i="103"/>
  <c r="J169" i="103" s="1"/>
  <c r="G232" i="83"/>
  <c r="J232" i="83" s="1"/>
  <c r="E232" i="84" s="1"/>
  <c r="G229" i="91"/>
  <c r="J229" i="91" s="1"/>
  <c r="E229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53" i="86" l="1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51" i="86"/>
  <c r="G151" i="86" s="1"/>
  <c r="J151" i="86" s="1"/>
  <c r="E151" i="87" s="1"/>
  <c r="G151" i="87" s="1"/>
  <c r="J151" i="87" s="1"/>
  <c r="E151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81" i="86"/>
  <c r="G181" i="86" s="1"/>
  <c r="J181" i="86" s="1"/>
  <c r="E181" i="87" s="1"/>
  <c r="G181" i="87" s="1"/>
  <c r="J181" i="87" s="1"/>
  <c r="E181" i="88" s="1"/>
  <c r="E205" i="86"/>
  <c r="G205" i="86" s="1"/>
  <c r="J205" i="86" s="1"/>
  <c r="E205" i="87" s="1"/>
  <c r="G205" i="87" s="1"/>
  <c r="J205" i="87" s="1"/>
  <c r="E205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77" i="86"/>
  <c r="G177" i="86" s="1"/>
  <c r="J177" i="86" s="1"/>
  <c r="E177" i="87" s="1"/>
  <c r="G177" i="87" s="1"/>
  <c r="J177" i="87" s="1"/>
  <c r="E177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94" i="86"/>
  <c r="G194" i="86" s="1"/>
  <c r="J194" i="86" s="1"/>
  <c r="E194" i="87" s="1"/>
  <c r="G194" i="87" s="1"/>
  <c r="J194" i="87" s="1"/>
  <c r="E194" i="88" s="1"/>
  <c r="G169" i="104"/>
  <c r="J169" i="104" s="1"/>
  <c r="G232" i="84"/>
  <c r="J232" i="84" s="1"/>
  <c r="E232" i="85" s="1"/>
  <c r="G240" i="84"/>
  <c r="J240" i="84" s="1"/>
  <c r="E240" i="85" s="1"/>
  <c r="G240" i="85" s="1"/>
  <c r="J240" i="85" s="1"/>
  <c r="E240" i="86" s="1"/>
  <c r="G240" i="86" s="1"/>
  <c r="J240" i="86" s="1"/>
  <c r="E240" i="87" s="1"/>
  <c r="G240" i="87" s="1"/>
  <c r="J240" i="87" s="1"/>
  <c r="E240" i="88" s="1"/>
  <c r="G240" i="88" s="1"/>
  <c r="J240" i="88" s="1"/>
  <c r="E240" i="89" s="1"/>
  <c r="G240" i="89" s="1"/>
  <c r="J240" i="89" s="1"/>
  <c r="E240" i="90" s="1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29" i="92"/>
  <c r="J229" i="92" s="1"/>
  <c r="E229" i="93" s="1"/>
  <c r="G231" i="86"/>
  <c r="J231" i="86" s="1"/>
  <c r="E231" i="87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70" i="82" l="1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0" i="86"/>
  <c r="G210" i="86" s="1"/>
  <c r="J210" i="86" s="1"/>
  <c r="E210" i="87" s="1"/>
  <c r="G210" i="87" s="1"/>
  <c r="J210" i="87" s="1"/>
  <c r="E210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203" i="86"/>
  <c r="G203" i="86" s="1"/>
  <c r="J203" i="86" s="1"/>
  <c r="E203" i="87" s="1"/>
  <c r="G203" i="87" s="1"/>
  <c r="J203" i="87" s="1"/>
  <c r="E203" i="88" s="1"/>
  <c r="E157" i="86"/>
  <c r="G157" i="86" s="1"/>
  <c r="J157" i="86" s="1"/>
  <c r="E157" i="87" s="1"/>
  <c r="G157" i="87" s="1"/>
  <c r="J157" i="87" s="1"/>
  <c r="E157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98" i="86"/>
  <c r="G198" i="86" s="1"/>
  <c r="J198" i="86" s="1"/>
  <c r="E198" i="87" s="1"/>
  <c r="G198" i="87" s="1"/>
  <c r="J198" i="87" s="1"/>
  <c r="E198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E231" i="88" s="1"/>
  <c r="G231" i="88" s="1"/>
  <c r="J231" i="88" s="1"/>
  <c r="E231" i="89" s="1"/>
  <c r="G232" i="85"/>
  <c r="J232" i="85" s="1"/>
  <c r="E232" i="86" s="1"/>
  <c r="G229" i="93"/>
  <c r="J229" i="93" s="1"/>
  <c r="E229" i="94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39" i="88" l="1"/>
  <c r="G39" i="88" s="1"/>
  <c r="J39" i="88" s="1"/>
  <c r="E39" i="89" s="1"/>
  <c r="G39" i="89" s="1"/>
  <c r="J39" i="89" s="1"/>
  <c r="E39" i="90" s="1"/>
  <c r="E10" i="87"/>
  <c r="G10" i="87" s="1"/>
  <c r="J10" i="87" s="1"/>
  <c r="E10" i="88" s="1"/>
  <c r="G10" i="88" s="1"/>
  <c r="J10" i="88" s="1"/>
  <c r="E148" i="89"/>
  <c r="G148" i="89" s="1"/>
  <c r="J148" i="89" s="1"/>
  <c r="E148" i="90" s="1"/>
  <c r="G148" i="90" s="1"/>
  <c r="J148" i="90" s="1"/>
  <c r="E148" i="91" s="1"/>
  <c r="E125" i="89"/>
  <c r="G125" i="89" s="1"/>
  <c r="J125" i="89" s="1"/>
  <c r="E125" i="90" s="1"/>
  <c r="G125" i="90" s="1"/>
  <c r="J125" i="90" s="1"/>
  <c r="E125" i="91" s="1"/>
  <c r="E151" i="89"/>
  <c r="G151" i="89" s="1"/>
  <c r="J151" i="89" s="1"/>
  <c r="E151" i="90" s="1"/>
  <c r="G151" i="90" s="1"/>
  <c r="J151" i="90" s="1"/>
  <c r="E151" i="91" s="1"/>
  <c r="E152" i="89"/>
  <c r="G152" i="89" s="1"/>
  <c r="J152" i="89" s="1"/>
  <c r="E152" i="90" s="1"/>
  <c r="G152" i="90" s="1"/>
  <c r="J152" i="90" s="1"/>
  <c r="E152" i="91" s="1"/>
  <c r="E206" i="89"/>
  <c r="G206" i="89" s="1"/>
  <c r="J206" i="89" s="1"/>
  <c r="E206" i="90" s="1"/>
  <c r="G206" i="90" s="1"/>
  <c r="J206" i="90" s="1"/>
  <c r="E206" i="91" s="1"/>
  <c r="E127" i="89"/>
  <c r="G127" i="89" s="1"/>
  <c r="J127" i="89" s="1"/>
  <c r="E127" i="90" s="1"/>
  <c r="G127" i="90" s="1"/>
  <c r="J127" i="90" s="1"/>
  <c r="E127" i="91" s="1"/>
  <c r="E213" i="89"/>
  <c r="G213" i="89" s="1"/>
  <c r="J213" i="89" s="1"/>
  <c r="E213" i="90" s="1"/>
  <c r="G213" i="90" s="1"/>
  <c r="J213" i="90" s="1"/>
  <c r="E213" i="91" s="1"/>
  <c r="E193" i="89"/>
  <c r="G193" i="89" s="1"/>
  <c r="J193" i="89" s="1"/>
  <c r="E193" i="90" s="1"/>
  <c r="G193" i="90" s="1"/>
  <c r="J193" i="90" s="1"/>
  <c r="E193" i="91" s="1"/>
  <c r="E126" i="89"/>
  <c r="G126" i="89" s="1"/>
  <c r="J126" i="89" s="1"/>
  <c r="E126" i="90" s="1"/>
  <c r="G126" i="90" s="1"/>
  <c r="J126" i="90" s="1"/>
  <c r="E126" i="91" s="1"/>
  <c r="E181" i="89"/>
  <c r="G181" i="89" s="1"/>
  <c r="J181" i="89" s="1"/>
  <c r="E181" i="90" s="1"/>
  <c r="G181" i="90" s="1"/>
  <c r="J181" i="90" s="1"/>
  <c r="E181" i="91" s="1"/>
  <c r="E208" i="89"/>
  <c r="G208" i="89" s="1"/>
  <c r="J208" i="89" s="1"/>
  <c r="E208" i="90" s="1"/>
  <c r="G208" i="90" s="1"/>
  <c r="J208" i="90" s="1"/>
  <c r="E208" i="91" s="1"/>
  <c r="E83" i="89"/>
  <c r="G83" i="89" s="1"/>
  <c r="J83" i="89" s="1"/>
  <c r="E83" i="90" s="1"/>
  <c r="G83" i="90" s="1"/>
  <c r="J83" i="90" s="1"/>
  <c r="E83" i="91" s="1"/>
  <c r="E155" i="89"/>
  <c r="G155" i="89" s="1"/>
  <c r="J155" i="89" s="1"/>
  <c r="E155" i="90" s="1"/>
  <c r="G155" i="90" s="1"/>
  <c r="J155" i="90" s="1"/>
  <c r="E155" i="91" s="1"/>
  <c r="E153" i="89"/>
  <c r="G153" i="89" s="1"/>
  <c r="J153" i="89" s="1"/>
  <c r="E153" i="90" s="1"/>
  <c r="G153" i="90" s="1"/>
  <c r="J153" i="90" s="1"/>
  <c r="E153" i="91" s="1"/>
  <c r="E205" i="89"/>
  <c r="G205" i="89" s="1"/>
  <c r="J205" i="89" s="1"/>
  <c r="E205" i="90" s="1"/>
  <c r="G205" i="90" s="1"/>
  <c r="J205" i="90" s="1"/>
  <c r="E205" i="91" s="1"/>
  <c r="E9" i="87"/>
  <c r="G9" i="87" s="1"/>
  <c r="J9" i="87" s="1"/>
  <c r="E9" i="88" s="1"/>
  <c r="G9" i="88" s="1"/>
  <c r="J9" i="88" s="1"/>
  <c r="E177" i="89"/>
  <c r="G177" i="89" s="1"/>
  <c r="J177" i="89" s="1"/>
  <c r="E177" i="90" s="1"/>
  <c r="G177" i="90" s="1"/>
  <c r="J177" i="90" s="1"/>
  <c r="E177" i="91" s="1"/>
  <c r="E84" i="89"/>
  <c r="G84" i="89" s="1"/>
  <c r="J84" i="89" s="1"/>
  <c r="E84" i="90" s="1"/>
  <c r="G84" i="90" s="1"/>
  <c r="J84" i="90" s="1"/>
  <c r="E84" i="91" s="1"/>
  <c r="E226" i="89"/>
  <c r="G226" i="89" s="1"/>
  <c r="J226" i="89" s="1"/>
  <c r="E226" i="90" s="1"/>
  <c r="G226" i="90" s="1"/>
  <c r="J226" i="90" s="1"/>
  <c r="E226" i="91" s="1"/>
  <c r="E194" i="89"/>
  <c r="G194" i="89" s="1"/>
  <c r="J194" i="89" s="1"/>
  <c r="E194" i="90" s="1"/>
  <c r="G194" i="90" s="1"/>
  <c r="J194" i="90" s="1"/>
  <c r="E194" i="91" s="1"/>
  <c r="E11" i="87"/>
  <c r="G11" i="87" s="1"/>
  <c r="J11" i="87" s="1"/>
  <c r="E11" i="88" s="1"/>
  <c r="G11" i="88" s="1"/>
  <c r="J11" i="88" s="1"/>
  <c r="E20" i="8"/>
  <c r="E20" i="77"/>
  <c r="E21" i="8"/>
  <c r="E21" i="77"/>
  <c r="E22" i="8"/>
  <c r="E22" i="77"/>
  <c r="G22" i="77" s="1"/>
  <c r="J22" i="77" s="1"/>
  <c r="E19" i="8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G20" i="8"/>
  <c r="G231" i="89"/>
  <c r="J231" i="89" s="1"/>
  <c r="E231" i="90" s="1"/>
  <c r="G229" i="94"/>
  <c r="J229" i="94" s="1"/>
  <c r="E229" i="95" s="1"/>
  <c r="G229" i="95" s="1"/>
  <c r="J229" i="95" s="1"/>
  <c r="G232" i="86"/>
  <c r="J232" i="86" s="1"/>
  <c r="E232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E174" i="79" s="1"/>
  <c r="G175" i="84"/>
  <c r="J175" i="84" s="1"/>
  <c r="E175" i="85" s="1"/>
  <c r="G103" i="77"/>
  <c r="J103" i="77" s="1"/>
  <c r="G102" i="78" s="1"/>
  <c r="J102" i="78" s="1"/>
  <c r="E102" i="79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G168" i="78"/>
  <c r="J168" i="78" s="1"/>
  <c r="E168" i="79" s="1"/>
  <c r="K213" i="64"/>
  <c r="K215" i="64" s="1"/>
  <c r="E9" i="89" l="1"/>
  <c r="G9" i="89" s="1"/>
  <c r="J9" i="89" s="1"/>
  <c r="E9" i="90" s="1"/>
  <c r="G9" i="90" s="1"/>
  <c r="J9" i="90" s="1"/>
  <c r="E9" i="91" s="1"/>
  <c r="E128" i="89"/>
  <c r="G128" i="89" s="1"/>
  <c r="J128" i="89" s="1"/>
  <c r="E128" i="90" s="1"/>
  <c r="G128" i="90" s="1"/>
  <c r="J128" i="90" s="1"/>
  <c r="E128" i="91" s="1"/>
  <c r="E10" i="89"/>
  <c r="G10" i="89" s="1"/>
  <c r="J10" i="89" s="1"/>
  <c r="E10" i="90" s="1"/>
  <c r="G10" i="90" s="1"/>
  <c r="J10" i="90" s="1"/>
  <c r="E10" i="91" s="1"/>
  <c r="E212" i="89"/>
  <c r="G212" i="89" s="1"/>
  <c r="J212" i="89" s="1"/>
  <c r="E212" i="90" s="1"/>
  <c r="G212" i="90" s="1"/>
  <c r="J212" i="90" s="1"/>
  <c r="E212" i="91" s="1"/>
  <c r="E197" i="89"/>
  <c r="G197" i="89" s="1"/>
  <c r="J197" i="89" s="1"/>
  <c r="E197" i="90" s="1"/>
  <c r="G197" i="90" s="1"/>
  <c r="J197" i="90" s="1"/>
  <c r="E197" i="91" s="1"/>
  <c r="E157" i="89"/>
  <c r="G157" i="89" s="1"/>
  <c r="J157" i="89" s="1"/>
  <c r="E157" i="90" s="1"/>
  <c r="G157" i="90" s="1"/>
  <c r="J157" i="90" s="1"/>
  <c r="E157" i="91" s="1"/>
  <c r="E196" i="89"/>
  <c r="G196" i="89" s="1"/>
  <c r="J196" i="89" s="1"/>
  <c r="E196" i="90" s="1"/>
  <c r="G196" i="90" s="1"/>
  <c r="J196" i="90" s="1"/>
  <c r="E196" i="91" s="1"/>
  <c r="E156" i="89"/>
  <c r="G156" i="89" s="1"/>
  <c r="J156" i="89" s="1"/>
  <c r="E156" i="90" s="1"/>
  <c r="G156" i="90" s="1"/>
  <c r="J156" i="90" s="1"/>
  <c r="E156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47" i="89"/>
  <c r="G147" i="89" s="1"/>
  <c r="J147" i="89" s="1"/>
  <c r="E147" i="90" s="1"/>
  <c r="G147" i="90" s="1"/>
  <c r="J147" i="90" s="1"/>
  <c r="E147" i="91" s="1"/>
  <c r="E202" i="89"/>
  <c r="G202" i="89" s="1"/>
  <c r="J202" i="89" s="1"/>
  <c r="E202" i="90" s="1"/>
  <c r="G202" i="90" s="1"/>
  <c r="J202" i="90" s="1"/>
  <c r="E202" i="91" s="1"/>
  <c r="E204" i="89"/>
  <c r="G204" i="89" s="1"/>
  <c r="J204" i="89" s="1"/>
  <c r="E204" i="90" s="1"/>
  <c r="G204" i="90" s="1"/>
  <c r="J204" i="90" s="1"/>
  <c r="E204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210" i="89"/>
  <c r="G210" i="89" s="1"/>
  <c r="J210" i="89" s="1"/>
  <c r="E210" i="90" s="1"/>
  <c r="G210" i="90" s="1"/>
  <c r="J210" i="90" s="1"/>
  <c r="E210" i="91" s="1"/>
  <c r="E211" i="89"/>
  <c r="G211" i="89" s="1"/>
  <c r="J211" i="89" s="1"/>
  <c r="E211" i="90" s="1"/>
  <c r="G211" i="90" s="1"/>
  <c r="J211" i="90" s="1"/>
  <c r="E211" i="91" s="1"/>
  <c r="E149" i="89"/>
  <c r="G149" i="89" s="1"/>
  <c r="J149" i="89" s="1"/>
  <c r="E149" i="90" s="1"/>
  <c r="G149" i="90" s="1"/>
  <c r="J149" i="90" s="1"/>
  <c r="E149" i="91" s="1"/>
  <c r="E209" i="89"/>
  <c r="G209" i="89" s="1"/>
  <c r="J209" i="89" s="1"/>
  <c r="E209" i="90" s="1"/>
  <c r="G209" i="90" s="1"/>
  <c r="J209" i="90" s="1"/>
  <c r="E209" i="91" s="1"/>
  <c r="E198" i="89"/>
  <c r="G198" i="89" s="1"/>
  <c r="J198" i="89" s="1"/>
  <c r="E198" i="90" s="1"/>
  <c r="G198" i="90" s="1"/>
  <c r="J198" i="90" s="1"/>
  <c r="E198" i="91" s="1"/>
  <c r="E11" i="89"/>
  <c r="G11" i="89" s="1"/>
  <c r="J11" i="89" s="1"/>
  <c r="E11" i="90" s="1"/>
  <c r="G11" i="90" s="1"/>
  <c r="J11" i="90" s="1"/>
  <c r="E11" i="91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2" i="87"/>
  <c r="J232" i="87" s="1"/>
  <c r="E232" i="88" s="1"/>
  <c r="G237" i="96"/>
  <c r="J237" i="96" s="1"/>
  <c r="G229" i="96"/>
  <c r="J229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E225" i="79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E74" i="79" s="1"/>
  <c r="G142" i="77"/>
  <c r="J142" i="77" s="1"/>
  <c r="G227" i="77"/>
  <c r="J227" i="77" s="1"/>
  <c r="G235" i="78" s="1"/>
  <c r="J235" i="78" s="1"/>
  <c r="E235" i="79" s="1"/>
  <c r="G56" i="77"/>
  <c r="J56" i="77" s="1"/>
  <c r="G56" i="78" s="1"/>
  <c r="J56" i="78" s="1"/>
  <c r="E56" i="79" s="1"/>
  <c r="G160" i="77"/>
  <c r="J160" i="77" s="1"/>
  <c r="G160" i="78" s="1"/>
  <c r="J160" i="78" s="1"/>
  <c r="G146" i="77"/>
  <c r="J146" i="77" s="1"/>
  <c r="G254" i="77"/>
  <c r="J254" i="77" s="1"/>
  <c r="E254" i="78" s="1"/>
  <c r="G254" i="78" s="1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143" i="77"/>
  <c r="J143" i="77" s="1"/>
  <c r="G143" i="78" s="1"/>
  <c r="J143" i="78" s="1"/>
  <c r="E143" i="79" s="1"/>
  <c r="G108" i="77"/>
  <c r="J108" i="77" s="1"/>
  <c r="G108" i="78" s="1"/>
  <c r="J108" i="78" s="1"/>
  <c r="E108" i="79" s="1"/>
  <c r="G258" i="77"/>
  <c r="J258" i="77" s="1"/>
  <c r="E258" i="78" s="1"/>
  <c r="G116" i="77"/>
  <c r="J116" i="77" s="1"/>
  <c r="G141" i="77"/>
  <c r="J141" i="77" s="1"/>
  <c r="G141" i="78" s="1"/>
  <c r="J141" i="78" s="1"/>
  <c r="E141" i="79" s="1"/>
  <c r="G171" i="77"/>
  <c r="J171" i="77" s="1"/>
  <c r="G171" i="78" s="1"/>
  <c r="J171" i="78" s="1"/>
  <c r="E171" i="79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E36" i="79" s="1"/>
  <c r="G30" i="77"/>
  <c r="J30" i="77" s="1"/>
  <c r="G163" i="77"/>
  <c r="J163" i="77" s="1"/>
  <c r="G46" i="77"/>
  <c r="J46" i="77" s="1"/>
  <c r="G46" i="78" s="1"/>
  <c r="J46" i="78" s="1"/>
  <c r="E46" i="79" s="1"/>
  <c r="G49" i="77"/>
  <c r="J49" i="77" s="1"/>
  <c r="G49" i="78" s="1"/>
  <c r="J49" i="78" s="1"/>
  <c r="E49" i="79" s="1"/>
  <c r="G172" i="77"/>
  <c r="J172" i="77" s="1"/>
  <c r="G101" i="77"/>
  <c r="J101" i="77" s="1"/>
  <c r="G54" i="77"/>
  <c r="J54" i="77" s="1"/>
  <c r="G54" i="78" s="1"/>
  <c r="J54" i="78" s="1"/>
  <c r="E54" i="79" s="1"/>
  <c r="G51" i="77"/>
  <c r="J51" i="77" s="1"/>
  <c r="G51" i="78" s="1"/>
  <c r="J51" i="78" s="1"/>
  <c r="E51" i="79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47" i="78" s="1"/>
  <c r="J47" i="78" s="1"/>
  <c r="E47" i="79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E80" i="79" s="1"/>
  <c r="G42" i="77"/>
  <c r="J42" i="77" s="1"/>
  <c r="G145" i="77"/>
  <c r="J145" i="77" s="1"/>
  <c r="G29" i="77"/>
  <c r="J29" i="77" s="1"/>
  <c r="G29" i="78" s="1"/>
  <c r="J29" i="78" s="1"/>
  <c r="E29" i="79" s="1"/>
  <c r="G93" i="77"/>
  <c r="J93" i="77" s="1"/>
  <c r="G93" i="78" s="1"/>
  <c r="J93" i="78" s="1"/>
  <c r="E93" i="79" s="1"/>
  <c r="G185" i="77"/>
  <c r="J185" i="77" s="1"/>
  <c r="G48" i="77"/>
  <c r="J48" i="77" s="1"/>
  <c r="G50" i="77"/>
  <c r="J50" i="77" s="1"/>
  <c r="G50" i="78" s="1"/>
  <c r="G95" i="77"/>
  <c r="J95" i="77" s="1"/>
  <c r="G233" i="77"/>
  <c r="J233" i="77" s="1"/>
  <c r="G57" i="77"/>
  <c r="J57" i="77" s="1"/>
  <c r="G57" i="78" s="1"/>
  <c r="J57" i="78" s="1"/>
  <c r="E57" i="79" s="1"/>
  <c r="G52" i="77"/>
  <c r="J52" i="77" s="1"/>
  <c r="G52" i="78" s="1"/>
  <c r="J52" i="78" s="1"/>
  <c r="E52" i="79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E41" i="79" s="1"/>
  <c r="G53" i="77"/>
  <c r="J53" i="77" s="1"/>
  <c r="G90" i="77"/>
  <c r="J90" i="77" s="1"/>
  <c r="G61" i="77"/>
  <c r="J61" i="77" s="1"/>
  <c r="G61" i="78" s="1"/>
  <c r="J61" i="78" s="1"/>
  <c r="E61" i="79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E135" i="79" s="1"/>
  <c r="G117" i="77"/>
  <c r="J117" i="77" s="1"/>
  <c r="G72" i="77"/>
  <c r="J72" i="77" s="1"/>
  <c r="G37" i="77"/>
  <c r="J37" i="77" s="1"/>
  <c r="G37" i="78" s="1"/>
  <c r="J37" i="78" s="1"/>
  <c r="E37" i="79" s="1"/>
  <c r="G255" i="77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236" i="78" s="1"/>
  <c r="J236" i="78" s="1"/>
  <c r="E236" i="79" s="1"/>
  <c r="G85" i="77"/>
  <c r="J85" i="77" s="1"/>
  <c r="G118" i="77"/>
  <c r="J118" i="77" s="1"/>
  <c r="G118" i="78" s="1"/>
  <c r="J118" i="78" s="1"/>
  <c r="E118" i="79" s="1"/>
  <c r="G58" i="77"/>
  <c r="J58" i="77" s="1"/>
  <c r="G58" i="78" s="1"/>
  <c r="J58" i="78" s="1"/>
  <c r="E58" i="79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91" i="77"/>
  <c r="J91" i="77" s="1"/>
  <c r="G121" i="77"/>
  <c r="J121" i="77" s="1"/>
  <c r="G40" i="77"/>
  <c r="J40" i="77" s="1"/>
  <c r="G40" i="78" s="1"/>
  <c r="J40" i="78" s="1"/>
  <c r="E40" i="79" s="1"/>
  <c r="G110" i="77"/>
  <c r="J110" i="77" s="1"/>
  <c r="G159" i="77"/>
  <c r="J159" i="77" s="1"/>
  <c r="G78" i="77"/>
  <c r="J78" i="77" s="1"/>
  <c r="G78" i="78" s="1"/>
  <c r="J78" i="78" s="1"/>
  <c r="E78" i="79" s="1"/>
  <c r="G100" i="77"/>
  <c r="J100" i="77" s="1"/>
  <c r="G100" i="78" s="1"/>
  <c r="J100" i="78" s="1"/>
  <c r="E100" i="79" s="1"/>
  <c r="G92" i="77"/>
  <c r="J92" i="77" s="1"/>
  <c r="G224" i="77"/>
  <c r="J224" i="77" s="1"/>
  <c r="G89" i="77"/>
  <c r="J89" i="77" s="1"/>
  <c r="G89" i="78" s="1"/>
  <c r="J89" i="78" s="1"/>
  <c r="E89" i="79" s="1"/>
  <c r="G98" i="77"/>
  <c r="J98" i="77" s="1"/>
  <c r="G98" i="78" s="1"/>
  <c r="J98" i="78" s="1"/>
  <c r="E98" i="79" s="1"/>
  <c r="G67" i="77"/>
  <c r="J67" i="77" s="1"/>
  <c r="G77" i="77"/>
  <c r="J77" i="77" s="1"/>
  <c r="G77" i="78" s="1"/>
  <c r="J77" i="78" s="1"/>
  <c r="E77" i="79" s="1"/>
  <c r="G64" i="77"/>
  <c r="J64" i="77" s="1"/>
  <c r="G64" i="78" s="1"/>
  <c r="J64" i="78" s="1"/>
  <c r="E64" i="79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179" i="78" s="1"/>
  <c r="J179" i="78" s="1"/>
  <c r="E179" i="79" s="1"/>
  <c r="G68" i="77"/>
  <c r="J68" i="77" s="1"/>
  <c r="G120" i="77"/>
  <c r="J120" i="77" s="1"/>
  <c r="G44" i="77"/>
  <c r="J44" i="77" s="1"/>
  <c r="G44" i="78" s="1"/>
  <c r="J44" i="78" s="1"/>
  <c r="E44" i="79" s="1"/>
  <c r="G215" i="77"/>
  <c r="J215" i="77" s="1"/>
  <c r="G215" i="78" s="1"/>
  <c r="J215" i="78" s="1"/>
  <c r="E215" i="79" s="1"/>
  <c r="G167" i="77"/>
  <c r="J167" i="77" s="1"/>
  <c r="J234" i="77"/>
  <c r="G115" i="77"/>
  <c r="J115" i="77" s="1"/>
  <c r="G115" i="78" s="1"/>
  <c r="J115" i="78" s="1"/>
  <c r="E115" i="79" s="1"/>
  <c r="G140" i="77"/>
  <c r="J140" i="77" s="1"/>
  <c r="G140" i="78" s="1"/>
  <c r="J140" i="78" s="1"/>
  <c r="E140" i="79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G73" i="8"/>
  <c r="G106" i="8"/>
  <c r="G170" i="8"/>
  <c r="G162" i="8"/>
  <c r="G227" i="8"/>
  <c r="G143" i="8"/>
  <c r="G163" i="8"/>
  <c r="G72" i="8"/>
  <c r="G166" i="8"/>
  <c r="G142" i="8"/>
  <c r="G160" i="8"/>
  <c r="G141" i="8"/>
  <c r="G144" i="8"/>
  <c r="G164" i="8"/>
  <c r="G36" i="8"/>
  <c r="G46" i="8"/>
  <c r="E119" i="8"/>
  <c r="E96" i="8"/>
  <c r="G98" i="8"/>
  <c r="G23" i="8"/>
  <c r="G67" i="8"/>
  <c r="G77" i="8"/>
  <c r="G64" i="8"/>
  <c r="G42" i="8"/>
  <c r="G145" i="8"/>
  <c r="G29" i="8"/>
  <c r="G93" i="8"/>
  <c r="G185" i="8"/>
  <c r="G48" i="8"/>
  <c r="G50" i="8"/>
  <c r="G95" i="8"/>
  <c r="G233" i="8"/>
  <c r="G57" i="8"/>
  <c r="G52" i="8"/>
  <c r="G180" i="8"/>
  <c r="G222" i="8"/>
  <c r="G112" i="8"/>
  <c r="G66" i="8"/>
  <c r="G69" i="8"/>
  <c r="G139" i="8"/>
  <c r="G99" i="8"/>
  <c r="G192" i="8"/>
  <c r="G32" i="8"/>
  <c r="G55" i="8"/>
  <c r="G65" i="8"/>
  <c r="G41" i="8"/>
  <c r="E161" i="8"/>
  <c r="E132" i="8"/>
  <c r="G117" i="8"/>
  <c r="G37" i="8"/>
  <c r="G59" i="8"/>
  <c r="G74" i="8"/>
  <c r="G56" i="8"/>
  <c r="G146" i="8"/>
  <c r="G108" i="8"/>
  <c r="G116" i="8"/>
  <c r="G171" i="8"/>
  <c r="G158" i="8"/>
  <c r="G30" i="8"/>
  <c r="G49" i="8"/>
  <c r="E165" i="8"/>
  <c r="G176" i="8"/>
  <c r="G86" i="8"/>
  <c r="G54" i="8"/>
  <c r="G61" i="8"/>
  <c r="G33" i="8"/>
  <c r="G225" i="8"/>
  <c r="G137" i="8"/>
  <c r="G191" i="8"/>
  <c r="G107" i="8"/>
  <c r="G27" i="8"/>
  <c r="G97" i="8"/>
  <c r="G228" i="8"/>
  <c r="G85" i="8"/>
  <c r="G118" i="8"/>
  <c r="G58" i="8"/>
  <c r="G220" i="8"/>
  <c r="G230" i="8"/>
  <c r="G43" i="8"/>
  <c r="G91" i="8"/>
  <c r="G121" i="8"/>
  <c r="G25" i="8"/>
  <c r="G40" i="8"/>
  <c r="G110" i="8"/>
  <c r="G159" i="8"/>
  <c r="G78" i="8"/>
  <c r="G100" i="8"/>
  <c r="G92" i="8"/>
  <c r="G224" i="8"/>
  <c r="G89" i="8"/>
  <c r="E38" i="8"/>
  <c r="E221" i="8"/>
  <c r="G34" i="8"/>
  <c r="G51" i="8"/>
  <c r="G81" i="8"/>
  <c r="G80" i="8"/>
  <c r="G111" i="8"/>
  <c r="G28" i="8"/>
  <c r="G47" i="8"/>
  <c r="G53" i="8"/>
  <c r="G172" i="8"/>
  <c r="G79" i="8"/>
  <c r="G154" i="8"/>
  <c r="G62" i="8"/>
  <c r="G90" i="8"/>
  <c r="G101" i="8"/>
  <c r="G130" i="8"/>
  <c r="G223" i="8"/>
  <c r="G123" i="8"/>
  <c r="G138" i="8"/>
  <c r="G31" i="8"/>
  <c r="G179" i="8"/>
  <c r="G68" i="8"/>
  <c r="G120" i="8"/>
  <c r="G44" i="8"/>
  <c r="G215" i="8"/>
  <c r="G26" i="8"/>
  <c r="G24" i="8"/>
  <c r="G167" i="8"/>
  <c r="G115" i="8"/>
  <c r="G140" i="8"/>
  <c r="E122" i="8"/>
  <c r="G168" i="8"/>
  <c r="K216" i="64"/>
  <c r="E79" i="79" l="1"/>
  <c r="G79" i="79" s="1"/>
  <c r="J79" i="79" s="1"/>
  <c r="E79" i="80" s="1"/>
  <c r="G79" i="80" s="1"/>
  <c r="J79" i="80" s="1"/>
  <c r="E79" i="81" s="1"/>
  <c r="G174" i="79"/>
  <c r="J174" i="79" s="1"/>
  <c r="E174" i="80" s="1"/>
  <c r="E173" i="79"/>
  <c r="E71" i="86"/>
  <c r="G71" i="86" s="1"/>
  <c r="J71" i="86" s="1"/>
  <c r="E71" i="87" s="1"/>
  <c r="G71" i="87" s="1"/>
  <c r="J71" i="87" s="1"/>
  <c r="E71" i="88" s="1"/>
  <c r="E170" i="79"/>
  <c r="G170" i="79" s="1"/>
  <c r="J170" i="79" s="1"/>
  <c r="E170" i="80" s="1"/>
  <c r="G170" i="80" s="1"/>
  <c r="J170" i="80" s="1"/>
  <c r="E170" i="81" s="1"/>
  <c r="E160" i="79"/>
  <c r="G160" i="79" s="1"/>
  <c r="J160" i="79" s="1"/>
  <c r="E160" i="80" s="1"/>
  <c r="G160" i="80" s="1"/>
  <c r="J160" i="80" s="1"/>
  <c r="E160" i="81" s="1"/>
  <c r="E70" i="86"/>
  <c r="G70" i="86" s="1"/>
  <c r="J70" i="86" s="1"/>
  <c r="E70" i="87" s="1"/>
  <c r="G70" i="87" s="1"/>
  <c r="J70" i="87" s="1"/>
  <c r="E70" i="88" s="1"/>
  <c r="E166" i="79"/>
  <c r="G166" i="79" s="1"/>
  <c r="J166" i="79" s="1"/>
  <c r="E166" i="80" s="1"/>
  <c r="G166" i="80" s="1"/>
  <c r="J166" i="80" s="1"/>
  <c r="E166" i="81" s="1"/>
  <c r="E192" i="79"/>
  <c r="G192" i="79" s="1"/>
  <c r="J192" i="79" s="1"/>
  <c r="E192" i="80" s="1"/>
  <c r="G192" i="80" s="1"/>
  <c r="J192" i="80" s="1"/>
  <c r="E192" i="81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E66" i="79"/>
  <c r="G66" i="79" s="1"/>
  <c r="J66" i="79" s="1"/>
  <c r="E66" i="80" s="1"/>
  <c r="G66" i="80" s="1"/>
  <c r="J66" i="80" s="1"/>
  <c r="E66" i="81" s="1"/>
  <c r="E158" i="79"/>
  <c r="G158" i="79" s="1"/>
  <c r="J158" i="79" s="1"/>
  <c r="E158" i="80" s="1"/>
  <c r="G158" i="80" s="1"/>
  <c r="J158" i="80" s="1"/>
  <c r="E158" i="81" s="1"/>
  <c r="E65" i="79"/>
  <c r="G65" i="79" s="1"/>
  <c r="J65" i="79" s="1"/>
  <c r="E65" i="80" s="1"/>
  <c r="G65" i="80" s="1"/>
  <c r="J65" i="80" s="1"/>
  <c r="E65" i="81" s="1"/>
  <c r="J255" i="77"/>
  <c r="E255" i="78" s="1"/>
  <c r="G255" i="78" s="1"/>
  <c r="J255" i="78" s="1"/>
  <c r="E255" i="79" s="1"/>
  <c r="G255" i="79" s="1"/>
  <c r="J255" i="79" s="1"/>
  <c r="E255" i="80" s="1"/>
  <c r="G255" i="80" s="1"/>
  <c r="J255" i="80" s="1"/>
  <c r="E255" i="81" s="1"/>
  <c r="G255" i="81" s="1"/>
  <c r="J255" i="81" s="1"/>
  <c r="E255" i="82" s="1"/>
  <c r="J256" i="77"/>
  <c r="E256" i="78" s="1"/>
  <c r="G256" i="78" s="1"/>
  <c r="J256" i="78" s="1"/>
  <c r="E256" i="79" s="1"/>
  <c r="G256" i="79" s="1"/>
  <c r="J256" i="79" s="1"/>
  <c r="E256" i="80" s="1"/>
  <c r="G256" i="80" s="1"/>
  <c r="J256" i="80" s="1"/>
  <c r="E256" i="81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2" i="88"/>
  <c r="J232" i="88" s="1"/>
  <c r="E232" i="89" s="1"/>
  <c r="G230" i="78"/>
  <c r="J230" i="78" s="1"/>
  <c r="G231" i="91"/>
  <c r="J231" i="91" s="1"/>
  <c r="E231" i="92" s="1"/>
  <c r="G259" i="78"/>
  <c r="J259" i="78" s="1"/>
  <c r="E259" i="79" s="1"/>
  <c r="G102" i="79"/>
  <c r="J102" i="79" s="1"/>
  <c r="E102" i="80" s="1"/>
  <c r="G37" i="79"/>
  <c r="J37" i="79" s="1"/>
  <c r="G41" i="79"/>
  <c r="J41" i="79" s="1"/>
  <c r="G33" i="79"/>
  <c r="J33" i="79" s="1"/>
  <c r="G10" i="91"/>
  <c r="J10" i="91" s="1"/>
  <c r="E10" i="92" s="1"/>
  <c r="G99" i="79"/>
  <c r="J99" i="79" s="1"/>
  <c r="G9" i="91"/>
  <c r="J9" i="91" s="1"/>
  <c r="E9" i="92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E11" i="92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E234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E122" i="79" s="1"/>
  <c r="G132" i="77"/>
  <c r="J132" i="77" s="1"/>
  <c r="G165" i="77"/>
  <c r="J165" i="77" s="1"/>
  <c r="G165" i="78" s="1"/>
  <c r="J165" i="78" s="1"/>
  <c r="G194" i="92"/>
  <c r="J194" i="92" s="1"/>
  <c r="E194" i="93" s="1"/>
  <c r="G221" i="77"/>
  <c r="J221" i="77" s="1"/>
  <c r="G221" i="78" s="1"/>
  <c r="J221" i="78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E38" i="79" s="1"/>
  <c r="G96" i="77"/>
  <c r="J96" i="77" s="1"/>
  <c r="G136" i="77"/>
  <c r="J136" i="77" s="1"/>
  <c r="G136" i="78" s="1"/>
  <c r="J136" i="78" s="1"/>
  <c r="E136" i="79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G161" i="8"/>
  <c r="G132" i="8"/>
  <c r="E131" i="8"/>
  <c r="G38" i="8"/>
  <c r="G96" i="8"/>
  <c r="E133" i="8"/>
  <c r="G122" i="8"/>
  <c r="E214" i="8"/>
  <c r="G165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08" i="80" l="1"/>
  <c r="G108" i="80" s="1"/>
  <c r="J108" i="80" s="1"/>
  <c r="E108" i="81" s="1"/>
  <c r="G108" i="81" s="1"/>
  <c r="J108" i="81" s="1"/>
  <c r="E108" i="82" s="1"/>
  <c r="E28" i="80"/>
  <c r="G28" i="80" s="1"/>
  <c r="J28" i="80" s="1"/>
  <c r="E28" i="81" s="1"/>
  <c r="G28" i="81" s="1"/>
  <c r="J28" i="81" s="1"/>
  <c r="E28" i="82" s="1"/>
  <c r="E54" i="80"/>
  <c r="G54" i="80" s="1"/>
  <c r="J54" i="80" s="1"/>
  <c r="E54" i="81" s="1"/>
  <c r="G54" i="81" s="1"/>
  <c r="J54" i="81" s="1"/>
  <c r="E54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E29" i="80"/>
  <c r="G29" i="80" s="1"/>
  <c r="J29" i="80" s="1"/>
  <c r="E29" i="81" s="1"/>
  <c r="G29" i="81" s="1"/>
  <c r="J29" i="81" s="1"/>
  <c r="E29" i="82" s="1"/>
  <c r="E118" i="80"/>
  <c r="G118" i="80" s="1"/>
  <c r="J118" i="80" s="1"/>
  <c r="E118" i="81" s="1"/>
  <c r="G118" i="81" s="1"/>
  <c r="J118" i="81" s="1"/>
  <c r="E118" i="82" s="1"/>
  <c r="E43" i="80"/>
  <c r="G43" i="80" s="1"/>
  <c r="J43" i="80" s="1"/>
  <c r="E43" i="81" s="1"/>
  <c r="G43" i="81" s="1"/>
  <c r="J43" i="81" s="1"/>
  <c r="E43" i="82" s="1"/>
  <c r="G235" i="79"/>
  <c r="J235" i="79" s="1"/>
  <c r="E235" i="80" s="1"/>
  <c r="E227" i="79"/>
  <c r="E34" i="80"/>
  <c r="G34" i="80" s="1"/>
  <c r="J34" i="80" s="1"/>
  <c r="E34" i="81" s="1"/>
  <c r="G34" i="81" s="1"/>
  <c r="J34" i="81" s="1"/>
  <c r="E34" i="82" s="1"/>
  <c r="E80" i="80"/>
  <c r="G80" i="80" s="1"/>
  <c r="J80" i="80" s="1"/>
  <c r="E80" i="81" s="1"/>
  <c r="G80" i="81" s="1"/>
  <c r="J80" i="81" s="1"/>
  <c r="E80" i="82" s="1"/>
  <c r="E215" i="80"/>
  <c r="G215" i="80" s="1"/>
  <c r="J215" i="80" s="1"/>
  <c r="E215" i="81" s="1"/>
  <c r="G215" i="81" s="1"/>
  <c r="J215" i="81" s="1"/>
  <c r="E215" i="82" s="1"/>
  <c r="E33" i="80"/>
  <c r="G33" i="80" s="1"/>
  <c r="J33" i="80" s="1"/>
  <c r="E33" i="81" s="1"/>
  <c r="G33" i="81" s="1"/>
  <c r="J33" i="81" s="1"/>
  <c r="E33" i="82" s="1"/>
  <c r="E36" i="80"/>
  <c r="G36" i="80" s="1"/>
  <c r="J36" i="80" s="1"/>
  <c r="E36" i="81" s="1"/>
  <c r="G36" i="81" s="1"/>
  <c r="J36" i="81" s="1"/>
  <c r="E36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G236" i="79"/>
  <c r="J236" i="79" s="1"/>
  <c r="E236" i="80" s="1"/>
  <c r="E228" i="79"/>
  <c r="G228" i="79" s="1"/>
  <c r="J228" i="79" s="1"/>
  <c r="E99" i="80"/>
  <c r="G99" i="80" s="1"/>
  <c r="J99" i="80" s="1"/>
  <c r="E99" i="81" s="1"/>
  <c r="G99" i="81" s="1"/>
  <c r="J99" i="81" s="1"/>
  <c r="E99" i="82" s="1"/>
  <c r="E221" i="79"/>
  <c r="G221" i="79" s="1"/>
  <c r="J221" i="79" s="1"/>
  <c r="E221" i="80" s="1"/>
  <c r="G221" i="80" s="1"/>
  <c r="J221" i="80" s="1"/>
  <c r="E221" i="81" s="1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E141" i="80"/>
  <c r="G141" i="80" s="1"/>
  <c r="J141" i="80" s="1"/>
  <c r="E141" i="81" s="1"/>
  <c r="G141" i="81" s="1"/>
  <c r="J141" i="81" s="1"/>
  <c r="E141" i="82" s="1"/>
  <c r="E98" i="80"/>
  <c r="G98" i="80" s="1"/>
  <c r="J98" i="80" s="1"/>
  <c r="E98" i="81" s="1"/>
  <c r="G98" i="81" s="1"/>
  <c r="J98" i="81" s="1"/>
  <c r="E98" i="82" s="1"/>
  <c r="E113" i="91"/>
  <c r="G113" i="91" s="1"/>
  <c r="J113" i="91" s="1"/>
  <c r="J238" i="79"/>
  <c r="E238" i="80" s="1"/>
  <c r="E230" i="79"/>
  <c r="G230" i="79" s="1"/>
  <c r="J230" i="79" s="1"/>
  <c r="E86" i="79"/>
  <c r="G86" i="79" s="1"/>
  <c r="J86" i="79" s="1"/>
  <c r="E86" i="80" s="1"/>
  <c r="E74" i="80"/>
  <c r="G74" i="80" s="1"/>
  <c r="J74" i="80" s="1"/>
  <c r="E74" i="81" s="1"/>
  <c r="G74" i="81" s="1"/>
  <c r="J74" i="81" s="1"/>
  <c r="E74" i="82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G61" i="81" s="1"/>
  <c r="J61" i="81" s="1"/>
  <c r="E61" i="82" s="1"/>
  <c r="E115" i="80"/>
  <c r="G115" i="80" s="1"/>
  <c r="J115" i="80" s="1"/>
  <c r="E115" i="81" s="1"/>
  <c r="G115" i="81" s="1"/>
  <c r="J115" i="81" s="1"/>
  <c r="E115" i="82" s="1"/>
  <c r="E165" i="79"/>
  <c r="G165" i="79" s="1"/>
  <c r="J165" i="79" s="1"/>
  <c r="E165" i="80" s="1"/>
  <c r="G165" i="80" s="1"/>
  <c r="J165" i="80" s="1"/>
  <c r="E165" i="81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52" i="80"/>
  <c r="G52" i="80" s="1"/>
  <c r="J52" i="80" s="1"/>
  <c r="E52" i="81" s="1"/>
  <c r="G52" i="81" s="1"/>
  <c r="J52" i="81" s="1"/>
  <c r="E52" i="82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37" i="80"/>
  <c r="G37" i="80" s="1"/>
  <c r="J37" i="80" s="1"/>
  <c r="E37" i="81" s="1"/>
  <c r="G37" i="81" s="1"/>
  <c r="J37" i="81" s="1"/>
  <c r="E37" i="82" s="1"/>
  <c r="G88" i="79"/>
  <c r="J88" i="79" s="1"/>
  <c r="E88" i="80" s="1"/>
  <c r="E87" i="79"/>
  <c r="G87" i="79" s="1"/>
  <c r="J87" i="79" s="1"/>
  <c r="E40" i="80"/>
  <c r="G40" i="80" s="1"/>
  <c r="J40" i="80" s="1"/>
  <c r="E40" i="81" s="1"/>
  <c r="G40" i="81" s="1"/>
  <c r="J40" i="81" s="1"/>
  <c r="E40" i="82" s="1"/>
  <c r="E77" i="80"/>
  <c r="G77" i="80" s="1"/>
  <c r="J77" i="80" s="1"/>
  <c r="E77" i="81" s="1"/>
  <c r="G77" i="81" s="1"/>
  <c r="J77" i="81" s="1"/>
  <c r="E77" i="82" s="1"/>
  <c r="E93" i="80"/>
  <c r="G93" i="80" s="1"/>
  <c r="J93" i="80" s="1"/>
  <c r="E93" i="81" s="1"/>
  <c r="G93" i="81" s="1"/>
  <c r="J93" i="81" s="1"/>
  <c r="E93" i="82" s="1"/>
  <c r="E57" i="80"/>
  <c r="G57" i="80" s="1"/>
  <c r="J57" i="80" s="1"/>
  <c r="E57" i="81" s="1"/>
  <c r="G57" i="81" s="1"/>
  <c r="J57" i="81" s="1"/>
  <c r="E57" i="82" s="1"/>
  <c r="E49" i="80"/>
  <c r="G49" i="80" s="1"/>
  <c r="J49" i="80" s="1"/>
  <c r="E49" i="81" s="1"/>
  <c r="G49" i="81" s="1"/>
  <c r="J49" i="81" s="1"/>
  <c r="E49" i="82" s="1"/>
  <c r="E50" i="80"/>
  <c r="G50" i="80" s="1"/>
  <c r="J50" i="80" s="1"/>
  <c r="E50" i="81" s="1"/>
  <c r="G50" i="81" s="1"/>
  <c r="J50" i="81" s="1"/>
  <c r="E50" i="82" s="1"/>
  <c r="E41" i="80"/>
  <c r="G41" i="80" s="1"/>
  <c r="J41" i="80" s="1"/>
  <c r="E41" i="81" s="1"/>
  <c r="G41" i="81" s="1"/>
  <c r="J41" i="81" s="1"/>
  <c r="E41" i="82" s="1"/>
  <c r="E31" i="80"/>
  <c r="G31" i="80" s="1"/>
  <c r="J31" i="80" s="1"/>
  <c r="E31" i="81" s="1"/>
  <c r="G31" i="81" s="1"/>
  <c r="J31" i="81" s="1"/>
  <c r="E31" i="82" s="1"/>
  <c r="E18" i="8"/>
  <c r="G18" i="8" s="1"/>
  <c r="E18" i="77"/>
  <c r="G18" i="77" s="1"/>
  <c r="J18" i="77" s="1"/>
  <c r="G229" i="98"/>
  <c r="J229" i="98" s="1"/>
  <c r="G237" i="99" s="1"/>
  <c r="J237" i="99" s="1"/>
  <c r="G231" i="92"/>
  <c r="J231" i="92" s="1"/>
  <c r="E231" i="93" s="1"/>
  <c r="G232" i="89"/>
  <c r="J232" i="89" s="1"/>
  <c r="E232" i="90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E234" i="80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E133" i="79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66" i="81"/>
  <c r="J66" i="81" s="1"/>
  <c r="E66" i="82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192" i="81"/>
  <c r="J192" i="81" s="1"/>
  <c r="E192" i="82" s="1"/>
  <c r="G166" i="81"/>
  <c r="J166" i="81" s="1"/>
  <c r="E166" i="82" s="1"/>
  <c r="G170" i="81"/>
  <c r="J170" i="81" s="1"/>
  <c r="E170" i="82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158" i="81"/>
  <c r="J158" i="81" s="1"/>
  <c r="E158" i="82" s="1"/>
  <c r="G256" i="81"/>
  <c r="J256" i="81" s="1"/>
  <c r="E256" i="82" s="1"/>
  <c r="G8" i="77"/>
  <c r="J8" i="77" s="1"/>
  <c r="E8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G131" i="8"/>
  <c r="G15" i="77"/>
  <c r="J15" i="77" s="1"/>
  <c r="G14" i="77"/>
  <c r="J14" i="77" s="1"/>
  <c r="E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90" i="80" l="1"/>
  <c r="G90" i="80" s="1"/>
  <c r="J90" i="80" s="1"/>
  <c r="E111" i="80"/>
  <c r="G111" i="80" s="1"/>
  <c r="J111" i="80" s="1"/>
  <c r="E190" i="81"/>
  <c r="G190" i="81" s="1"/>
  <c r="J190" i="81" s="1"/>
  <c r="E190" i="82" s="1"/>
  <c r="G190" i="82" s="1"/>
  <c r="J190" i="82" s="1"/>
  <c r="E190" i="83" s="1"/>
  <c r="E164" i="80"/>
  <c r="G164" i="80" s="1"/>
  <c r="J164" i="80" s="1"/>
  <c r="E191" i="80"/>
  <c r="G191" i="80" s="1"/>
  <c r="J191" i="80" s="1"/>
  <c r="E112" i="80"/>
  <c r="G112" i="80" s="1"/>
  <c r="J112" i="80" s="1"/>
  <c r="G236" i="80"/>
  <c r="J236" i="80" s="1"/>
  <c r="E236" i="81" s="1"/>
  <c r="E228" i="80"/>
  <c r="G228" i="80" s="1"/>
  <c r="J228" i="80" s="1"/>
  <c r="E228" i="81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G88" i="80"/>
  <c r="J88" i="80" s="1"/>
  <c r="E88" i="81" s="1"/>
  <c r="E87" i="80"/>
  <c r="G87" i="80" s="1"/>
  <c r="J87" i="80" s="1"/>
  <c r="E144" i="80"/>
  <c r="G144" i="80" s="1"/>
  <c r="J144" i="80" s="1"/>
  <c r="G235" i="80"/>
  <c r="J235" i="80" s="1"/>
  <c r="E235" i="81" s="1"/>
  <c r="E227" i="80"/>
  <c r="E123" i="80"/>
  <c r="G123" i="80" s="1"/>
  <c r="J123" i="80" s="1"/>
  <c r="E172" i="80"/>
  <c r="G172" i="80" s="1"/>
  <c r="J172" i="80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E220" i="80"/>
  <c r="G220" i="80" s="1"/>
  <c r="J220" i="80" s="1"/>
  <c r="E154" i="80"/>
  <c r="G154" i="80" s="1"/>
  <c r="J154" i="80" s="1"/>
  <c r="E145" i="80"/>
  <c r="G145" i="80" s="1"/>
  <c r="J145" i="80" s="1"/>
  <c r="G174" i="80"/>
  <c r="J174" i="80" s="1"/>
  <c r="E174" i="81" s="1"/>
  <c r="E173" i="80"/>
  <c r="G173" i="80" s="1"/>
  <c r="J173" i="80" s="1"/>
  <c r="E175" i="89"/>
  <c r="G175" i="89" s="1"/>
  <c r="J175" i="89" s="1"/>
  <c r="E175" i="90" s="1"/>
  <c r="G175" i="90" s="1"/>
  <c r="J175" i="90" s="1"/>
  <c r="E175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42" i="80"/>
  <c r="G142" i="80" s="1"/>
  <c r="J142" i="80" s="1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53" i="80"/>
  <c r="G53" i="80" s="1"/>
  <c r="J53" i="80" s="1"/>
  <c r="G86" i="80"/>
  <c r="J86" i="80" s="1"/>
  <c r="E86" i="81" s="1"/>
  <c r="G229" i="99"/>
  <c r="J229" i="99" s="1"/>
  <c r="G229" i="100" s="1"/>
  <c r="J229" i="100" s="1"/>
  <c r="G232" i="90"/>
  <c r="J232" i="90" s="1"/>
  <c r="E232" i="91" s="1"/>
  <c r="G231" i="93"/>
  <c r="J231" i="93" s="1"/>
  <c r="E231" i="94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E234" i="81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3" i="80" s="1"/>
  <c r="J133" i="80" s="1"/>
  <c r="E133" i="81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E193" i="95" s="1"/>
  <c r="G193" i="95" s="1"/>
  <c r="J193" i="95" s="1"/>
  <c r="G206" i="94"/>
  <c r="J206" i="94" s="1"/>
  <c r="E206" i="95" s="1"/>
  <c r="G206" i="95" s="1"/>
  <c r="J206" i="95" s="1"/>
  <c r="G147" i="93"/>
  <c r="J147" i="93" s="1"/>
  <c r="E147" i="94" s="1"/>
  <c r="G213" i="94"/>
  <c r="J213" i="94" s="1"/>
  <c r="E213" i="95" s="1"/>
  <c r="G213" i="95" s="1"/>
  <c r="J213" i="95" s="1"/>
  <c r="G202" i="93"/>
  <c r="J202" i="93" s="1"/>
  <c r="E202" i="94" s="1"/>
  <c r="G127" i="94"/>
  <c r="J127" i="94" s="1"/>
  <c r="E127" i="95" s="1"/>
  <c r="G127" i="95" s="1"/>
  <c r="J127" i="95" s="1"/>
  <c r="G209" i="93"/>
  <c r="J209" i="93" s="1"/>
  <c r="E209" i="94" s="1"/>
  <c r="G177" i="94"/>
  <c r="J177" i="94" s="1"/>
  <c r="E177" i="95" s="1"/>
  <c r="G177" i="95" s="1"/>
  <c r="J177" i="95" s="1"/>
  <c r="G153" i="94"/>
  <c r="J153" i="94" s="1"/>
  <c r="E153" i="95" s="1"/>
  <c r="G153" i="95" s="1"/>
  <c r="J153" i="95" s="1"/>
  <c r="G194" i="94"/>
  <c r="J194" i="94" s="1"/>
  <c r="E194" i="95" s="1"/>
  <c r="G194" i="95" s="1"/>
  <c r="J194" i="95" s="1"/>
  <c r="G148" i="94"/>
  <c r="J148" i="94" s="1"/>
  <c r="E148" i="95" s="1"/>
  <c r="G148" i="95" s="1"/>
  <c r="J148" i="95" s="1"/>
  <c r="G204" i="93"/>
  <c r="J204" i="93" s="1"/>
  <c r="E204" i="94" s="1"/>
  <c r="G125" i="94"/>
  <c r="J125" i="94" s="1"/>
  <c r="E125" i="95" s="1"/>
  <c r="G125" i="95" s="1"/>
  <c r="J125" i="95" s="1"/>
  <c r="G156" i="93"/>
  <c r="J156" i="93" s="1"/>
  <c r="E156" i="94" s="1"/>
  <c r="G84" i="94"/>
  <c r="J84" i="94" s="1"/>
  <c r="E84" i="95" s="1"/>
  <c r="G84" i="95" s="1"/>
  <c r="J84" i="95" s="1"/>
  <c r="G203" i="93"/>
  <c r="J203" i="93" s="1"/>
  <c r="E203" i="94" s="1"/>
  <c r="G196" i="93"/>
  <c r="J196" i="93" s="1"/>
  <c r="E196" i="94" s="1"/>
  <c r="G205" i="94"/>
  <c r="J205" i="94" s="1"/>
  <c r="E205" i="95" s="1"/>
  <c r="G205" i="95" s="1"/>
  <c r="J205" i="95" s="1"/>
  <c r="G208" i="94"/>
  <c r="J208" i="94" s="1"/>
  <c r="E208" i="95" s="1"/>
  <c r="G208" i="95" s="1"/>
  <c r="J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26" i="95" s="1"/>
  <c r="J226" i="95" s="1"/>
  <c r="G212" i="93"/>
  <c r="J212" i="93" s="1"/>
  <c r="E212" i="94" s="1"/>
  <c r="G83" i="94"/>
  <c r="J83" i="94" s="1"/>
  <c r="E83" i="95" s="1"/>
  <c r="G83" i="95" s="1"/>
  <c r="J83" i="95" s="1"/>
  <c r="G150" i="93"/>
  <c r="J150" i="93" s="1"/>
  <c r="E150" i="94" s="1"/>
  <c r="G181" i="94"/>
  <c r="J181" i="94" s="1"/>
  <c r="E181" i="95" s="1"/>
  <c r="G181" i="95" s="1"/>
  <c r="J181" i="95" s="1"/>
  <c r="G157" i="93"/>
  <c r="J157" i="93" s="1"/>
  <c r="E157" i="94" s="1"/>
  <c r="G198" i="93"/>
  <c r="J198" i="93" s="1"/>
  <c r="E198" i="94" s="1"/>
  <c r="G152" i="94"/>
  <c r="J152" i="94" s="1"/>
  <c r="E152" i="95" s="1"/>
  <c r="G152" i="95" s="1"/>
  <c r="J152" i="95" s="1"/>
  <c r="G151" i="94"/>
  <c r="J151" i="94" s="1"/>
  <c r="E151" i="95" s="1"/>
  <c r="G151" i="95" s="1"/>
  <c r="J151" i="95" s="1"/>
  <c r="G126" i="94"/>
  <c r="J126" i="94" s="1"/>
  <c r="E126" i="95" s="1"/>
  <c r="G126" i="95" s="1"/>
  <c r="J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55" i="95" s="1"/>
  <c r="J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6" i="83" s="1"/>
  <c r="G255" i="82"/>
  <c r="J255" i="82" s="1"/>
  <c r="E255" i="83" s="1"/>
  <c r="G255" i="83" s="1"/>
  <c r="G104" i="82"/>
  <c r="J104" i="82" s="1"/>
  <c r="E104" i="83" s="1"/>
  <c r="G14" i="8"/>
  <c r="G16" i="8"/>
  <c r="G8" i="8"/>
  <c r="G7" i="8"/>
  <c r="G15" i="8"/>
  <c r="G17" i="8"/>
  <c r="G6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38" i="81" l="1"/>
  <c r="G138" i="81" s="1"/>
  <c r="J138" i="81" s="1"/>
  <c r="E138" i="82" s="1"/>
  <c r="G138" i="82" s="1"/>
  <c r="J138" i="82" s="1"/>
  <c r="E138" i="83" s="1"/>
  <c r="G138" i="83" s="1"/>
  <c r="J138" i="83" s="1"/>
  <c r="E138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30" i="81"/>
  <c r="G30" i="81" s="1"/>
  <c r="J30" i="81" s="1"/>
  <c r="E68" i="81"/>
  <c r="G68" i="81" s="1"/>
  <c r="J68" i="81" s="1"/>
  <c r="G88" i="81"/>
  <c r="J88" i="81" s="1"/>
  <c r="E88" i="82" s="1"/>
  <c r="E87" i="8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E91" i="81"/>
  <c r="G91" i="81" s="1"/>
  <c r="J91" i="81" s="1"/>
  <c r="E135" i="80"/>
  <c r="G135" i="80" s="1"/>
  <c r="J135" i="80" s="1"/>
  <c r="E222" i="81"/>
  <c r="G222" i="81" s="1"/>
  <c r="J222" i="81" s="1"/>
  <c r="E139" i="81"/>
  <c r="G139" i="81" s="1"/>
  <c r="J139" i="81" s="1"/>
  <c r="E69" i="81"/>
  <c r="G69" i="81" s="1"/>
  <c r="J69" i="81" s="1"/>
  <c r="E146" i="81"/>
  <c r="G146" i="81" s="1"/>
  <c r="J146" i="81" s="1"/>
  <c r="E73" i="81"/>
  <c r="G73" i="81" s="1"/>
  <c r="J73" i="81" s="1"/>
  <c r="E132" i="80"/>
  <c r="G132" i="80" s="1"/>
  <c r="J132" i="80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63" i="81"/>
  <c r="G163" i="81" s="1"/>
  <c r="J163" i="81" s="1"/>
  <c r="E107" i="81"/>
  <c r="G107" i="81" s="1"/>
  <c r="J107" i="81" s="1"/>
  <c r="E184" i="81"/>
  <c r="G184" i="81" s="1"/>
  <c r="J184" i="81" s="1"/>
  <c r="E92" i="81"/>
  <c r="G92" i="81" s="1"/>
  <c r="J92" i="81" s="1"/>
  <c r="E116" i="81"/>
  <c r="G116" i="81" s="1"/>
  <c r="J116" i="81" s="1"/>
  <c r="E176" i="81"/>
  <c r="G176" i="81" s="1"/>
  <c r="J176" i="81" s="1"/>
  <c r="E67" i="81"/>
  <c r="G67" i="81" s="1"/>
  <c r="J67" i="81" s="1"/>
  <c r="E130" i="81"/>
  <c r="G130" i="81" s="1"/>
  <c r="J130" i="81" s="1"/>
  <c r="E85" i="81"/>
  <c r="G85" i="81" s="1"/>
  <c r="J85" i="81" s="1"/>
  <c r="E258" i="81"/>
  <c r="G258" i="81" s="1"/>
  <c r="J258" i="81" s="1"/>
  <c r="E258" i="82" s="1"/>
  <c r="G258" i="82" s="1"/>
  <c r="J258" i="82" s="1"/>
  <c r="E258" i="83" s="1"/>
  <c r="G258" i="83" s="1"/>
  <c r="J258" i="83" s="1"/>
  <c r="E258" i="84" s="1"/>
  <c r="E117" i="81"/>
  <c r="G117" i="81" s="1"/>
  <c r="J117" i="81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72" i="81"/>
  <c r="G72" i="81" s="1"/>
  <c r="J72" i="81" s="1"/>
  <c r="E55" i="81"/>
  <c r="G55" i="81" s="1"/>
  <c r="J55" i="81" s="1"/>
  <c r="E48" i="81"/>
  <c r="G48" i="81" s="1"/>
  <c r="J48" i="81" s="1"/>
  <c r="G86" i="81"/>
  <c r="J86" i="81" s="1"/>
  <c r="E86" i="82" s="1"/>
  <c r="G87" i="81"/>
  <c r="J87" i="81" s="1"/>
  <c r="G231" i="94"/>
  <c r="J231" i="94" s="1"/>
  <c r="E231" i="95" s="1"/>
  <c r="G231" i="95" s="1"/>
  <c r="J231" i="95" s="1"/>
  <c r="G227" i="81"/>
  <c r="J227" i="81" s="1"/>
  <c r="E227" i="82" s="1"/>
  <c r="G235" i="81"/>
  <c r="J235" i="81" s="1"/>
  <c r="E235" i="82" s="1"/>
  <c r="G229" i="101"/>
  <c r="J229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8" i="83" s="1"/>
  <c r="J238" i="83" s="1"/>
  <c r="E238" i="84" s="1"/>
  <c r="G232" i="91"/>
  <c r="J232" i="91" s="1"/>
  <c r="E232" i="92" s="1"/>
  <c r="G259" i="81"/>
  <c r="J259" i="81" s="1"/>
  <c r="E259" i="82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E11" i="95" s="1"/>
  <c r="G11" i="95" s="1"/>
  <c r="J11" i="95" s="1"/>
  <c r="G119" i="80"/>
  <c r="J119" i="80" s="1"/>
  <c r="G97" i="82"/>
  <c r="J97" i="82" s="1"/>
  <c r="G10" i="94"/>
  <c r="J10" i="94" s="1"/>
  <c r="E10" i="95" s="1"/>
  <c r="G10" i="95" s="1"/>
  <c r="J10" i="95" s="1"/>
  <c r="G161" i="80"/>
  <c r="J161" i="80" s="1"/>
  <c r="G9" i="94"/>
  <c r="J9" i="94" s="1"/>
  <c r="E9" i="95" s="1"/>
  <c r="G9" i="95" s="1"/>
  <c r="J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97" i="94"/>
  <c r="J197" i="94" s="1"/>
  <c r="E197" i="95" s="1"/>
  <c r="G197" i="95" s="1"/>
  <c r="J197" i="95" s="1"/>
  <c r="G195" i="94"/>
  <c r="J195" i="94" s="1"/>
  <c r="E195" i="95" s="1"/>
  <c r="G195" i="95" s="1"/>
  <c r="J195" i="95" s="1"/>
  <c r="G209" i="94"/>
  <c r="J209" i="94" s="1"/>
  <c r="E209" i="95" s="1"/>
  <c r="G209" i="95" s="1"/>
  <c r="J209" i="95" s="1"/>
  <c r="G211" i="94"/>
  <c r="J211" i="94" s="1"/>
  <c r="E211" i="95" s="1"/>
  <c r="G211" i="95" s="1"/>
  <c r="J211" i="95" s="1"/>
  <c r="G150" i="94"/>
  <c r="J150" i="94" s="1"/>
  <c r="E150" i="95" s="1"/>
  <c r="G150" i="95" s="1"/>
  <c r="J150" i="95" s="1"/>
  <c r="G204" i="94"/>
  <c r="J204" i="94" s="1"/>
  <c r="E204" i="95" s="1"/>
  <c r="G204" i="95" s="1"/>
  <c r="J204" i="95" s="1"/>
  <c r="G71" i="91"/>
  <c r="J71" i="91" s="1"/>
  <c r="E71" i="92" s="1"/>
  <c r="G147" i="94"/>
  <c r="J147" i="94" s="1"/>
  <c r="E147" i="95" s="1"/>
  <c r="G147" i="95" s="1"/>
  <c r="J147" i="95" s="1"/>
  <c r="G198" i="94"/>
  <c r="J198" i="94" s="1"/>
  <c r="E198" i="95" s="1"/>
  <c r="G198" i="95" s="1"/>
  <c r="J198" i="95" s="1"/>
  <c r="G149" i="94"/>
  <c r="J149" i="94" s="1"/>
  <c r="E149" i="95" s="1"/>
  <c r="G149" i="95" s="1"/>
  <c r="J149" i="95" s="1"/>
  <c r="G182" i="94"/>
  <c r="J182" i="94" s="1"/>
  <c r="E182" i="95" s="1"/>
  <c r="G182" i="95" s="1"/>
  <c r="J182" i="95" s="1"/>
  <c r="G156" i="94"/>
  <c r="J156" i="94" s="1"/>
  <c r="E156" i="95" s="1"/>
  <c r="G156" i="95" s="1"/>
  <c r="J156" i="95" s="1"/>
  <c r="G210" i="94"/>
  <c r="J210" i="94" s="1"/>
  <c r="E210" i="95" s="1"/>
  <c r="G210" i="95" s="1"/>
  <c r="J210" i="95" s="1"/>
  <c r="G203" i="94"/>
  <c r="J203" i="94" s="1"/>
  <c r="E203" i="95" s="1"/>
  <c r="G203" i="95" s="1"/>
  <c r="J203" i="95" s="1"/>
  <c r="G202" i="94"/>
  <c r="J202" i="94" s="1"/>
  <c r="E202" i="95" s="1"/>
  <c r="G202" i="95" s="1"/>
  <c r="J202" i="95" s="1"/>
  <c r="G128" i="94"/>
  <c r="J128" i="94" s="1"/>
  <c r="E128" i="95" s="1"/>
  <c r="G128" i="95" s="1"/>
  <c r="J128" i="95" s="1"/>
  <c r="G70" i="91"/>
  <c r="J70" i="91" s="1"/>
  <c r="E70" i="92" s="1"/>
  <c r="G175" i="91"/>
  <c r="J175" i="91" s="1"/>
  <c r="E175" i="92" s="1"/>
  <c r="G157" i="94"/>
  <c r="J157" i="94" s="1"/>
  <c r="E157" i="95" s="1"/>
  <c r="G157" i="95" s="1"/>
  <c r="J157" i="95" s="1"/>
  <c r="G212" i="94"/>
  <c r="J212" i="94" s="1"/>
  <c r="E212" i="95" s="1"/>
  <c r="G212" i="95" s="1"/>
  <c r="J212" i="95" s="1"/>
  <c r="G196" i="94"/>
  <c r="J196" i="94" s="1"/>
  <c r="E196" i="95" s="1"/>
  <c r="G196" i="95" s="1"/>
  <c r="J196" i="95" s="1"/>
  <c r="G39" i="94"/>
  <c r="J39" i="94" s="1"/>
  <c r="E39" i="95" s="1"/>
  <c r="G39" i="95" s="1"/>
  <c r="J39" i="95" s="1"/>
  <c r="E39" i="96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J256" i="83"/>
  <c r="E256" i="84" s="1"/>
  <c r="J255" i="83"/>
  <c r="E255" i="84" s="1"/>
  <c r="G255" i="84" s="1"/>
  <c r="J255" i="84" s="1"/>
  <c r="E255" i="85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E73" i="82" l="1"/>
  <c r="G73" i="82" s="1"/>
  <c r="J73" i="82" s="1"/>
  <c r="E73" i="83" s="1"/>
  <c r="G73" i="83" s="1"/>
  <c r="J73" i="83" s="1"/>
  <c r="E73" i="84" s="1"/>
  <c r="E106" i="82"/>
  <c r="G106" i="82" s="1"/>
  <c r="J106" i="82" s="1"/>
  <c r="E106" i="83" s="1"/>
  <c r="G106" i="83" s="1"/>
  <c r="J106" i="83" s="1"/>
  <c r="E106" i="84" s="1"/>
  <c r="E67" i="82"/>
  <c r="G67" i="82" s="1"/>
  <c r="J67" i="82" s="1"/>
  <c r="E67" i="83" s="1"/>
  <c r="G67" i="83" s="1"/>
  <c r="J67" i="83" s="1"/>
  <c r="E67" i="84" s="1"/>
  <c r="E163" i="82"/>
  <c r="G163" i="82" s="1"/>
  <c r="J163" i="82" s="1"/>
  <c r="E163" i="83" s="1"/>
  <c r="G163" i="83" s="1"/>
  <c r="J163" i="83" s="1"/>
  <c r="E163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223" i="82"/>
  <c r="G223" i="82" s="1"/>
  <c r="J223" i="82" s="1"/>
  <c r="E223" i="83" s="1"/>
  <c r="G223" i="83" s="1"/>
  <c r="J223" i="83" s="1"/>
  <c r="E223" i="84" s="1"/>
  <c r="E224" i="82"/>
  <c r="G224" i="82" s="1"/>
  <c r="J224" i="82" s="1"/>
  <c r="E224" i="83" s="1"/>
  <c r="G224" i="83" s="1"/>
  <c r="J224" i="83" s="1"/>
  <c r="E224" i="84" s="1"/>
  <c r="E176" i="82"/>
  <c r="G176" i="82" s="1"/>
  <c r="J176" i="82" s="1"/>
  <c r="E176" i="83" s="1"/>
  <c r="G176" i="83" s="1"/>
  <c r="J176" i="83" s="1"/>
  <c r="E176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10" i="82"/>
  <c r="G110" i="82" s="1"/>
  <c r="J110" i="82" s="1"/>
  <c r="E110" i="83" s="1"/>
  <c r="G110" i="83" s="1"/>
  <c r="J110" i="83" s="1"/>
  <c r="E110" i="84" s="1"/>
  <c r="E185" i="82"/>
  <c r="G185" i="82" s="1"/>
  <c r="J185" i="82" s="1"/>
  <c r="E185" i="83" s="1"/>
  <c r="G185" i="83" s="1"/>
  <c r="J185" i="83" s="1"/>
  <c r="E185" i="84" s="1"/>
  <c r="E69" i="82"/>
  <c r="G69" i="82" s="1"/>
  <c r="J69" i="82" s="1"/>
  <c r="E69" i="83" s="1"/>
  <c r="G69" i="83" s="1"/>
  <c r="J69" i="83" s="1"/>
  <c r="E69" i="84" s="1"/>
  <c r="E167" i="82"/>
  <c r="G167" i="82" s="1"/>
  <c r="J167" i="82" s="1"/>
  <c r="E167" i="83" s="1"/>
  <c r="G167" i="83" s="1"/>
  <c r="J167" i="83" s="1"/>
  <c r="E167" i="84" s="1"/>
  <c r="E139" i="82"/>
  <c r="G139" i="82" s="1"/>
  <c r="J139" i="82" s="1"/>
  <c r="E139" i="83" s="1"/>
  <c r="G139" i="83" s="1"/>
  <c r="J139" i="83" s="1"/>
  <c r="E139" i="84" s="1"/>
  <c r="E95" i="82"/>
  <c r="G95" i="82" s="1"/>
  <c r="J95" i="82" s="1"/>
  <c r="E95" i="83" s="1"/>
  <c r="G95" i="83" s="1"/>
  <c r="J95" i="83" s="1"/>
  <c r="E95" i="84" s="1"/>
  <c r="E107" i="82"/>
  <c r="G107" i="82" s="1"/>
  <c r="J107" i="82" s="1"/>
  <c r="E107" i="83" s="1"/>
  <c r="G107" i="83" s="1"/>
  <c r="J107" i="83" s="1"/>
  <c r="E107" i="84" s="1"/>
  <c r="E222" i="82"/>
  <c r="G222" i="82" s="1"/>
  <c r="J222" i="82" s="1"/>
  <c r="E222" i="83" s="1"/>
  <c r="G222" i="83" s="1"/>
  <c r="J222" i="83" s="1"/>
  <c r="E222" i="84" s="1"/>
  <c r="E62" i="82"/>
  <c r="G62" i="82" s="1"/>
  <c r="J62" i="82" s="1"/>
  <c r="E62" i="83" s="1"/>
  <c r="G62" i="83" s="1"/>
  <c r="J62" i="83" s="1"/>
  <c r="E62" i="84" s="1"/>
  <c r="E91" i="82"/>
  <c r="G91" i="82" s="1"/>
  <c r="J91" i="82" s="1"/>
  <c r="E91" i="83" s="1"/>
  <c r="G91" i="83" s="1"/>
  <c r="J91" i="83" s="1"/>
  <c r="E91" i="84" s="1"/>
  <c r="E120" i="82"/>
  <c r="G120" i="82" s="1"/>
  <c r="J120" i="82" s="1"/>
  <c r="E120" i="83" s="1"/>
  <c r="G120" i="83" s="1"/>
  <c r="J120" i="83" s="1"/>
  <c r="E120" i="84" s="1"/>
  <c r="E183" i="82"/>
  <c r="G183" i="82" s="1"/>
  <c r="J183" i="82" s="1"/>
  <c r="E183" i="83" s="1"/>
  <c r="G183" i="83" s="1"/>
  <c r="J183" i="83" s="1"/>
  <c r="E183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84" i="82"/>
  <c r="G184" i="82" s="1"/>
  <c r="J184" i="82" s="1"/>
  <c r="E184" i="83" s="1"/>
  <c r="G184" i="83" s="1"/>
  <c r="J184" i="83" s="1"/>
  <c r="E184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68" i="82"/>
  <c r="G68" i="82" s="1"/>
  <c r="J68" i="82" s="1"/>
  <c r="E68" i="83" s="1"/>
  <c r="G68" i="83" s="1"/>
  <c r="J68" i="83" s="1"/>
  <c r="E68" i="84" s="1"/>
  <c r="E137" i="82"/>
  <c r="G137" i="82" s="1"/>
  <c r="J137" i="82" s="1"/>
  <c r="E137" i="83" s="1"/>
  <c r="G137" i="83" s="1"/>
  <c r="J137" i="83" s="1"/>
  <c r="E137" i="84" s="1"/>
  <c r="E233" i="82"/>
  <c r="G233" i="82" s="1"/>
  <c r="J233" i="82" s="1"/>
  <c r="E96" i="81"/>
  <c r="G96" i="81" s="1"/>
  <c r="J96" i="81" s="1"/>
  <c r="E85" i="82"/>
  <c r="G85" i="82" s="1"/>
  <c r="J85" i="82" s="1"/>
  <c r="E85" i="83" s="1"/>
  <c r="G85" i="83" s="1"/>
  <c r="J85" i="83" s="1"/>
  <c r="E85" i="84" s="1"/>
  <c r="E116" i="82"/>
  <c r="G116" i="82" s="1"/>
  <c r="J116" i="82" s="1"/>
  <c r="E116" i="83" s="1"/>
  <c r="G116" i="83" s="1"/>
  <c r="J116" i="83" s="1"/>
  <c r="E116" i="84" s="1"/>
  <c r="E161" i="81"/>
  <c r="G161" i="81" s="1"/>
  <c r="J161" i="81" s="1"/>
  <c r="E130" i="82"/>
  <c r="G130" i="82" s="1"/>
  <c r="J130" i="82" s="1"/>
  <c r="E130" i="83" s="1"/>
  <c r="G130" i="83" s="1"/>
  <c r="J130" i="83" s="1"/>
  <c r="E130" i="84" s="1"/>
  <c r="E92" i="82"/>
  <c r="G92" i="82" s="1"/>
  <c r="J92" i="82" s="1"/>
  <c r="E92" i="83" s="1"/>
  <c r="G92" i="83" s="1"/>
  <c r="J92" i="83" s="1"/>
  <c r="E92" i="84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E146" i="82"/>
  <c r="G146" i="82" s="1"/>
  <c r="J146" i="82" s="1"/>
  <c r="E146" i="83" s="1"/>
  <c r="G146" i="83" s="1"/>
  <c r="J146" i="83" s="1"/>
  <c r="E146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81" i="82"/>
  <c r="G81" i="82" s="1"/>
  <c r="J81" i="82" s="1"/>
  <c r="E81" i="83" s="1"/>
  <c r="G81" i="83" s="1"/>
  <c r="J81" i="83" s="1"/>
  <c r="E81" i="84" s="1"/>
  <c r="E119" i="81"/>
  <c r="G119" i="81" s="1"/>
  <c r="J119" i="81" s="1"/>
  <c r="E97" i="83"/>
  <c r="G97" i="83" s="1"/>
  <c r="J97" i="83" s="1"/>
  <c r="E97" i="84" s="1"/>
  <c r="G97" i="84" s="1"/>
  <c r="J97" i="84" s="1"/>
  <c r="E97" i="85" s="1"/>
  <c r="G88" i="82"/>
  <c r="J88" i="82" s="1"/>
  <c r="E88" i="83" s="1"/>
  <c r="E87" i="82"/>
  <c r="G87" i="82" s="1"/>
  <c r="J87" i="82" s="1"/>
  <c r="E117" i="82"/>
  <c r="G117" i="82" s="1"/>
  <c r="J117" i="82" s="1"/>
  <c r="E117" i="83" s="1"/>
  <c r="G117" i="83" s="1"/>
  <c r="J117" i="83" s="1"/>
  <c r="E117" i="84" s="1"/>
  <c r="E72" i="82"/>
  <c r="G72" i="82" s="1"/>
  <c r="J72" i="82" s="1"/>
  <c r="E72" i="83" s="1"/>
  <c r="G72" i="83" s="1"/>
  <c r="J72" i="83" s="1"/>
  <c r="E72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2" i="92"/>
  <c r="J232" i="92" s="1"/>
  <c r="E232" i="93" s="1"/>
  <c r="G227" i="82"/>
  <c r="J227" i="82" s="1"/>
  <c r="E227" i="83" s="1"/>
  <c r="G235" i="82"/>
  <c r="J235" i="82" s="1"/>
  <c r="E235" i="83" s="1"/>
  <c r="G234" i="82"/>
  <c r="J234" i="82" s="1"/>
  <c r="E234" i="83" s="1"/>
  <c r="G230" i="83"/>
  <c r="J230" i="83" s="1"/>
  <c r="E230" i="84" s="1"/>
  <c r="G239" i="96"/>
  <c r="J239" i="96" s="1"/>
  <c r="E239" i="97" s="1"/>
  <c r="G239" i="97" s="1"/>
  <c r="J239" i="97" s="1"/>
  <c r="G259" i="82"/>
  <c r="J259" i="82" s="1"/>
  <c r="E259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214" i="80"/>
  <c r="J214" i="80" s="1"/>
  <c r="G82" i="82"/>
  <c r="J82" i="82" s="1"/>
  <c r="E82" i="83" s="1"/>
  <c r="G254" i="82"/>
  <c r="J254" i="82" s="1"/>
  <c r="E254" i="83" s="1"/>
  <c r="G254" i="83" s="1"/>
  <c r="J254" i="83" s="1"/>
  <c r="E254" i="84" s="1"/>
  <c r="G254" i="84" s="1"/>
  <c r="J254" i="84" s="1"/>
  <c r="E254" i="85" s="1"/>
  <c r="G131" i="80"/>
  <c r="J131" i="80" s="1"/>
  <c r="E131" i="81" s="1"/>
  <c r="G134" i="80"/>
  <c r="J134" i="80" s="1"/>
  <c r="E134" i="81" s="1"/>
  <c r="G71" i="92"/>
  <c r="J71" i="92" s="1"/>
  <c r="E71" i="93" s="1"/>
  <c r="G70" i="92"/>
  <c r="J70" i="92" s="1"/>
  <c r="E70" i="93" s="1"/>
  <c r="G175" i="92"/>
  <c r="J175" i="92" s="1"/>
  <c r="E175" i="93" s="1"/>
  <c r="G198" i="96"/>
  <c r="J198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E258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61" i="82" l="1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88" i="83"/>
  <c r="J88" i="83" s="1"/>
  <c r="E88" i="84" s="1"/>
  <c r="E87" i="83"/>
  <c r="G87" i="83" s="1"/>
  <c r="J87" i="83" s="1"/>
  <c r="E119" i="82"/>
  <c r="G119" i="82" s="1"/>
  <c r="J119" i="82" s="1"/>
  <c r="E119" i="83" s="1"/>
  <c r="G119" i="83" s="1"/>
  <c r="J119" i="83" s="1"/>
  <c r="E119" i="84" s="1"/>
  <c r="E214" i="81"/>
  <c r="G214" i="81" s="1"/>
  <c r="J214" i="81" s="1"/>
  <c r="G252" i="96"/>
  <c r="J252" i="96" s="1"/>
  <c r="E252" i="97" s="1"/>
  <c r="G252" i="97" s="1"/>
  <c r="J252" i="97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E235" i="84" s="1"/>
  <c r="G232" i="93"/>
  <c r="J232" i="93" s="1"/>
  <c r="E232" i="94" s="1"/>
  <c r="G230" i="84"/>
  <c r="J230" i="84" s="1"/>
  <c r="E230" i="85" s="1"/>
  <c r="G238" i="84"/>
  <c r="J238" i="84" s="1"/>
  <c r="E238" i="85" s="1"/>
  <c r="G238" i="85" s="1"/>
  <c r="J238" i="85" s="1"/>
  <c r="E238" i="86" s="1"/>
  <c r="G238" i="86" s="1"/>
  <c r="J238" i="86" s="1"/>
  <c r="E238" i="87" s="1"/>
  <c r="G238" i="87" s="1"/>
  <c r="J238" i="87" s="1"/>
  <c r="E238" i="88" s="1"/>
  <c r="G238" i="88" s="1"/>
  <c r="J238" i="88" s="1"/>
  <c r="E238" i="89" s="1"/>
  <c r="G238" i="89" s="1"/>
  <c r="J238" i="89" s="1"/>
  <c r="E238" i="90" s="1"/>
  <c r="G238" i="90" s="1"/>
  <c r="J238" i="90" s="1"/>
  <c r="E238" i="91" s="1"/>
  <c r="G238" i="91" s="1"/>
  <c r="J238" i="91" s="1"/>
  <c r="E238" i="92" s="1"/>
  <c r="G238" i="92" s="1"/>
  <c r="J238" i="92" s="1"/>
  <c r="E238" i="93" s="1"/>
  <c r="G238" i="93" s="1"/>
  <c r="J238" i="93" s="1"/>
  <c r="E238" i="94" s="1"/>
  <c r="G238" i="94" s="1"/>
  <c r="J238" i="94" s="1"/>
  <c r="E238" i="95" s="1"/>
  <c r="G238" i="95" s="1"/>
  <c r="J238" i="95" s="1"/>
  <c r="E238" i="96" s="1"/>
  <c r="G234" i="83"/>
  <c r="J234" i="83" s="1"/>
  <c r="E234" i="84" s="1"/>
  <c r="G229" i="103"/>
  <c r="J229" i="103" s="1"/>
  <c r="G228" i="83"/>
  <c r="J228" i="83" s="1"/>
  <c r="E228" i="84" s="1"/>
  <c r="G236" i="83"/>
  <c r="J236" i="83" s="1"/>
  <c r="E236" i="84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88" i="84" l="1"/>
  <c r="J88" i="84" s="1"/>
  <c r="E88" i="85" s="1"/>
  <c r="E87" i="84"/>
  <c r="G87" i="84" s="1"/>
  <c r="J87" i="84" s="1"/>
  <c r="E214" i="82"/>
  <c r="G214" i="82" s="1"/>
  <c r="J214" i="82" s="1"/>
  <c r="E214" i="83" s="1"/>
  <c r="G214" i="83" s="1"/>
  <c r="J214" i="83" s="1"/>
  <c r="E214" i="84" s="1"/>
  <c r="E97" i="86"/>
  <c r="G97" i="86" s="1"/>
  <c r="J97" i="86" s="1"/>
  <c r="E97" i="87" s="1"/>
  <c r="G97" i="87" s="1"/>
  <c r="J97" i="87" s="1"/>
  <c r="E97" i="88" s="1"/>
  <c r="G86" i="84"/>
  <c r="J86" i="84" s="1"/>
  <c r="J252" i="99"/>
  <c r="G231" i="98"/>
  <c r="J231" i="98" s="1"/>
  <c r="G228" i="84"/>
  <c r="J228" i="84" s="1"/>
  <c r="E228" i="85" s="1"/>
  <c r="G228" i="85" s="1"/>
  <c r="J228" i="85" s="1"/>
  <c r="E228" i="86" s="1"/>
  <c r="G236" i="84"/>
  <c r="J236" i="84" s="1"/>
  <c r="E236" i="85" s="1"/>
  <c r="G236" i="85" s="1"/>
  <c r="J236" i="85" s="1"/>
  <c r="E236" i="86" s="1"/>
  <c r="G232" i="94"/>
  <c r="J232" i="94" s="1"/>
  <c r="E232" i="95" s="1"/>
  <c r="G232" i="95" s="1"/>
  <c r="J232" i="95" s="1"/>
  <c r="G229" i="104"/>
  <c r="J229" i="104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E259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71" i="95" s="1"/>
  <c r="J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70" i="95" s="1"/>
  <c r="J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75" i="95" s="1"/>
  <c r="J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22" i="86" l="1"/>
  <c r="G222" i="86" s="1"/>
  <c r="J222" i="86" s="1"/>
  <c r="E222" i="87" s="1"/>
  <c r="G222" i="87" s="1"/>
  <c r="J222" i="87" s="1"/>
  <c r="E222" i="88" s="1"/>
  <c r="G235" i="85"/>
  <c r="J235" i="85" s="1"/>
  <c r="E235" i="86" s="1"/>
  <c r="E227" i="85"/>
  <c r="G227" i="85" s="1"/>
  <c r="J227" i="85" s="1"/>
  <c r="E227" i="86" s="1"/>
  <c r="E137" i="86"/>
  <c r="G137" i="86" s="1"/>
  <c r="J137" i="86" s="1"/>
  <c r="E137" i="87" s="1"/>
  <c r="G137" i="87" s="1"/>
  <c r="J137" i="87" s="1"/>
  <c r="E137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81" i="86"/>
  <c r="G81" i="86" s="1"/>
  <c r="J81" i="86" s="1"/>
  <c r="E81" i="87" s="1"/>
  <c r="G81" i="87" s="1"/>
  <c r="J81" i="87" s="1"/>
  <c r="E81" i="88" s="1"/>
  <c r="E92" i="86"/>
  <c r="G92" i="86" s="1"/>
  <c r="J92" i="86" s="1"/>
  <c r="E92" i="87" s="1"/>
  <c r="G92" i="87" s="1"/>
  <c r="J92" i="87" s="1"/>
  <c r="E92" i="88" s="1"/>
  <c r="E171" i="86"/>
  <c r="G171" i="86" s="1"/>
  <c r="J171" i="86" s="1"/>
  <c r="E171" i="87" s="1"/>
  <c r="G171" i="87" s="1"/>
  <c r="J171" i="87" s="1"/>
  <c r="E171" i="88" s="1"/>
  <c r="E159" i="86"/>
  <c r="G159" i="86" s="1"/>
  <c r="J159" i="86" s="1"/>
  <c r="E159" i="87" s="1"/>
  <c r="G159" i="87" s="1"/>
  <c r="J159" i="87" s="1"/>
  <c r="E15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41" i="86"/>
  <c r="G141" i="86" s="1"/>
  <c r="J141" i="86" s="1"/>
  <c r="E141" i="87" s="1"/>
  <c r="G141" i="87" s="1"/>
  <c r="J141" i="87" s="1"/>
  <c r="E141" i="88" s="1"/>
  <c r="E95" i="86"/>
  <c r="G95" i="86" s="1"/>
  <c r="J95" i="86" s="1"/>
  <c r="E95" i="87" s="1"/>
  <c r="G95" i="87" s="1"/>
  <c r="J95" i="87" s="1"/>
  <c r="E95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167" i="86"/>
  <c r="G167" i="86" s="1"/>
  <c r="J167" i="86" s="1"/>
  <c r="E167" i="87" s="1"/>
  <c r="G167" i="87" s="1"/>
  <c r="J167" i="87" s="1"/>
  <c r="E167" i="88" s="1"/>
  <c r="G88" i="85"/>
  <c r="J88" i="85" s="1"/>
  <c r="E88" i="86" s="1"/>
  <c r="E87" i="85"/>
  <c r="E158" i="86"/>
  <c r="G158" i="86" s="1"/>
  <c r="J158" i="86" s="1"/>
  <c r="E158" i="87" s="1"/>
  <c r="G158" i="87" s="1"/>
  <c r="J158" i="87" s="1"/>
  <c r="E158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40" i="86"/>
  <c r="G140" i="86" s="1"/>
  <c r="J140" i="86" s="1"/>
  <c r="E140" i="87" s="1"/>
  <c r="G140" i="87" s="1"/>
  <c r="J140" i="87" s="1"/>
  <c r="E140" i="88" s="1"/>
  <c r="E139" i="86"/>
  <c r="G139" i="86" s="1"/>
  <c r="J139" i="86" s="1"/>
  <c r="E139" i="87" s="1"/>
  <c r="G139" i="87" s="1"/>
  <c r="J139" i="87" s="1"/>
  <c r="E139" i="88" s="1"/>
  <c r="E143" i="86"/>
  <c r="G143" i="86" s="1"/>
  <c r="J143" i="86" s="1"/>
  <c r="E143" i="87" s="1"/>
  <c r="G143" i="87" s="1"/>
  <c r="J143" i="87" s="1"/>
  <c r="E143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80" i="86"/>
  <c r="G80" i="86" s="1"/>
  <c r="J80" i="86" s="1"/>
  <c r="E80" i="87" s="1"/>
  <c r="G80" i="87" s="1"/>
  <c r="J80" i="87" s="1"/>
  <c r="E80" i="88" s="1"/>
  <c r="E69" i="86"/>
  <c r="G69" i="86" s="1"/>
  <c r="J69" i="86" s="1"/>
  <c r="E69" i="87" s="1"/>
  <c r="G69" i="87" s="1"/>
  <c r="J69" i="87" s="1"/>
  <c r="E69" i="88" s="1"/>
  <c r="E73" i="86"/>
  <c r="G73" i="86" s="1"/>
  <c r="J73" i="86" s="1"/>
  <c r="E73" i="87" s="1"/>
  <c r="G73" i="87" s="1"/>
  <c r="J73" i="87" s="1"/>
  <c r="E73" i="88" s="1"/>
  <c r="G87" i="85"/>
  <c r="J87" i="85" s="1"/>
  <c r="E86" i="85"/>
  <c r="E90" i="86"/>
  <c r="G90" i="86" s="1"/>
  <c r="J90" i="86" s="1"/>
  <c r="E90" i="87" s="1"/>
  <c r="G90" i="87" s="1"/>
  <c r="J90" i="87" s="1"/>
  <c r="E90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77" i="86"/>
  <c r="G77" i="86" s="1"/>
  <c r="J77" i="86" s="1"/>
  <c r="E77" i="87" s="1"/>
  <c r="G77" i="87" s="1"/>
  <c r="J77" i="87" s="1"/>
  <c r="E77" i="88" s="1"/>
  <c r="E66" i="86"/>
  <c r="G66" i="86" s="1"/>
  <c r="J66" i="86" s="1"/>
  <c r="E66" i="87" s="1"/>
  <c r="G66" i="87" s="1"/>
  <c r="J66" i="87" s="1"/>
  <c r="E66" i="88" s="1"/>
  <c r="E93" i="86"/>
  <c r="G93" i="86" s="1"/>
  <c r="J93" i="86" s="1"/>
  <c r="E93" i="87" s="1"/>
  <c r="G93" i="87" s="1"/>
  <c r="J93" i="87" s="1"/>
  <c r="E93" i="88" s="1"/>
  <c r="E72" i="86"/>
  <c r="G72" i="86" s="1"/>
  <c r="J72" i="86" s="1"/>
  <c r="E72" i="87" s="1"/>
  <c r="G72" i="87" s="1"/>
  <c r="J72" i="87" s="1"/>
  <c r="E72" i="88" s="1"/>
  <c r="E65" i="86"/>
  <c r="G65" i="86" s="1"/>
  <c r="J65" i="86" s="1"/>
  <c r="E65" i="87" s="1"/>
  <c r="G65" i="87" s="1"/>
  <c r="J65" i="87" s="1"/>
  <c r="E65" i="88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28" i="86"/>
  <c r="J228" i="86" s="1"/>
  <c r="G236" i="86"/>
  <c r="J236" i="86" s="1"/>
  <c r="E236" i="87" s="1"/>
  <c r="G227" i="86"/>
  <c r="J227" i="86" s="1"/>
  <c r="G235" i="86"/>
  <c r="J235" i="86" s="1"/>
  <c r="E235" i="87" s="1"/>
  <c r="G229" i="105"/>
  <c r="J229" i="105" s="1"/>
  <c r="G230" i="86"/>
  <c r="J230" i="86" s="1"/>
  <c r="E230" i="87" s="1"/>
  <c r="G230" i="87" s="1"/>
  <c r="J230" i="87" s="1"/>
  <c r="E230" i="88" s="1"/>
  <c r="G249" i="96"/>
  <c r="J249" i="96" s="1"/>
  <c r="E249" i="97" s="1"/>
  <c r="G249" i="97" s="1"/>
  <c r="J249" i="97" s="1"/>
  <c r="G234" i="85"/>
  <c r="J234" i="85" s="1"/>
  <c r="E234" i="86" s="1"/>
  <c r="G253" i="86"/>
  <c r="J253" i="86" s="1"/>
  <c r="E253" i="87" s="1"/>
  <c r="G259" i="85"/>
  <c r="J259" i="85" s="1"/>
  <c r="E259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111" i="86"/>
  <c r="J111" i="86" s="1"/>
  <c r="E111" i="87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4" i="88" l="1"/>
  <c r="G224" i="88" s="1"/>
  <c r="J224" i="88" s="1"/>
  <c r="E224" i="89" s="1"/>
  <c r="G224" i="89" s="1"/>
  <c r="J224" i="89" s="1"/>
  <c r="E224" i="90" s="1"/>
  <c r="E19" i="87"/>
  <c r="G19" i="87" s="1"/>
  <c r="J19" i="87" s="1"/>
  <c r="E19" i="88" s="1"/>
  <c r="G19" i="88" s="1"/>
  <c r="J19" i="88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97" i="89"/>
  <c r="G97" i="89" s="1"/>
  <c r="J97" i="89" s="1"/>
  <c r="E97" i="90" s="1"/>
  <c r="G97" i="90" s="1"/>
  <c r="J97" i="90" s="1"/>
  <c r="E97" i="91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G235" i="87"/>
  <c r="J235" i="87" s="1"/>
  <c r="E235" i="88" s="1"/>
  <c r="E227" i="87"/>
  <c r="G227" i="87" s="1"/>
  <c r="J227" i="87" s="1"/>
  <c r="E23" i="87"/>
  <c r="G23" i="87" s="1"/>
  <c r="J23" i="87" s="1"/>
  <c r="E23" i="88" s="1"/>
  <c r="G23" i="88" s="1"/>
  <c r="J23" i="88" s="1"/>
  <c r="E86" i="86"/>
  <c r="G86" i="86" s="1"/>
  <c r="J86" i="86" s="1"/>
  <c r="E86" i="87" s="1"/>
  <c r="G86" i="87" s="1"/>
  <c r="J86" i="87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G236" i="87"/>
  <c r="J236" i="87" s="1"/>
  <c r="E236" i="88" s="1"/>
  <c r="G236" i="88" s="1"/>
  <c r="J236" i="88" s="1"/>
  <c r="E236" i="89" s="1"/>
  <c r="G236" i="89" s="1"/>
  <c r="J236" i="89" s="1"/>
  <c r="E236" i="90" s="1"/>
  <c r="E228" i="87"/>
  <c r="G228" i="87" s="1"/>
  <c r="J228" i="87" s="1"/>
  <c r="E228" i="88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G88" i="86"/>
  <c r="J88" i="86" s="1"/>
  <c r="E88" i="87" s="1"/>
  <c r="E87" i="86"/>
  <c r="G87" i="86" s="1"/>
  <c r="J87" i="86" s="1"/>
  <c r="E22" i="87"/>
  <c r="G22" i="87" s="1"/>
  <c r="J22" i="87" s="1"/>
  <c r="E22" i="88" s="1"/>
  <c r="G22" i="88" s="1"/>
  <c r="J22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G231" i="101"/>
  <c r="J231" i="101" s="1"/>
  <c r="G234" i="86"/>
  <c r="J234" i="86" s="1"/>
  <c r="E234" i="87" s="1"/>
  <c r="G229" i="106"/>
  <c r="J229" i="106" s="1"/>
  <c r="G241" i="96"/>
  <c r="J241" i="96" s="1"/>
  <c r="E241" i="97" s="1"/>
  <c r="G241" i="97" s="1"/>
  <c r="J241" i="97" s="1"/>
  <c r="G240" i="96"/>
  <c r="J240" i="96" s="1"/>
  <c r="E240" i="97" s="1"/>
  <c r="G240" i="97" s="1"/>
  <c r="J240" i="97" s="1"/>
  <c r="G232" i="96"/>
  <c r="J232" i="96" s="1"/>
  <c r="G253" i="87"/>
  <c r="J253" i="87" s="1"/>
  <c r="E253" i="88" s="1"/>
  <c r="G253" i="88" s="1"/>
  <c r="J253" i="88" s="1"/>
  <c r="E253" i="89" s="1"/>
  <c r="G253" i="89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228" i="88"/>
  <c r="J228" i="88" s="1"/>
  <c r="E228" i="89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" i="89" l="1"/>
  <c r="G21" i="89" s="1"/>
  <c r="J21" i="89" s="1"/>
  <c r="E21" i="90" s="1"/>
  <c r="G21" i="90" s="1"/>
  <c r="J21" i="90" s="1"/>
  <c r="E21" i="91" s="1"/>
  <c r="E26" i="89"/>
  <c r="G26" i="89" s="1"/>
  <c r="J26" i="89" s="1"/>
  <c r="E26" i="90" s="1"/>
  <c r="G26" i="90" s="1"/>
  <c r="J26" i="90" s="1"/>
  <c r="E26" i="91" s="1"/>
  <c r="E24" i="89"/>
  <c r="G24" i="89" s="1"/>
  <c r="J24" i="89" s="1"/>
  <c r="E24" i="90" s="1"/>
  <c r="G24" i="90" s="1"/>
  <c r="J24" i="90" s="1"/>
  <c r="E24" i="91" s="1"/>
  <c r="E86" i="88"/>
  <c r="G86" i="88" s="1"/>
  <c r="J86" i="88" s="1"/>
  <c r="E86" i="89" s="1"/>
  <c r="G86" i="89" s="1"/>
  <c r="J86" i="89" s="1"/>
  <c r="E86" i="90" s="1"/>
  <c r="E23" i="89"/>
  <c r="G23" i="89" s="1"/>
  <c r="J23" i="89" s="1"/>
  <c r="E23" i="90" s="1"/>
  <c r="G23" i="90" s="1"/>
  <c r="J23" i="90" s="1"/>
  <c r="E23" i="91" s="1"/>
  <c r="G88" i="87"/>
  <c r="J88" i="87" s="1"/>
  <c r="E88" i="88" s="1"/>
  <c r="E87" i="87"/>
  <c r="G87" i="87" s="1"/>
  <c r="J87" i="87" s="1"/>
  <c r="E20" i="89"/>
  <c r="G20" i="89" s="1"/>
  <c r="J20" i="89" s="1"/>
  <c r="E20" i="90" s="1"/>
  <c r="G20" i="90" s="1"/>
  <c r="J20" i="90" s="1"/>
  <c r="E20" i="91" s="1"/>
  <c r="E19" i="89"/>
  <c r="G19" i="89" s="1"/>
  <c r="J19" i="89" s="1"/>
  <c r="E19" i="90" s="1"/>
  <c r="G19" i="90" s="1"/>
  <c r="J19" i="90" s="1"/>
  <c r="E19" i="91" s="1"/>
  <c r="E25" i="89"/>
  <c r="G25" i="89" s="1"/>
  <c r="J25" i="89" s="1"/>
  <c r="E25" i="90" s="1"/>
  <c r="G25" i="90" s="1"/>
  <c r="J25" i="90" s="1"/>
  <c r="E25" i="91" s="1"/>
  <c r="E92" i="89"/>
  <c r="G92" i="89" s="1"/>
  <c r="J92" i="89" s="1"/>
  <c r="E92" i="90" s="1"/>
  <c r="G92" i="90" s="1"/>
  <c r="J92" i="90" s="1"/>
  <c r="E92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158" i="89"/>
  <c r="G158" i="89" s="1"/>
  <c r="J158" i="89" s="1"/>
  <c r="E158" i="90" s="1"/>
  <c r="G158" i="90" s="1"/>
  <c r="J158" i="90" s="1"/>
  <c r="E158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164" i="89"/>
  <c r="G164" i="89" s="1"/>
  <c r="J164" i="89" s="1"/>
  <c r="E164" i="90" s="1"/>
  <c r="G164" i="90" s="1"/>
  <c r="J164" i="90" s="1"/>
  <c r="E164" i="91" s="1"/>
  <c r="E74" i="89"/>
  <c r="G74" i="89" s="1"/>
  <c r="J74" i="89" s="1"/>
  <c r="E74" i="90" s="1"/>
  <c r="G74" i="90" s="1"/>
  <c r="J74" i="90" s="1"/>
  <c r="E74" i="91" s="1"/>
  <c r="E46" i="88"/>
  <c r="G46" i="88" s="1"/>
  <c r="J46" i="88" s="1"/>
  <c r="E46" i="89" s="1"/>
  <c r="G46" i="89" s="1"/>
  <c r="J46" i="89" s="1"/>
  <c r="E46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160" i="89"/>
  <c r="G160" i="89" s="1"/>
  <c r="J160" i="89" s="1"/>
  <c r="E160" i="90" s="1"/>
  <c r="G160" i="90" s="1"/>
  <c r="J160" i="90" s="1"/>
  <c r="E160" i="91" s="1"/>
  <c r="E143" i="89"/>
  <c r="G143" i="89" s="1"/>
  <c r="J143" i="89" s="1"/>
  <c r="E143" i="90" s="1"/>
  <c r="G143" i="90" s="1"/>
  <c r="J143" i="90" s="1"/>
  <c r="E143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106" i="89"/>
  <c r="G106" i="89" s="1"/>
  <c r="J106" i="89" s="1"/>
  <c r="E106" i="90" s="1"/>
  <c r="G106" i="90" s="1"/>
  <c r="J106" i="90" s="1"/>
  <c r="E106" i="91" s="1"/>
  <c r="E52" i="88"/>
  <c r="G52" i="88" s="1"/>
  <c r="J52" i="88" s="1"/>
  <c r="E52" i="89" s="1"/>
  <c r="G52" i="89" s="1"/>
  <c r="J52" i="89" s="1"/>
  <c r="E52" i="90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37" i="88"/>
  <c r="G37" i="88" s="1"/>
  <c r="J37" i="88" s="1"/>
  <c r="E37" i="89" s="1"/>
  <c r="G37" i="89" s="1"/>
  <c r="J37" i="89" s="1"/>
  <c r="E37" i="90" s="1"/>
  <c r="E101" i="89"/>
  <c r="G101" i="89" s="1"/>
  <c r="J101" i="89" s="1"/>
  <c r="E101" i="90" s="1"/>
  <c r="G101" i="90" s="1"/>
  <c r="J101" i="90" s="1"/>
  <c r="E101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130" i="89"/>
  <c r="G130" i="89" s="1"/>
  <c r="J130" i="89" s="1"/>
  <c r="E130" i="90" s="1"/>
  <c r="G130" i="90" s="1"/>
  <c r="J130" i="90" s="1"/>
  <c r="E130" i="91" s="1"/>
  <c r="E120" i="89"/>
  <c r="G120" i="89" s="1"/>
  <c r="J120" i="89" s="1"/>
  <c r="E120" i="90" s="1"/>
  <c r="G120" i="90" s="1"/>
  <c r="J120" i="90" s="1"/>
  <c r="E120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47" i="88"/>
  <c r="G47" i="88" s="1"/>
  <c r="J47" i="88" s="1"/>
  <c r="E47" i="89" s="1"/>
  <c r="G47" i="89" s="1"/>
  <c r="J47" i="89" s="1"/>
  <c r="E4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40" i="88"/>
  <c r="G40" i="88" s="1"/>
  <c r="J40" i="88" s="1"/>
  <c r="E40" i="89" s="1"/>
  <c r="G40" i="89" s="1"/>
  <c r="J40" i="89" s="1"/>
  <c r="E40" i="90" s="1"/>
  <c r="E77" i="89"/>
  <c r="G77" i="89" s="1"/>
  <c r="J77" i="89" s="1"/>
  <c r="E77" i="90" s="1"/>
  <c r="G77" i="90" s="1"/>
  <c r="J77" i="90" s="1"/>
  <c r="E77" i="91" s="1"/>
  <c r="E66" i="89"/>
  <c r="G66" i="89" s="1"/>
  <c r="J66" i="89" s="1"/>
  <c r="E66" i="90" s="1"/>
  <c r="G66" i="90" s="1"/>
  <c r="J66" i="90" s="1"/>
  <c r="E66" i="91" s="1"/>
  <c r="E53" i="88"/>
  <c r="G53" i="88" s="1"/>
  <c r="J53" i="88" s="1"/>
  <c r="E53" i="89" s="1"/>
  <c r="G53" i="89" s="1"/>
  <c r="J53" i="89" s="1"/>
  <c r="E53" i="90" s="1"/>
  <c r="E22" i="89"/>
  <c r="G22" i="89" s="1"/>
  <c r="J22" i="89" s="1"/>
  <c r="E22" i="90" s="1"/>
  <c r="G22" i="90" s="1"/>
  <c r="J22" i="90" s="1"/>
  <c r="E22" i="91" s="1"/>
  <c r="E93" i="89"/>
  <c r="G93" i="89" s="1"/>
  <c r="J93" i="89" s="1"/>
  <c r="E93" i="90" s="1"/>
  <c r="G93" i="90" s="1"/>
  <c r="J93" i="90" s="1"/>
  <c r="E93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57" i="88"/>
  <c r="G57" i="88" s="1"/>
  <c r="J57" i="88" s="1"/>
  <c r="E57" i="89" s="1"/>
  <c r="G57" i="89" s="1"/>
  <c r="J57" i="89" s="1"/>
  <c r="E57" i="90" s="1"/>
  <c r="E55" i="88"/>
  <c r="G55" i="88" s="1"/>
  <c r="J55" i="88" s="1"/>
  <c r="E55" i="89" s="1"/>
  <c r="G55" i="89" s="1"/>
  <c r="J55" i="89" s="1"/>
  <c r="E55" i="90" s="1"/>
  <c r="E49" i="88"/>
  <c r="G49" i="88" s="1"/>
  <c r="J49" i="88" s="1"/>
  <c r="E49" i="89" s="1"/>
  <c r="G49" i="89" s="1"/>
  <c r="J49" i="89" s="1"/>
  <c r="E49" i="90" s="1"/>
  <c r="E48" i="88"/>
  <c r="G48" i="88" s="1"/>
  <c r="J48" i="88" s="1"/>
  <c r="E48" i="89" s="1"/>
  <c r="G48" i="89" s="1"/>
  <c r="J48" i="89" s="1"/>
  <c r="E48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31" i="88"/>
  <c r="G31" i="88" s="1"/>
  <c r="J31" i="88" s="1"/>
  <c r="E31" i="89" s="1"/>
  <c r="G31" i="89" s="1"/>
  <c r="J31" i="89" s="1"/>
  <c r="E31" i="90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0" i="89"/>
  <c r="J230" i="89" s="1"/>
  <c r="E230" i="90" s="1"/>
  <c r="G229" i="107"/>
  <c r="J229" i="107" s="1"/>
  <c r="G234" i="87"/>
  <c r="J234" i="87" s="1"/>
  <c r="E234" i="88" s="1"/>
  <c r="G228" i="89"/>
  <c r="J228" i="89" s="1"/>
  <c r="E228" i="90" s="1"/>
  <c r="G231" i="102"/>
  <c r="J231" i="102" s="1"/>
  <c r="G259" i="87"/>
  <c r="J259" i="87" s="1"/>
  <c r="E259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2" i="89" l="1"/>
  <c r="G112" i="89" s="1"/>
  <c r="J112" i="89" s="1"/>
  <c r="E112" i="90" s="1"/>
  <c r="G112" i="90" s="1"/>
  <c r="J112" i="90" s="1"/>
  <c r="E111" i="89"/>
  <c r="G111" i="89" s="1"/>
  <c r="J111" i="89" s="1"/>
  <c r="E111" i="90" s="1"/>
  <c r="G111" i="90" s="1"/>
  <c r="J111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22" i="89"/>
  <c r="G122" i="89" s="1"/>
  <c r="J122" i="89" s="1"/>
  <c r="E122" i="90" s="1"/>
  <c r="G122" i="90" s="1"/>
  <c r="J122" i="90" s="1"/>
  <c r="E122" i="91" s="1"/>
  <c r="E116" i="89"/>
  <c r="G116" i="89" s="1"/>
  <c r="J116" i="89" s="1"/>
  <c r="E116" i="90" s="1"/>
  <c r="G116" i="90" s="1"/>
  <c r="J116" i="90" s="1"/>
  <c r="E96" i="89"/>
  <c r="G96" i="89" s="1"/>
  <c r="J96" i="89" s="1"/>
  <c r="E96" i="90" s="1"/>
  <c r="G96" i="90" s="1"/>
  <c r="J96" i="90" s="1"/>
  <c r="E96" i="91" s="1"/>
  <c r="G88" i="88"/>
  <c r="J88" i="88" s="1"/>
  <c r="E88" i="89" s="1"/>
  <c r="E87" i="88"/>
  <c r="G87" i="88" s="1"/>
  <c r="J87" i="88" s="1"/>
  <c r="E165" i="89"/>
  <c r="G165" i="89" s="1"/>
  <c r="J165" i="89" s="1"/>
  <c r="E165" i="90" s="1"/>
  <c r="G165" i="90" s="1"/>
  <c r="J165" i="90" s="1"/>
  <c r="E165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7" i="89"/>
  <c r="G117" i="89" s="1"/>
  <c r="J117" i="89" s="1"/>
  <c r="E117" i="90" s="1"/>
  <c r="G117" i="90" s="1"/>
  <c r="J117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6" i="91" s="1"/>
  <c r="J236" i="91" s="1"/>
  <c r="E236" i="92" s="1"/>
  <c r="G236" i="92" s="1"/>
  <c r="J236" i="92" s="1"/>
  <c r="E236" i="93" s="1"/>
  <c r="G236" i="93" s="1"/>
  <c r="J236" i="93" s="1"/>
  <c r="E236" i="94" s="1"/>
  <c r="G236" i="94" s="1"/>
  <c r="G234" i="88"/>
  <c r="J234" i="88" s="1"/>
  <c r="E234" i="89" s="1"/>
  <c r="G234" i="89" s="1"/>
  <c r="J234" i="89" s="1"/>
  <c r="E234" i="90" s="1"/>
  <c r="G232" i="98"/>
  <c r="J232" i="98" s="1"/>
  <c r="G231" i="103"/>
  <c r="J231" i="103" s="1"/>
  <c r="G227" i="90"/>
  <c r="J227" i="90" s="1"/>
  <c r="E227" i="91" s="1"/>
  <c r="G235" i="90"/>
  <c r="J235" i="90" s="1"/>
  <c r="E235" i="91" s="1"/>
  <c r="G235" i="91" s="1"/>
  <c r="J235" i="91" s="1"/>
  <c r="E235" i="92" s="1"/>
  <c r="G230" i="90"/>
  <c r="J230" i="90" s="1"/>
  <c r="E230" i="91" s="1"/>
  <c r="J253" i="89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5" i="91" l="1"/>
  <c r="G115" i="91" s="1"/>
  <c r="J115" i="91" s="1"/>
  <c r="E116" i="91"/>
  <c r="G116" i="91" s="1"/>
  <c r="J116" i="91" s="1"/>
  <c r="E108" i="91"/>
  <c r="G108" i="91" s="1"/>
  <c r="J108" i="91" s="1"/>
  <c r="E110" i="91"/>
  <c r="G110" i="91" s="1"/>
  <c r="J110" i="91" s="1"/>
  <c r="E111" i="91"/>
  <c r="G111" i="91" s="1"/>
  <c r="J111" i="91" s="1"/>
  <c r="E107" i="90"/>
  <c r="G107" i="90" s="1"/>
  <c r="J107" i="90" s="1"/>
  <c r="E112" i="91"/>
  <c r="G112" i="91" s="1"/>
  <c r="J112" i="91" s="1"/>
  <c r="E13" i="87"/>
  <c r="G13" i="87" s="1"/>
  <c r="J13" i="87" s="1"/>
  <c r="E13" i="88" s="1"/>
  <c r="G13" i="88" s="1"/>
  <c r="J13" i="88" s="1"/>
  <c r="E214" i="89"/>
  <c r="G214" i="89" s="1"/>
  <c r="J214" i="89" s="1"/>
  <c r="E214" i="90" s="1"/>
  <c r="G214" i="90" s="1"/>
  <c r="J214" i="90" s="1"/>
  <c r="E214" i="91" s="1"/>
  <c r="E18" i="87"/>
  <c r="G18" i="87" s="1"/>
  <c r="J18" i="87" s="1"/>
  <c r="E18" i="88" s="1"/>
  <c r="G18" i="88" s="1"/>
  <c r="J18" i="88" s="1"/>
  <c r="E7" i="87"/>
  <c r="G7" i="87" s="1"/>
  <c r="J7" i="87" s="1"/>
  <c r="E7" i="88" s="1"/>
  <c r="G7" i="88" s="1"/>
  <c r="J7" i="88" s="1"/>
  <c r="G88" i="89"/>
  <c r="J88" i="89" s="1"/>
  <c r="E88" i="90" s="1"/>
  <c r="E87" i="89"/>
  <c r="G87" i="89" s="1"/>
  <c r="J87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117" i="91"/>
  <c r="G117" i="91" s="1"/>
  <c r="J117" i="91" s="1"/>
  <c r="E6" i="87"/>
  <c r="G6" i="87" s="1"/>
  <c r="J6" i="87" s="1"/>
  <c r="E6" i="88" s="1"/>
  <c r="G6" i="88" s="1"/>
  <c r="J6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2" i="99"/>
  <c r="J232" i="99" s="1"/>
  <c r="G230" i="91"/>
  <c r="J230" i="91" s="1"/>
  <c r="E230" i="92" s="1"/>
  <c r="G227" i="91"/>
  <c r="J227" i="91" s="1"/>
  <c r="E227" i="92" s="1"/>
  <c r="G228" i="91"/>
  <c r="J228" i="91" s="1"/>
  <c r="E228" i="92" s="1"/>
  <c r="G259" i="89"/>
  <c r="J259" i="89" s="1"/>
  <c r="E259" i="90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5" i="89" l="1"/>
  <c r="G15" i="89" s="1"/>
  <c r="J15" i="89" s="1"/>
  <c r="E15" i="90" s="1"/>
  <c r="G15" i="90" s="1"/>
  <c r="J15" i="90" s="1"/>
  <c r="E15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7" i="89"/>
  <c r="G17" i="89" s="1"/>
  <c r="J17" i="89" s="1"/>
  <c r="E17" i="90" s="1"/>
  <c r="G17" i="90" s="1"/>
  <c r="J17" i="90" s="1"/>
  <c r="E17" i="91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8" i="89"/>
  <c r="G8" i="89" s="1"/>
  <c r="J8" i="89" s="1"/>
  <c r="E8" i="90" s="1"/>
  <c r="G8" i="90" s="1"/>
  <c r="J8" i="90" s="1"/>
  <c r="E8" i="9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8" i="89"/>
  <c r="G18" i="89" s="1"/>
  <c r="J18" i="89" s="1"/>
  <c r="E18" i="90" s="1"/>
  <c r="G18" i="90" s="1"/>
  <c r="J18" i="90" s="1"/>
  <c r="E18" i="91" s="1"/>
  <c r="E16" i="89"/>
  <c r="G16" i="89" s="1"/>
  <c r="J16" i="89" s="1"/>
  <c r="E16" i="90" s="1"/>
  <c r="G16" i="90" s="1"/>
  <c r="J16" i="90" s="1"/>
  <c r="E16" i="91" s="1"/>
  <c r="E13" i="89"/>
  <c r="G13" i="89" s="1"/>
  <c r="J13" i="89" s="1"/>
  <c r="E13" i="90" s="1"/>
  <c r="G13" i="90" s="1"/>
  <c r="J13" i="90" s="1"/>
  <c r="E13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4" i="89"/>
  <c r="G14" i="89" s="1"/>
  <c r="J14" i="89" s="1"/>
  <c r="E14" i="90" s="1"/>
  <c r="G14" i="90" s="1"/>
  <c r="J14" i="90" s="1"/>
  <c r="E14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7" i="89"/>
  <c r="G7" i="89" s="1"/>
  <c r="J7" i="89" s="1"/>
  <c r="E7" i="90" s="1"/>
  <c r="G7" i="90" s="1"/>
  <c r="J7" i="90" s="1"/>
  <c r="E7" i="91" s="1"/>
  <c r="G88" i="90"/>
  <c r="J88" i="90" s="1"/>
  <c r="E88" i="91" s="1"/>
  <c r="E87" i="90"/>
  <c r="G87" i="90" s="1"/>
  <c r="J87" i="90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6" i="89"/>
  <c r="G6" i="89" s="1"/>
  <c r="J6" i="89" s="1"/>
  <c r="E6" i="90" s="1"/>
  <c r="G6" i="90" s="1"/>
  <c r="J6" i="90" s="1"/>
  <c r="E6" i="91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30" i="92"/>
  <c r="J230" i="92" s="1"/>
  <c r="E230" i="93" s="1"/>
  <c r="G232" i="100"/>
  <c r="J232" i="100" s="1"/>
  <c r="G259" i="100"/>
  <c r="J259" i="100" s="1"/>
  <c r="G228" i="92"/>
  <c r="J228" i="92" s="1"/>
  <c r="E228" i="93" s="1"/>
  <c r="G227" i="92"/>
  <c r="J227" i="92" s="1"/>
  <c r="E227" i="93" s="1"/>
  <c r="G235" i="92"/>
  <c r="J235" i="92" s="1"/>
  <c r="E235" i="93" s="1"/>
  <c r="G235" i="93" s="1"/>
  <c r="J235" i="93" s="1"/>
  <c r="E235" i="94" s="1"/>
  <c r="G231" i="105"/>
  <c r="J231" i="105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97" i="95" s="1"/>
  <c r="J97" i="95" s="1"/>
  <c r="G82" i="90"/>
  <c r="J82" i="90" s="1"/>
  <c r="E82" i="91" s="1"/>
  <c r="J254" i="90"/>
  <c r="E254" i="91" s="1"/>
  <c r="G254" i="91" s="1"/>
  <c r="J254" i="91" s="1"/>
  <c r="E254" i="92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74" i="95" s="1"/>
  <c r="J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255" i="93" s="1"/>
  <c r="G104" i="92"/>
  <c r="J104" i="92" s="1"/>
  <c r="E104" i="93" s="1"/>
  <c r="G256" i="92"/>
  <c r="J256" i="92" s="1"/>
  <c r="E256" i="93" s="1"/>
  <c r="G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20" i="94" l="1"/>
  <c r="G20" i="94" s="1"/>
  <c r="J20" i="94" s="1"/>
  <c r="E20" i="95" s="1"/>
  <c r="G20" i="95" s="1"/>
  <c r="J20" i="95" s="1"/>
  <c r="G88" i="91"/>
  <c r="J88" i="91" s="1"/>
  <c r="E88" i="92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2" i="101"/>
  <c r="J232" i="101" s="1"/>
  <c r="G231" i="106"/>
  <c r="J231" i="106" s="1"/>
  <c r="G230" i="93"/>
  <c r="J230" i="93" s="1"/>
  <c r="E230" i="94" s="1"/>
  <c r="G227" i="93"/>
  <c r="J227" i="93" s="1"/>
  <c r="E227" i="94" s="1"/>
  <c r="G234" i="91"/>
  <c r="J234" i="91" s="1"/>
  <c r="E234" i="92" s="1"/>
  <c r="G259" i="91"/>
  <c r="J259" i="91" s="1"/>
  <c r="E259" i="92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9" i="95" s="1"/>
  <c r="J19" i="95" s="1"/>
  <c r="G16" i="91"/>
  <c r="J16" i="91" s="1"/>
  <c r="E16" i="92" s="1"/>
  <c r="G23" i="94"/>
  <c r="J23" i="94" s="1"/>
  <c r="E23" i="95" s="1"/>
  <c r="G23" i="95" s="1"/>
  <c r="J23" i="95" s="1"/>
  <c r="G90" i="94"/>
  <c r="J90" i="94" s="1"/>
  <c r="E90" i="95" s="1"/>
  <c r="G90" i="95" s="1"/>
  <c r="J90" i="95" s="1"/>
  <c r="G26" i="94"/>
  <c r="J26" i="94" s="1"/>
  <c r="E26" i="95" s="1"/>
  <c r="G26" i="95" s="1"/>
  <c r="J26" i="95" s="1"/>
  <c r="G20" i="96"/>
  <c r="J20" i="96" s="1"/>
  <c r="G18" i="91"/>
  <c r="J18" i="91" s="1"/>
  <c r="E18" i="92" s="1"/>
  <c r="G24" i="94"/>
  <c r="J24" i="94" s="1"/>
  <c r="E24" i="95" s="1"/>
  <c r="G24" i="95" s="1"/>
  <c r="J24" i="95" s="1"/>
  <c r="G25" i="94"/>
  <c r="J25" i="94" s="1"/>
  <c r="E25" i="95" s="1"/>
  <c r="G25" i="95" s="1"/>
  <c r="J25" i="95" s="1"/>
  <c r="G8" i="91"/>
  <c r="J8" i="91" s="1"/>
  <c r="E8" i="92" s="1"/>
  <c r="G17" i="91"/>
  <c r="J17" i="91" s="1"/>
  <c r="E17" i="92" s="1"/>
  <c r="G224" i="94"/>
  <c r="J224" i="94" s="1"/>
  <c r="G6" i="91"/>
  <c r="J6" i="91" s="1"/>
  <c r="E6" i="92" s="1"/>
  <c r="G7" i="91"/>
  <c r="J7" i="91" s="1"/>
  <c r="E7" i="92" s="1"/>
  <c r="G22" i="94"/>
  <c r="J22" i="94" s="1"/>
  <c r="E22" i="95" s="1"/>
  <c r="G22" i="95" s="1"/>
  <c r="J22" i="95" s="1"/>
  <c r="E22" i="96" s="1"/>
  <c r="G21" i="94"/>
  <c r="J21" i="94" s="1"/>
  <c r="E21" i="95" s="1"/>
  <c r="G21" i="95" s="1"/>
  <c r="J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130" i="95" s="1"/>
  <c r="J130" i="95" s="1"/>
  <c r="G78" i="94"/>
  <c r="J78" i="94" s="1"/>
  <c r="E78" i="95" s="1"/>
  <c r="G78" i="95" s="1"/>
  <c r="J78" i="95" s="1"/>
  <c r="G161" i="93"/>
  <c r="J161" i="93" s="1"/>
  <c r="E161" i="94" s="1"/>
  <c r="G164" i="94"/>
  <c r="J164" i="94" s="1"/>
  <c r="E164" i="95" s="1"/>
  <c r="G164" i="95" s="1"/>
  <c r="J164" i="95" s="1"/>
  <c r="G43" i="93"/>
  <c r="J43" i="93" s="1"/>
  <c r="E43" i="94" s="1"/>
  <c r="G64" i="94"/>
  <c r="J64" i="94" s="1"/>
  <c r="E64" i="95" s="1"/>
  <c r="G64" i="95" s="1"/>
  <c r="J64" i="95" s="1"/>
  <c r="G160" i="94"/>
  <c r="J160" i="94" s="1"/>
  <c r="E160" i="95" s="1"/>
  <c r="G160" i="95" s="1"/>
  <c r="J160" i="95" s="1"/>
  <c r="G69" i="94"/>
  <c r="J69" i="94" s="1"/>
  <c r="E69" i="95" s="1"/>
  <c r="G69" i="95" s="1"/>
  <c r="J69" i="95" s="1"/>
  <c r="G91" i="94"/>
  <c r="J91" i="94" s="1"/>
  <c r="E91" i="95" s="1"/>
  <c r="G91" i="95" s="1"/>
  <c r="J91" i="95" s="1"/>
  <c r="G106" i="94"/>
  <c r="J106" i="94" s="1"/>
  <c r="E106" i="95" s="1"/>
  <c r="G106" i="95" s="1"/>
  <c r="J106" i="95" s="1"/>
  <c r="G62" i="94"/>
  <c r="J62" i="94" s="1"/>
  <c r="E62" i="95" s="1"/>
  <c r="G62" i="95" s="1"/>
  <c r="J62" i="95" s="1"/>
  <c r="G33" i="93"/>
  <c r="J33" i="93" s="1"/>
  <c r="E33" i="94" s="1"/>
  <c r="G171" i="94"/>
  <c r="J171" i="94" s="1"/>
  <c r="E171" i="95" s="1"/>
  <c r="G171" i="95" s="1"/>
  <c r="J171" i="95" s="1"/>
  <c r="G67" i="94"/>
  <c r="J67" i="94" s="1"/>
  <c r="E67" i="95" s="1"/>
  <c r="G67" i="95" s="1"/>
  <c r="J67" i="95" s="1"/>
  <c r="G140" i="94"/>
  <c r="J140" i="94" s="1"/>
  <c r="E140" i="95" s="1"/>
  <c r="G140" i="95" s="1"/>
  <c r="J140" i="95" s="1"/>
  <c r="G183" i="94"/>
  <c r="J183" i="94" s="1"/>
  <c r="E183" i="95" s="1"/>
  <c r="G183" i="95" s="1"/>
  <c r="J183" i="95" s="1"/>
  <c r="G220" i="94"/>
  <c r="J220" i="94" s="1"/>
  <c r="E220" i="95" s="1"/>
  <c r="G220" i="95" s="1"/>
  <c r="J220" i="95" s="1"/>
  <c r="G159" i="94"/>
  <c r="J159" i="94" s="1"/>
  <c r="E159" i="95" s="1"/>
  <c r="G159" i="95" s="1"/>
  <c r="J159" i="95" s="1"/>
  <c r="G158" i="94"/>
  <c r="J158" i="94" s="1"/>
  <c r="E158" i="95" s="1"/>
  <c r="G158" i="95" s="1"/>
  <c r="J158" i="95" s="1"/>
  <c r="G50" i="93"/>
  <c r="J50" i="93" s="1"/>
  <c r="E50" i="94" s="1"/>
  <c r="G61" i="94"/>
  <c r="J61" i="94" s="1"/>
  <c r="E61" i="95" s="1"/>
  <c r="G61" i="95" s="1"/>
  <c r="J61" i="95" s="1"/>
  <c r="G95" i="94"/>
  <c r="J95" i="94" s="1"/>
  <c r="E95" i="95" s="1"/>
  <c r="G95" i="95" s="1"/>
  <c r="J95" i="95" s="1"/>
  <c r="G167" i="94"/>
  <c r="J167" i="94" s="1"/>
  <c r="E167" i="95" s="1"/>
  <c r="G167" i="95" s="1"/>
  <c r="J167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146" i="95" s="1"/>
  <c r="J146" i="95" s="1"/>
  <c r="G81" i="94"/>
  <c r="J81" i="94" s="1"/>
  <c r="E81" i="95" s="1"/>
  <c r="G81" i="95" s="1"/>
  <c r="J81" i="95" s="1"/>
  <c r="G142" i="94"/>
  <c r="J142" i="94" s="1"/>
  <c r="E142" i="95" s="1"/>
  <c r="G142" i="95" s="1"/>
  <c r="J142" i="95" s="1"/>
  <c r="G223" i="94"/>
  <c r="J223" i="94" s="1"/>
  <c r="E223" i="95" s="1"/>
  <c r="G223" i="95" s="1"/>
  <c r="J223" i="95" s="1"/>
  <c r="G48" i="93"/>
  <c r="J48" i="93" s="1"/>
  <c r="E48" i="94" s="1"/>
  <c r="G179" i="94"/>
  <c r="J179" i="94" s="1"/>
  <c r="E179" i="95" s="1"/>
  <c r="G179" i="95" s="1"/>
  <c r="J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65" i="95" s="1"/>
  <c r="J65" i="95" s="1"/>
  <c r="G121" i="94"/>
  <c r="J121" i="94" s="1"/>
  <c r="E121" i="95" s="1"/>
  <c r="G121" i="95" s="1"/>
  <c r="J121" i="95" s="1"/>
  <c r="G168" i="94"/>
  <c r="J168" i="94" s="1"/>
  <c r="E168" i="95" s="1"/>
  <c r="G168" i="95" s="1"/>
  <c r="J168" i="95" s="1"/>
  <c r="G56" i="93"/>
  <c r="J56" i="93" s="1"/>
  <c r="E56" i="94" s="1"/>
  <c r="G221" i="93"/>
  <c r="J221" i="93" s="1"/>
  <c r="E221" i="94" s="1"/>
  <c r="G80" i="94"/>
  <c r="J80" i="94" s="1"/>
  <c r="E80" i="95" s="1"/>
  <c r="G80" i="95" s="1"/>
  <c r="J80" i="95" s="1"/>
  <c r="G154" i="94"/>
  <c r="J154" i="94" s="1"/>
  <c r="E154" i="95" s="1"/>
  <c r="G154" i="95" s="1"/>
  <c r="J154" i="95" s="1"/>
  <c r="G101" i="94"/>
  <c r="J101" i="94" s="1"/>
  <c r="E101" i="95" s="1"/>
  <c r="G101" i="95" s="1"/>
  <c r="J101" i="95" s="1"/>
  <c r="G40" i="93"/>
  <c r="J40" i="93" s="1"/>
  <c r="E40" i="94" s="1"/>
  <c r="G36" i="93"/>
  <c r="J36" i="93" s="1"/>
  <c r="E36" i="94" s="1"/>
  <c r="G100" i="94"/>
  <c r="J100" i="94" s="1"/>
  <c r="E100" i="95" s="1"/>
  <c r="G100" i="95" s="1"/>
  <c r="J100" i="95" s="1"/>
  <c r="G52" i="93"/>
  <c r="J52" i="93" s="1"/>
  <c r="E52" i="94" s="1"/>
  <c r="G176" i="94"/>
  <c r="J176" i="94" s="1"/>
  <c r="E176" i="95" s="1"/>
  <c r="G176" i="95" s="1"/>
  <c r="J176" i="95" s="1"/>
  <c r="G31" i="93"/>
  <c r="J31" i="93" s="1"/>
  <c r="E31" i="94" s="1"/>
  <c r="G34" i="93"/>
  <c r="J34" i="93" s="1"/>
  <c r="E34" i="94" s="1"/>
  <c r="G37" i="93"/>
  <c r="J37" i="93" s="1"/>
  <c r="E37" i="94" s="1"/>
  <c r="G137" i="94"/>
  <c r="J137" i="94" s="1"/>
  <c r="E137" i="95" s="1"/>
  <c r="G137" i="95" s="1"/>
  <c r="J137" i="95" s="1"/>
  <c r="G166" i="94"/>
  <c r="J166" i="94" s="1"/>
  <c r="E166" i="95" s="1"/>
  <c r="G166" i="95" s="1"/>
  <c r="J166" i="95" s="1"/>
  <c r="G79" i="94"/>
  <c r="J79" i="94" s="1"/>
  <c r="E79" i="95" s="1"/>
  <c r="G79" i="95" s="1"/>
  <c r="J79" i="95" s="1"/>
  <c r="G185" i="94"/>
  <c r="J185" i="94" s="1"/>
  <c r="E185" i="95" s="1"/>
  <c r="G185" i="95" s="1"/>
  <c r="J185" i="95" s="1"/>
  <c r="G118" i="94"/>
  <c r="J118" i="94" s="1"/>
  <c r="E118" i="95" s="1"/>
  <c r="G118" i="95" s="1"/>
  <c r="J118" i="95" s="1"/>
  <c r="G180" i="94"/>
  <c r="J180" i="94" s="1"/>
  <c r="E180" i="95" s="1"/>
  <c r="G180" i="95" s="1"/>
  <c r="J180" i="95" s="1"/>
  <c r="G225" i="94"/>
  <c r="J225" i="94" s="1"/>
  <c r="E225" i="95" s="1"/>
  <c r="G225" i="95" s="1"/>
  <c r="J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172" i="95" s="1"/>
  <c r="J172" i="95" s="1"/>
  <c r="G93" i="94"/>
  <c r="J93" i="94" s="1"/>
  <c r="E93" i="95" s="1"/>
  <c r="G93" i="95" s="1"/>
  <c r="J93" i="95" s="1"/>
  <c r="G119" i="93"/>
  <c r="J119" i="93" s="1"/>
  <c r="E119" i="94" s="1"/>
  <c r="G77" i="94"/>
  <c r="J77" i="94" s="1"/>
  <c r="E77" i="95" s="1"/>
  <c r="G77" i="95" s="1"/>
  <c r="J77" i="95" s="1"/>
  <c r="E77" i="96" s="1"/>
  <c r="G163" i="94"/>
  <c r="J163" i="94" s="1"/>
  <c r="E163" i="95" s="1"/>
  <c r="G163" i="95" s="1"/>
  <c r="J163" i="95" s="1"/>
  <c r="G99" i="94"/>
  <c r="J99" i="94" s="1"/>
  <c r="E99" i="95" s="1"/>
  <c r="G99" i="95" s="1"/>
  <c r="J99" i="95" s="1"/>
  <c r="G32" i="93"/>
  <c r="J32" i="93" s="1"/>
  <c r="E32" i="94" s="1"/>
  <c r="G122" i="93"/>
  <c r="J122" i="93" s="1"/>
  <c r="E122" i="94" s="1"/>
  <c r="G215" i="94"/>
  <c r="J215" i="94" s="1"/>
  <c r="E215" i="95" s="1"/>
  <c r="G215" i="95" s="1"/>
  <c r="J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39" i="95" s="1"/>
  <c r="J139" i="95" s="1"/>
  <c r="G120" i="94"/>
  <c r="J120" i="94" s="1"/>
  <c r="E120" i="95" s="1"/>
  <c r="G120" i="95" s="1"/>
  <c r="J120" i="95" s="1"/>
  <c r="G96" i="93"/>
  <c r="J96" i="93" s="1"/>
  <c r="E96" i="94" s="1"/>
  <c r="G46" i="93"/>
  <c r="J46" i="93" s="1"/>
  <c r="E46" i="94" s="1"/>
  <c r="G162" i="94"/>
  <c r="J162" i="94" s="1"/>
  <c r="E162" i="95" s="1"/>
  <c r="G162" i="95" s="1"/>
  <c r="J162" i="95" s="1"/>
  <c r="G98" i="94"/>
  <c r="J98" i="94" s="1"/>
  <c r="E98" i="95" s="1"/>
  <c r="G98" i="95" s="1"/>
  <c r="J98" i="95" s="1"/>
  <c r="G123" i="94"/>
  <c r="J123" i="94" s="1"/>
  <c r="E123" i="95" s="1"/>
  <c r="G123" i="95" s="1"/>
  <c r="J123" i="95" s="1"/>
  <c r="G141" i="94"/>
  <c r="J141" i="94" s="1"/>
  <c r="E141" i="95" s="1"/>
  <c r="G141" i="95" s="1"/>
  <c r="J141" i="95" s="1"/>
  <c r="G85" i="94"/>
  <c r="J85" i="94" s="1"/>
  <c r="E85" i="95" s="1"/>
  <c r="G85" i="95" s="1"/>
  <c r="J85" i="95" s="1"/>
  <c r="G92" i="94"/>
  <c r="J92" i="94" s="1"/>
  <c r="E92" i="95" s="1"/>
  <c r="G92" i="95" s="1"/>
  <c r="J92" i="95" s="1"/>
  <c r="G143" i="94"/>
  <c r="J143" i="94" s="1"/>
  <c r="E143" i="95" s="1"/>
  <c r="G143" i="95" s="1"/>
  <c r="J143" i="95" s="1"/>
  <c r="G165" i="93"/>
  <c r="J165" i="93" s="1"/>
  <c r="E165" i="94" s="1"/>
  <c r="G57" i="93"/>
  <c r="J57" i="93" s="1"/>
  <c r="E57" i="94" s="1"/>
  <c r="G184" i="94"/>
  <c r="J184" i="94" s="1"/>
  <c r="E184" i="95" s="1"/>
  <c r="G184" i="95" s="1"/>
  <c r="J184" i="95" s="1"/>
  <c r="G222" i="94"/>
  <c r="J222" i="94" s="1"/>
  <c r="E222" i="95" s="1"/>
  <c r="G222" i="95" s="1"/>
  <c r="J222" i="95" s="1"/>
  <c r="G138" i="94"/>
  <c r="J138" i="94" s="1"/>
  <c r="E138" i="95" s="1"/>
  <c r="G138" i="95" s="1"/>
  <c r="J138" i="95" s="1"/>
  <c r="G66" i="94"/>
  <c r="J66" i="94" s="1"/>
  <c r="E66" i="95" s="1"/>
  <c r="G66" i="95" s="1"/>
  <c r="J66" i="95" s="1"/>
  <c r="G192" i="94"/>
  <c r="J192" i="94" s="1"/>
  <c r="E192" i="95" s="1"/>
  <c r="G192" i="95" s="1"/>
  <c r="J192" i="95" s="1"/>
  <c r="G144" i="94"/>
  <c r="J144" i="94" s="1"/>
  <c r="E144" i="95" s="1"/>
  <c r="G144" i="95" s="1"/>
  <c r="J144" i="95" s="1"/>
  <c r="G72" i="94"/>
  <c r="J72" i="94" s="1"/>
  <c r="E72" i="95" s="1"/>
  <c r="G72" i="95" s="1"/>
  <c r="J72" i="95" s="1"/>
  <c r="G44" i="93"/>
  <c r="J44" i="93" s="1"/>
  <c r="E44" i="94" s="1"/>
  <c r="G30" i="93"/>
  <c r="J30" i="93" s="1"/>
  <c r="E30" i="94" s="1"/>
  <c r="G68" i="94"/>
  <c r="J68" i="94" s="1"/>
  <c r="E68" i="95" s="1"/>
  <c r="G68" i="95" s="1"/>
  <c r="J68" i="95" s="1"/>
  <c r="G145" i="94"/>
  <c r="J145" i="94" s="1"/>
  <c r="E145" i="95" s="1"/>
  <c r="G145" i="95" s="1"/>
  <c r="J145" i="95" s="1"/>
  <c r="G170" i="94"/>
  <c r="J170" i="94" s="1"/>
  <c r="E170" i="95" s="1"/>
  <c r="G170" i="95" s="1"/>
  <c r="J170" i="95" s="1"/>
  <c r="G42" i="93"/>
  <c r="J42" i="93" s="1"/>
  <c r="E42" i="94" s="1"/>
  <c r="G214" i="92"/>
  <c r="J214" i="92" s="1"/>
  <c r="E214" i="93" s="1"/>
  <c r="G89" i="94"/>
  <c r="J89" i="94" s="1"/>
  <c r="E89" i="95" s="1"/>
  <c r="G89" i="95" s="1"/>
  <c r="J89" i="95" s="1"/>
  <c r="G59" i="93"/>
  <c r="J59" i="93" s="1"/>
  <c r="E59" i="94" s="1"/>
  <c r="G5" i="78"/>
  <c r="J5" i="78" s="1"/>
  <c r="E5" i="79" s="1"/>
  <c r="G186" i="93"/>
  <c r="J186" i="93" s="1"/>
  <c r="E186" i="94" s="1"/>
  <c r="J255" i="93"/>
  <c r="E255" i="94" s="1"/>
  <c r="G104" i="93"/>
  <c r="J104" i="93" s="1"/>
  <c r="E104" i="94" s="1"/>
  <c r="G233" i="93"/>
  <c r="J233" i="93" s="1"/>
  <c r="E233" i="94" s="1"/>
  <c r="J256" i="93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G208" i="8"/>
  <c r="G88" i="92" l="1"/>
  <c r="J88" i="92" s="1"/>
  <c r="E88" i="93" s="1"/>
  <c r="E87" i="92"/>
  <c r="G87" i="92" s="1"/>
  <c r="J87" i="92" s="1"/>
  <c r="G86" i="94"/>
  <c r="J86" i="94" s="1"/>
  <c r="E86" i="95" s="1"/>
  <c r="G86" i="95" s="1"/>
  <c r="J86" i="95" s="1"/>
  <c r="G230" i="94"/>
  <c r="J230" i="94" s="1"/>
  <c r="E230" i="95" s="1"/>
  <c r="G230" i="95" s="1"/>
  <c r="J230" i="95" s="1"/>
  <c r="G231" i="107"/>
  <c r="J231" i="107" s="1"/>
  <c r="G234" i="92"/>
  <c r="J234" i="92" s="1"/>
  <c r="E234" i="93" s="1"/>
  <c r="G234" i="93" s="1"/>
  <c r="J234" i="93" s="1"/>
  <c r="E234" i="94" s="1"/>
  <c r="G232" i="102"/>
  <c r="J232" i="102" s="1"/>
  <c r="G259" i="102"/>
  <c r="J259" i="102" s="1"/>
  <c r="G227" i="94"/>
  <c r="J227" i="94" s="1"/>
  <c r="E227" i="95" s="1"/>
  <c r="G227" i="95" s="1"/>
  <c r="J227" i="95" s="1"/>
  <c r="G235" i="94"/>
  <c r="J235" i="94" s="1"/>
  <c r="G228" i="94"/>
  <c r="J228" i="94" s="1"/>
  <c r="E228" i="95" s="1"/>
  <c r="G228" i="95" s="1"/>
  <c r="J228" i="95" s="1"/>
  <c r="J236" i="94"/>
  <c r="E236" i="95" s="1"/>
  <c r="G236" i="95" s="1"/>
  <c r="J236" i="95" s="1"/>
  <c r="J253" i="93"/>
  <c r="E253" i="94" s="1"/>
  <c r="G253" i="94" s="1"/>
  <c r="J253" i="94" s="1"/>
  <c r="E253" i="95" s="1"/>
  <c r="G253" i="95" s="1"/>
  <c r="J253" i="95" s="1"/>
  <c r="E253" i="96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E7" i="93" s="1"/>
  <c r="G18" i="92"/>
  <c r="J18" i="92" s="1"/>
  <c r="E18" i="93" s="1"/>
  <c r="G14" i="92"/>
  <c r="J14" i="92" s="1"/>
  <c r="E14" i="93" s="1"/>
  <c r="G13" i="92"/>
  <c r="J13" i="92" s="1"/>
  <c r="E13" i="93" s="1"/>
  <c r="G8" i="92"/>
  <c r="J8" i="92" s="1"/>
  <c r="E8" i="93" s="1"/>
  <c r="G17" i="92"/>
  <c r="J17" i="92" s="1"/>
  <c r="E17" i="93" s="1"/>
  <c r="G21" i="96"/>
  <c r="J21" i="96" s="1"/>
  <c r="G15" i="92"/>
  <c r="J15" i="92" s="1"/>
  <c r="E15" i="93" s="1"/>
  <c r="G6" i="92"/>
  <c r="J6" i="92" s="1"/>
  <c r="E6" i="93" s="1"/>
  <c r="G16" i="92"/>
  <c r="J16" i="92" s="1"/>
  <c r="E16" i="93" s="1"/>
  <c r="G82" i="92"/>
  <c r="J82" i="92" s="1"/>
  <c r="E82" i="93" s="1"/>
  <c r="G254" i="92"/>
  <c r="J254" i="92" s="1"/>
  <c r="E254" i="93" s="1"/>
  <c r="G254" i="93" s="1"/>
  <c r="G131" i="90"/>
  <c r="J131" i="90" s="1"/>
  <c r="E131" i="91" s="1"/>
  <c r="G134" i="90"/>
  <c r="J134" i="90" s="1"/>
  <c r="E134" i="91" s="1"/>
  <c r="G46" i="94"/>
  <c r="J46" i="94" s="1"/>
  <c r="E46" i="95" s="1"/>
  <c r="G46" i="95" s="1"/>
  <c r="J46" i="95" s="1"/>
  <c r="G214" i="93"/>
  <c r="J214" i="93" s="1"/>
  <c r="E214" i="94" s="1"/>
  <c r="G29" i="94"/>
  <c r="J29" i="94" s="1"/>
  <c r="E29" i="95" s="1"/>
  <c r="G29" i="95" s="1"/>
  <c r="J29" i="95" s="1"/>
  <c r="G36" i="94"/>
  <c r="J36" i="94" s="1"/>
  <c r="E36" i="95" s="1"/>
  <c r="G36" i="95" s="1"/>
  <c r="J36" i="95" s="1"/>
  <c r="G42" i="94"/>
  <c r="J42" i="94" s="1"/>
  <c r="E42" i="95" s="1"/>
  <c r="G42" i="95" s="1"/>
  <c r="J42" i="95" s="1"/>
  <c r="G98" i="96"/>
  <c r="J98" i="96" s="1"/>
  <c r="G54" i="94"/>
  <c r="J54" i="94" s="1"/>
  <c r="E54" i="95" s="1"/>
  <c r="G54" i="95" s="1"/>
  <c r="J54" i="95" s="1"/>
  <c r="G119" i="94"/>
  <c r="J119" i="94" s="1"/>
  <c r="E119" i="95" s="1"/>
  <c r="G119" i="95" s="1"/>
  <c r="J119" i="95" s="1"/>
  <c r="G37" i="94"/>
  <c r="J37" i="94" s="1"/>
  <c r="E37" i="95" s="1"/>
  <c r="G37" i="95" s="1"/>
  <c r="J37" i="95" s="1"/>
  <c r="G40" i="94"/>
  <c r="J40" i="94" s="1"/>
  <c r="E40" i="95" s="1"/>
  <c r="G40" i="95" s="1"/>
  <c r="J40" i="95" s="1"/>
  <c r="G165" i="94"/>
  <c r="J165" i="94" s="1"/>
  <c r="E165" i="95" s="1"/>
  <c r="G165" i="95" s="1"/>
  <c r="J165" i="95" s="1"/>
  <c r="G44" i="94"/>
  <c r="J44" i="94" s="1"/>
  <c r="E44" i="95" s="1"/>
  <c r="G44" i="95" s="1"/>
  <c r="J44" i="95" s="1"/>
  <c r="G77" i="96"/>
  <c r="J77" i="96" s="1"/>
  <c r="G57" i="94"/>
  <c r="J57" i="94" s="1"/>
  <c r="E57" i="95" s="1"/>
  <c r="G57" i="95" s="1"/>
  <c r="J57" i="95" s="1"/>
  <c r="G27" i="94"/>
  <c r="J27" i="94" s="1"/>
  <c r="E27" i="95" s="1"/>
  <c r="G27" i="95" s="1"/>
  <c r="J27" i="95" s="1"/>
  <c r="G93" i="96"/>
  <c r="J93" i="96" s="1"/>
  <c r="G34" i="94"/>
  <c r="J34" i="94" s="1"/>
  <c r="E34" i="95" s="1"/>
  <c r="G34" i="95" s="1"/>
  <c r="J34" i="95" s="1"/>
  <c r="G47" i="94"/>
  <c r="J47" i="94" s="1"/>
  <c r="E47" i="95" s="1"/>
  <c r="G47" i="95" s="1"/>
  <c r="J47" i="95" s="1"/>
  <c r="G31" i="94"/>
  <c r="J31" i="94" s="1"/>
  <c r="E31" i="95" s="1"/>
  <c r="G31" i="95" s="1"/>
  <c r="J31" i="95" s="1"/>
  <c r="G58" i="94"/>
  <c r="J58" i="94" s="1"/>
  <c r="E58" i="95" s="1"/>
  <c r="G58" i="95" s="1"/>
  <c r="J58" i="95" s="1"/>
  <c r="G38" i="94"/>
  <c r="J38" i="94" s="1"/>
  <c r="E38" i="95" s="1"/>
  <c r="G38" i="95" s="1"/>
  <c r="J38" i="95" s="1"/>
  <c r="G50" i="94"/>
  <c r="J50" i="94" s="1"/>
  <c r="E50" i="95" s="1"/>
  <c r="G50" i="95" s="1"/>
  <c r="J50" i="95" s="1"/>
  <c r="E50" i="96" s="1"/>
  <c r="G161" i="94"/>
  <c r="J161" i="94" s="1"/>
  <c r="E161" i="95" s="1"/>
  <c r="G161" i="95" s="1"/>
  <c r="J161" i="95" s="1"/>
  <c r="G66" i="96"/>
  <c r="J66" i="96" s="1"/>
  <c r="G96" i="94"/>
  <c r="J96" i="94" s="1"/>
  <c r="E96" i="95" s="1"/>
  <c r="G96" i="95" s="1"/>
  <c r="J96" i="95" s="1"/>
  <c r="G122" i="94"/>
  <c r="J122" i="94" s="1"/>
  <c r="E122" i="95" s="1"/>
  <c r="G122" i="95" s="1"/>
  <c r="J122" i="95" s="1"/>
  <c r="G41" i="94"/>
  <c r="J41" i="94" s="1"/>
  <c r="E41" i="95" s="1"/>
  <c r="G41" i="95" s="1"/>
  <c r="J41" i="95" s="1"/>
  <c r="G51" i="94"/>
  <c r="J51" i="94" s="1"/>
  <c r="E51" i="95" s="1"/>
  <c r="G51" i="95" s="1"/>
  <c r="J51" i="95" s="1"/>
  <c r="G32" i="94"/>
  <c r="J32" i="94" s="1"/>
  <c r="E32" i="95" s="1"/>
  <c r="G32" i="95" s="1"/>
  <c r="J32" i="95" s="1"/>
  <c r="G28" i="94"/>
  <c r="J28" i="94" s="1"/>
  <c r="E28" i="95" s="1"/>
  <c r="G28" i="95" s="1"/>
  <c r="J28" i="95" s="1"/>
  <c r="G74" i="96"/>
  <c r="J74" i="96" s="1"/>
  <c r="G221" i="94"/>
  <c r="J221" i="94" s="1"/>
  <c r="E221" i="95" s="1"/>
  <c r="G221" i="95" s="1"/>
  <c r="J221" i="95" s="1"/>
  <c r="G33" i="94"/>
  <c r="J33" i="94" s="1"/>
  <c r="E33" i="95" s="1"/>
  <c r="G33" i="95" s="1"/>
  <c r="J33" i="95" s="1"/>
  <c r="G59" i="94"/>
  <c r="J59" i="94" s="1"/>
  <c r="E59" i="95" s="1"/>
  <c r="G59" i="95" s="1"/>
  <c r="J59" i="95" s="1"/>
  <c r="G30" i="94"/>
  <c r="J30" i="94" s="1"/>
  <c r="E30" i="95" s="1"/>
  <c r="G30" i="95" s="1"/>
  <c r="J30" i="95" s="1"/>
  <c r="G53" i="94"/>
  <c r="J53" i="94" s="1"/>
  <c r="E53" i="95" s="1"/>
  <c r="G53" i="95" s="1"/>
  <c r="J53" i="95" s="1"/>
  <c r="G56" i="94"/>
  <c r="J56" i="94" s="1"/>
  <c r="E56" i="95" s="1"/>
  <c r="G56" i="95" s="1"/>
  <c r="J56" i="95" s="1"/>
  <c r="G99" i="96"/>
  <c r="J99" i="96" s="1"/>
  <c r="G52" i="94"/>
  <c r="J52" i="94" s="1"/>
  <c r="E52" i="95" s="1"/>
  <c r="G52" i="95" s="1"/>
  <c r="J52" i="95" s="1"/>
  <c r="G48" i="94"/>
  <c r="J48" i="94" s="1"/>
  <c r="E48" i="95" s="1"/>
  <c r="G48" i="95" s="1"/>
  <c r="J48" i="95" s="1"/>
  <c r="G49" i="94"/>
  <c r="J49" i="94" s="1"/>
  <c r="E49" i="95" s="1"/>
  <c r="G49" i="95" s="1"/>
  <c r="J49" i="95" s="1"/>
  <c r="G55" i="94"/>
  <c r="J55" i="94" s="1"/>
  <c r="E55" i="95" s="1"/>
  <c r="G55" i="95" s="1"/>
  <c r="J55" i="95" s="1"/>
  <c r="G43" i="94"/>
  <c r="J43" i="94" s="1"/>
  <c r="E43" i="95" s="1"/>
  <c r="G43" i="95" s="1"/>
  <c r="J43" i="95" s="1"/>
  <c r="G5" i="79"/>
  <c r="J5" i="79" s="1"/>
  <c r="E5" i="80" s="1"/>
  <c r="G186" i="94"/>
  <c r="J186" i="94" s="1"/>
  <c r="E186" i="95" s="1"/>
  <c r="G186" i="95" s="1"/>
  <c r="J186" i="95" s="1"/>
  <c r="G233" i="94"/>
  <c r="J233" i="94" s="1"/>
  <c r="E233" i="95" s="1"/>
  <c r="G233" i="95" s="1"/>
  <c r="J233" i="95" s="1"/>
  <c r="G258" i="94"/>
  <c r="J258" i="94" s="1"/>
  <c r="E258" i="95" s="1"/>
  <c r="G258" i="95" s="1"/>
  <c r="J258" i="95" s="1"/>
  <c r="E258" i="96" s="1"/>
  <c r="G255" i="94"/>
  <c r="J255" i="94" s="1"/>
  <c r="E255" i="95" s="1"/>
  <c r="G255" i="95" s="1"/>
  <c r="J255" i="95" s="1"/>
  <c r="E255" i="96" s="1"/>
  <c r="G104" i="94"/>
  <c r="J104" i="94" s="1"/>
  <c r="E104" i="95" s="1"/>
  <c r="G104" i="95" s="1"/>
  <c r="J104" i="95" s="1"/>
  <c r="G256" i="94"/>
  <c r="J256" i="94" s="1"/>
  <c r="E256" i="95" s="1"/>
  <c r="G256" i="95" s="1"/>
  <c r="J256" i="95" s="1"/>
  <c r="E256" i="96" s="1"/>
  <c r="G191" i="94"/>
  <c r="J191" i="94" s="1"/>
  <c r="E191" i="95" s="1"/>
  <c r="G191" i="95" s="1"/>
  <c r="J191" i="95" s="1"/>
  <c r="G190" i="94"/>
  <c r="J190" i="94" s="1"/>
  <c r="E190" i="95" s="1"/>
  <c r="G190" i="95" s="1"/>
  <c r="J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G251" i="96" l="1"/>
  <c r="J251" i="96" s="1"/>
  <c r="E251" i="97" s="1"/>
  <c r="G251" i="97" s="1"/>
  <c r="J251" i="97" s="1"/>
  <c r="E235" i="95"/>
  <c r="G235" i="95" s="1"/>
  <c r="J235" i="95" s="1"/>
  <c r="G88" i="93"/>
  <c r="J88" i="93" s="1"/>
  <c r="E88" i="94" s="1"/>
  <c r="E87" i="93"/>
  <c r="G87" i="93" s="1"/>
  <c r="J87" i="93" s="1"/>
  <c r="G87" i="96"/>
  <c r="J87" i="96" s="1"/>
  <c r="G88" i="97" s="1"/>
  <c r="J88" i="97" s="1"/>
  <c r="G88" i="96"/>
  <c r="J88" i="96" s="1"/>
  <c r="G232" i="103"/>
  <c r="J232" i="103" s="1"/>
  <c r="G259" i="103"/>
  <c r="J259" i="103" s="1"/>
  <c r="G236" i="96"/>
  <c r="J236" i="96" s="1"/>
  <c r="G235" i="96"/>
  <c r="J235" i="96" s="1"/>
  <c r="G238" i="96"/>
  <c r="J238" i="96" s="1"/>
  <c r="E238" i="97" s="1"/>
  <c r="G238" i="97" s="1"/>
  <c r="J238" i="97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J254" i="93"/>
  <c r="E254" i="94" s="1"/>
  <c r="G82" i="93"/>
  <c r="J82" i="93" s="1"/>
  <c r="E82" i="94" s="1"/>
  <c r="G214" i="94"/>
  <c r="J214" i="94" s="1"/>
  <c r="E214" i="95" s="1"/>
  <c r="G214" i="95" s="1"/>
  <c r="J214" i="95" s="1"/>
  <c r="G5" i="80"/>
  <c r="J5" i="80" s="1"/>
  <c r="E5" i="81" s="1"/>
  <c r="G133" i="93"/>
  <c r="J133" i="93" s="1"/>
  <c r="E133" i="94" s="1"/>
  <c r="G136" i="93"/>
  <c r="J136" i="93" s="1"/>
  <c r="E136" i="94" s="1"/>
  <c r="G132" i="94"/>
  <c r="J132" i="94" s="1"/>
  <c r="E132" i="95" s="1"/>
  <c r="G132" i="95" s="1"/>
  <c r="J132" i="95" s="1"/>
  <c r="G135" i="94"/>
  <c r="J135" i="94" s="1"/>
  <c r="E135" i="95" s="1"/>
  <c r="G135" i="95" s="1"/>
  <c r="J135" i="95" s="1"/>
  <c r="G88" i="94" l="1"/>
  <c r="J88" i="94" s="1"/>
  <c r="E88" i="95" s="1"/>
  <c r="G88" i="95" s="1"/>
  <c r="J88" i="95" s="1"/>
  <c r="E87" i="94"/>
  <c r="G87" i="94" s="1"/>
  <c r="J87" i="94" s="1"/>
  <c r="E87" i="95" s="1"/>
  <c r="G87" i="95" s="1"/>
  <c r="J87" i="95" s="1"/>
  <c r="G51" i="96"/>
  <c r="J51" i="96" s="1"/>
  <c r="G49" i="96"/>
  <c r="J49" i="96" s="1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E234" i="95" s="1"/>
  <c r="G234" i="95" s="1"/>
  <c r="J234" i="95" s="1"/>
  <c r="G250" i="96"/>
  <c r="J250" i="96" s="1"/>
  <c r="E250" i="97" s="1"/>
  <c r="G250" i="97" s="1"/>
  <c r="J250" i="97" s="1"/>
  <c r="G227" i="97"/>
  <c r="J227" i="97" s="1"/>
  <c r="G235" i="98" s="1"/>
  <c r="J235" i="98" s="1"/>
  <c r="G259" i="104"/>
  <c r="J259" i="104" s="1"/>
  <c r="G232" i="104"/>
  <c r="J232" i="104" s="1"/>
  <c r="G259" i="94"/>
  <c r="J259" i="94" s="1"/>
  <c r="E259" i="95" s="1"/>
  <c r="G259" i="95" s="1"/>
  <c r="J259" i="95" s="1"/>
  <c r="E259" i="96" s="1"/>
  <c r="G173" i="94"/>
  <c r="J173" i="94" s="1"/>
  <c r="E173" i="95" s="1"/>
  <c r="G173" i="95" s="1"/>
  <c r="J173" i="95" s="1"/>
  <c r="G174" i="94"/>
  <c r="J174" i="94" s="1"/>
  <c r="E174" i="95" s="1"/>
  <c r="G174" i="95" s="1"/>
  <c r="J174" i="95" s="1"/>
  <c r="G103" i="94"/>
  <c r="J103" i="94" s="1"/>
  <c r="E103" i="95" s="1"/>
  <c r="G103" i="95" s="1"/>
  <c r="J103" i="95" s="1"/>
  <c r="G102" i="94"/>
  <c r="J102" i="94" s="1"/>
  <c r="E102" i="95" s="1"/>
  <c r="G102" i="95" s="1"/>
  <c r="J102" i="95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E16" i="95" s="1"/>
  <c r="G16" i="95" s="1"/>
  <c r="J16" i="95" s="1"/>
  <c r="G14" i="94"/>
  <c r="J14" i="94" s="1"/>
  <c r="E14" i="95" s="1"/>
  <c r="G14" i="95" s="1"/>
  <c r="J14" i="95" s="1"/>
  <c r="G17" i="94"/>
  <c r="J17" i="94" s="1"/>
  <c r="E17" i="95" s="1"/>
  <c r="G17" i="95" s="1"/>
  <c r="J17" i="95" s="1"/>
  <c r="G7" i="94"/>
  <c r="J7" i="94" s="1"/>
  <c r="E7" i="95" s="1"/>
  <c r="G7" i="95" s="1"/>
  <c r="J7" i="95" s="1"/>
  <c r="G8" i="94"/>
  <c r="J8" i="94" s="1"/>
  <c r="E8" i="95" s="1"/>
  <c r="G8" i="95" s="1"/>
  <c r="J8" i="95" s="1"/>
  <c r="G15" i="94"/>
  <c r="J15" i="94" s="1"/>
  <c r="E15" i="95" s="1"/>
  <c r="G15" i="95" s="1"/>
  <c r="J15" i="95" s="1"/>
  <c r="G18" i="94"/>
  <c r="J18" i="94" s="1"/>
  <c r="E18" i="95" s="1"/>
  <c r="G18" i="95" s="1"/>
  <c r="J18" i="95" s="1"/>
  <c r="G6" i="94"/>
  <c r="J6" i="94" s="1"/>
  <c r="E6" i="95" s="1"/>
  <c r="G6" i="95" s="1"/>
  <c r="J6" i="95" s="1"/>
  <c r="E6" i="96" s="1"/>
  <c r="G13" i="94"/>
  <c r="J13" i="94" s="1"/>
  <c r="E13" i="95" s="1"/>
  <c r="G13" i="95" s="1"/>
  <c r="J13" i="95" s="1"/>
  <c r="G82" i="94"/>
  <c r="J82" i="94" s="1"/>
  <c r="E82" i="95" s="1"/>
  <c r="G82" i="95" s="1"/>
  <c r="J82" i="95" s="1"/>
  <c r="G254" i="94"/>
  <c r="J254" i="94" s="1"/>
  <c r="E254" i="95" s="1"/>
  <c r="G254" i="95" s="1"/>
  <c r="J254" i="95" s="1"/>
  <c r="E254" i="96" s="1"/>
  <c r="G131" i="92"/>
  <c r="J131" i="92" s="1"/>
  <c r="E131" i="93" s="1"/>
  <c r="G134" i="92"/>
  <c r="J134" i="92" s="1"/>
  <c r="E134" i="93" s="1"/>
  <c r="G5" i="81"/>
  <c r="J5" i="81" s="1"/>
  <c r="E5" i="82" s="1"/>
  <c r="G189" i="96"/>
  <c r="J189" i="96" s="1"/>
  <c r="G186" i="96"/>
  <c r="J186" i="96" s="1"/>
  <c r="G258" i="96"/>
  <c r="J258" i="96" s="1"/>
  <c r="E258" i="97" s="1"/>
  <c r="G255" i="96"/>
  <c r="J255" i="96" s="1"/>
  <c r="E255" i="97" s="1"/>
  <c r="G104" i="96"/>
  <c r="J104" i="96" s="1"/>
  <c r="G233" i="96"/>
  <c r="J233" i="96" s="1"/>
  <c r="G256" i="96"/>
  <c r="J256" i="96" s="1"/>
  <c r="E256" i="97" s="1"/>
  <c r="G191" i="96"/>
  <c r="J191" i="96" s="1"/>
  <c r="G190" i="96"/>
  <c r="J190" i="96" s="1"/>
  <c r="G133" i="94"/>
  <c r="J133" i="94" s="1"/>
  <c r="E133" i="95" s="1"/>
  <c r="G133" i="95" s="1"/>
  <c r="J133" i="95" s="1"/>
  <c r="G136" i="94"/>
  <c r="J136" i="94" s="1"/>
  <c r="E136" i="95" s="1"/>
  <c r="G136" i="95" s="1"/>
  <c r="J136" i="95" s="1"/>
  <c r="E219" i="8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0" i="98"/>
  <c r="J230" i="98" s="1"/>
  <c r="G242" i="96"/>
  <c r="J242" i="96" s="1"/>
  <c r="E242" i="97" s="1"/>
  <c r="G242" i="97" s="1"/>
  <c r="J242" i="97" s="1"/>
  <c r="G259" i="105"/>
  <c r="G232" i="105"/>
  <c r="J232" i="105" s="1"/>
  <c r="G228" i="97"/>
  <c r="J228" i="97" s="1"/>
  <c r="G253" i="96"/>
  <c r="J253" i="96" s="1"/>
  <c r="E253" i="97" s="1"/>
  <c r="G253" i="97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4"/>
  <c r="J189" i="74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74"/>
  <c r="J187" i="74" s="1"/>
  <c r="G258" i="97"/>
  <c r="J258" i="97" s="1"/>
  <c r="G187" i="78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74"/>
  <c r="J105" i="74" s="1"/>
  <c r="E105" i="77" s="1"/>
  <c r="G105" i="77" s="1"/>
  <c r="J105" i="77" s="1"/>
  <c r="G105" i="78"/>
  <c r="J105" i="78" s="1"/>
  <c r="E105" i="79" s="1"/>
  <c r="G105" i="79" s="1"/>
  <c r="J105" i="79" s="1"/>
  <c r="E105" i="80" s="1"/>
  <c r="G105" i="96"/>
  <c r="J105" i="96" s="1"/>
  <c r="G105" i="97" s="1"/>
  <c r="J105" i="97" s="1"/>
  <c r="G256" i="97"/>
  <c r="J256" i="97" s="1"/>
  <c r="G49" i="98"/>
  <c r="J49" i="98" s="1"/>
  <c r="G51" i="98"/>
  <c r="J51" i="98" s="1"/>
  <c r="G59" i="98"/>
  <c r="J59" i="98" s="1"/>
  <c r="G56" i="98"/>
  <c r="J56" i="98" s="1"/>
  <c r="G131" i="93"/>
  <c r="J131" i="93" s="1"/>
  <c r="E131" i="94" s="1"/>
  <c r="G134" i="93"/>
  <c r="J134" i="93" s="1"/>
  <c r="E134" i="94" s="1"/>
  <c r="G219" i="77"/>
  <c r="J219" i="77" s="1"/>
  <c r="G5" i="82"/>
  <c r="J5" i="82" s="1"/>
  <c r="E5" i="83" s="1"/>
  <c r="G186" i="97"/>
  <c r="J186" i="97" s="1"/>
  <c r="G189" i="97"/>
  <c r="J189" i="97" s="1"/>
  <c r="G255" i="97"/>
  <c r="J255" i="97" s="1"/>
  <c r="G104" i="97"/>
  <c r="J104" i="97" s="1"/>
  <c r="G191" i="97"/>
  <c r="J191" i="97" s="1"/>
  <c r="G190" i="97"/>
  <c r="J190" i="97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G6" i="96" l="1"/>
  <c r="J6" i="96" s="1"/>
  <c r="E189" i="8"/>
  <c r="E189" i="77"/>
  <c r="G189" i="77" s="1"/>
  <c r="J189" i="77" s="1"/>
  <c r="E187" i="8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G187" i="8"/>
  <c r="G86" i="100"/>
  <c r="J86" i="100" s="1"/>
  <c r="G87" i="100"/>
  <c r="J87" i="100" s="1"/>
  <c r="G88" i="101" s="1"/>
  <c r="J88" i="101" s="1"/>
  <c r="G227" i="100"/>
  <c r="J227" i="100" s="1"/>
  <c r="G235" i="100"/>
  <c r="G236" i="98"/>
  <c r="J236" i="98" s="1"/>
  <c r="G228" i="98"/>
  <c r="J228" i="98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25" i="100"/>
  <c r="J225" i="100" s="1"/>
  <c r="G225" i="101" s="1"/>
  <c r="J225" i="101" s="1"/>
  <c r="G234" i="96"/>
  <c r="J234" i="96" s="1"/>
  <c r="J253" i="97"/>
  <c r="G259" i="96"/>
  <c r="J259" i="96" s="1"/>
  <c r="E259" i="97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105" i="8"/>
  <c r="G248" i="96"/>
  <c r="J248" i="96" s="1"/>
  <c r="E248" i="97" s="1"/>
  <c r="G248" i="97" s="1"/>
  <c r="J248" i="97" s="1"/>
  <c r="G82" i="96"/>
  <c r="J82" i="96" s="1"/>
  <c r="G219" i="78"/>
  <c r="J219" i="78" s="1"/>
  <c r="E219" i="79" s="1"/>
  <c r="G254" i="96"/>
  <c r="J254" i="96" s="1"/>
  <c r="E254" i="97" s="1"/>
  <c r="G254" i="97" s="1"/>
  <c r="G103" i="96"/>
  <c r="J103" i="96" s="1"/>
  <c r="G131" i="94"/>
  <c r="J131" i="94" s="1"/>
  <c r="E131" i="95" s="1"/>
  <c r="G131" i="95" s="1"/>
  <c r="J131" i="95" s="1"/>
  <c r="G134" i="94"/>
  <c r="J134" i="94" s="1"/>
  <c r="E134" i="95" s="1"/>
  <c r="G134" i="95" s="1"/>
  <c r="J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200" i="8"/>
  <c r="G199" i="8"/>
  <c r="G216" i="8"/>
  <c r="G201" i="8"/>
  <c r="G218" i="8"/>
  <c r="G217" i="8"/>
  <c r="G250" i="103" l="1"/>
  <c r="J250" i="103" s="1"/>
  <c r="G250" i="104" s="1"/>
  <c r="J250" i="104" s="1"/>
  <c r="G251" i="103"/>
  <c r="J251" i="103" s="1"/>
  <c r="J235" i="100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59" i="107"/>
  <c r="J259" i="107" s="1"/>
  <c r="G232" i="107"/>
  <c r="J232" i="107" s="1"/>
  <c r="G225" i="102"/>
  <c r="J225" i="102" s="1"/>
  <c r="G236" i="99"/>
  <c r="J236" i="99" s="1"/>
  <c r="G228" i="99"/>
  <c r="J228" i="99" s="1"/>
  <c r="G230" i="101"/>
  <c r="J230" i="101" s="1"/>
  <c r="G252" i="103" s="1"/>
  <c r="J252" i="103" s="1"/>
  <c r="G227" i="101"/>
  <c r="J227" i="101" s="1"/>
  <c r="G259" i="97"/>
  <c r="J259" i="97" s="1"/>
  <c r="G188" i="74"/>
  <c r="J188" i="74" s="1"/>
  <c r="G188" i="78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G174" i="97"/>
  <c r="J174" i="97" s="1"/>
  <c r="E207" i="8"/>
  <c r="G173" i="97"/>
  <c r="J173" i="97" s="1"/>
  <c r="G207" i="78"/>
  <c r="J207" i="78" s="1"/>
  <c r="E207" i="79" s="1"/>
  <c r="G207" i="74"/>
  <c r="J207" i="74" s="1"/>
  <c r="E207" i="77" s="1"/>
  <c r="G207" i="77" s="1"/>
  <c r="J207" i="77" s="1"/>
  <c r="G207" i="79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6"/>
  <c r="J207" i="96" s="1"/>
  <c r="G207" i="97" s="1"/>
  <c r="J207" i="97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E76" i="77" s="1"/>
  <c r="G76" i="77"/>
  <c r="J76" i="77" s="1"/>
  <c r="G82" i="97"/>
  <c r="J82" i="97" s="1"/>
  <c r="E76" i="8"/>
  <c r="G76" i="102"/>
  <c r="J76" i="102" s="1"/>
  <c r="G76" i="103" s="1"/>
  <c r="J76" i="103" s="1"/>
  <c r="G76" i="104" s="1"/>
  <c r="J76" i="104" s="1"/>
  <c r="G76" i="78"/>
  <c r="J76" i="78" s="1"/>
  <c r="E76" i="79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99" i="78"/>
  <c r="J199" i="78" s="1"/>
  <c r="E199" i="79" s="1"/>
  <c r="G216" i="78"/>
  <c r="J216" i="78" s="1"/>
  <c r="E216" i="79" s="1"/>
  <c r="J254" i="97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188" i="8" l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28" i="100"/>
  <c r="J228" i="100" s="1"/>
  <c r="G236" i="100"/>
  <c r="J236" i="100" s="1"/>
  <c r="G224" i="103"/>
  <c r="J224" i="103" s="1"/>
  <c r="J253" i="99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G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G76" i="105"/>
  <c r="J76" i="105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E132" i="100" s="1"/>
  <c r="G135" i="99"/>
  <c r="J135" i="99" s="1"/>
  <c r="G124" i="8"/>
  <c r="E216" i="80" l="1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219" i="81"/>
  <c r="G219" i="81" s="1"/>
  <c r="J219" i="8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9" i="82" l="1"/>
  <c r="G219" i="82" s="1"/>
  <c r="J219" i="82" s="1"/>
  <c r="E219" i="83" s="1"/>
  <c r="G219" i="83" s="1"/>
  <c r="J219" i="83" s="1"/>
  <c r="E219" i="8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01" i="81"/>
  <c r="G201" i="81" s="1"/>
  <c r="J201" i="81" s="1"/>
  <c r="E200" i="81"/>
  <c r="G200" i="81" s="1"/>
  <c r="J200" i="81" s="1"/>
  <c r="E199" i="81"/>
  <c r="G199" i="81" s="1"/>
  <c r="J199" i="81" s="1"/>
  <c r="E218" i="81"/>
  <c r="G218" i="81" s="1"/>
  <c r="J218" i="81" s="1"/>
  <c r="E217" i="81"/>
  <c r="G217" i="81" s="1"/>
  <c r="J217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G173" i="100"/>
  <c r="J173" i="100" s="1"/>
  <c r="G174" i="101" s="1"/>
  <c r="J174" i="101" s="1"/>
  <c r="G228" i="102"/>
  <c r="J228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J255" i="102" l="1"/>
  <c r="G255" i="103" s="1"/>
  <c r="J255" i="103" s="1"/>
  <c r="G173" i="102"/>
  <c r="J173" i="102" s="1"/>
  <c r="J234" i="10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199" i="82"/>
  <c r="G199" i="82" s="1"/>
  <c r="J199" i="82" s="1"/>
  <c r="E199" i="83" s="1"/>
  <c r="G199" i="83" s="1"/>
  <c r="J199" i="83" s="1"/>
  <c r="E199" i="84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E251" i="106"/>
  <c r="G47" i="107"/>
  <c r="J47" i="107" s="1"/>
  <c r="G7" i="105"/>
  <c r="J7" i="105" s="1"/>
  <c r="G7" i="106" s="1"/>
  <c r="J7" i="106" s="1"/>
  <c r="G7" i="107" s="1"/>
  <c r="J7" i="107" s="1"/>
  <c r="G230" i="105"/>
  <c r="J230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E249" i="107"/>
  <c r="E251" i="107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5" i="91" s="1"/>
  <c r="G5" i="91" s="1"/>
  <c r="J5" i="91" s="1"/>
  <c r="E5" i="92" s="1"/>
  <c r="E124" i="81"/>
  <c r="G124" i="81" s="1"/>
  <c r="J124" i="81" s="1"/>
  <c r="G18" i="107"/>
  <c r="J18" i="107" s="1"/>
  <c r="G174" i="104"/>
  <c r="J174" i="104" s="1"/>
  <c r="E252" i="107"/>
  <c r="G230" i="106"/>
  <c r="J230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G230" i="107"/>
  <c r="J230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G105" i="105"/>
  <c r="J105" i="105" s="1"/>
  <c r="G258" i="105"/>
  <c r="G187" i="105"/>
  <c r="J187" i="105" s="1"/>
  <c r="G255" i="105"/>
  <c r="G104" i="105"/>
  <c r="J104" i="105" s="1"/>
  <c r="G188" i="105"/>
  <c r="J188" i="105" s="1"/>
  <c r="G234" i="105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199" i="86" l="1"/>
  <c r="G199" i="86" s="1"/>
  <c r="J199" i="86" s="1"/>
  <c r="E199" i="87" s="1"/>
  <c r="G199" i="87" s="1"/>
  <c r="J199" i="87" s="1"/>
  <c r="E199" i="88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7" i="86"/>
  <c r="G217" i="86" s="1"/>
  <c r="J217" i="86" s="1"/>
  <c r="E217" i="87" s="1"/>
  <c r="G217" i="87" s="1"/>
  <c r="J217" i="87" s="1"/>
  <c r="E217" i="88" s="1"/>
  <c r="E218" i="86"/>
  <c r="G218" i="86" s="1"/>
  <c r="J218" i="86" s="1"/>
  <c r="E218" i="87" s="1"/>
  <c r="G218" i="87" s="1"/>
  <c r="J218" i="87" s="1"/>
  <c r="E218" i="88" s="1"/>
  <c r="G102" i="104"/>
  <c r="J102" i="104" s="1"/>
  <c r="G174" i="106"/>
  <c r="J174" i="106" s="1"/>
  <c r="G236" i="106"/>
  <c r="J236" i="106" s="1"/>
  <c r="G253" i="104"/>
  <c r="J253" i="104" s="1"/>
  <c r="G228" i="106"/>
  <c r="J228" i="106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58" i="107"/>
  <c r="J258" i="107" s="1"/>
  <c r="G187" i="107"/>
  <c r="J187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24" i="86" l="1"/>
  <c r="G124" i="86" s="1"/>
  <c r="J124" i="86" s="1"/>
  <c r="E124" i="87" s="1"/>
  <c r="G124" i="87" s="1"/>
  <c r="J124" i="87" s="1"/>
  <c r="E124" i="88" s="1"/>
  <c r="E218" i="89"/>
  <c r="G218" i="89" s="1"/>
  <c r="J218" i="89" s="1"/>
  <c r="E218" i="90" s="1"/>
  <c r="G218" i="90" s="1"/>
  <c r="J218" i="90" s="1"/>
  <c r="E218" i="91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E199" i="89"/>
  <c r="G199" i="89" s="1"/>
  <c r="J199" i="89" s="1"/>
  <c r="E199" i="90" s="1"/>
  <c r="G199" i="90" s="1"/>
  <c r="J199" i="90" s="1"/>
  <c r="E199" i="91" s="1"/>
  <c r="E216" i="89"/>
  <c r="G216" i="89" s="1"/>
  <c r="J216" i="89" s="1"/>
  <c r="E216" i="90" s="1"/>
  <c r="G216" i="90" s="1"/>
  <c r="J216" i="90" s="1"/>
  <c r="E216" i="91" s="1"/>
  <c r="E217" i="89"/>
  <c r="G217" i="89" s="1"/>
  <c r="J217" i="89" s="1"/>
  <c r="E217" i="90" s="1"/>
  <c r="G217" i="90" s="1"/>
  <c r="J217" i="90" s="1"/>
  <c r="E217" i="91" s="1"/>
  <c r="G102" i="106"/>
  <c r="J102" i="106" s="1"/>
  <c r="G103" i="106"/>
  <c r="J103" i="106" s="1"/>
  <c r="E253" i="107"/>
  <c r="G5" i="95"/>
  <c r="J5" i="95" s="1"/>
  <c r="G82" i="106"/>
  <c r="J82" i="106" s="1"/>
  <c r="G134" i="104"/>
  <c r="J134" i="104" s="1"/>
  <c r="G131" i="104"/>
  <c r="J131" i="104" s="1"/>
  <c r="G254" i="106"/>
  <c r="E254" i="107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G199" i="93"/>
  <c r="J199" i="93" s="1"/>
  <c r="E199" i="94" s="1"/>
  <c r="G201" i="93"/>
  <c r="J201" i="93" s="1"/>
  <c r="E201" i="94" s="1"/>
  <c r="G219" i="94"/>
  <c r="J219" i="94" s="1"/>
  <c r="E219" i="95" s="1"/>
  <c r="G219" i="95" s="1"/>
  <c r="J219" i="95" s="1"/>
  <c r="G124" i="91"/>
  <c r="J124" i="91" s="1"/>
  <c r="E124" i="92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E218" i="95" s="1"/>
  <c r="G218" i="95" s="1"/>
  <c r="J218" i="95" s="1"/>
  <c r="G201" i="94"/>
  <c r="J201" i="94" s="1"/>
  <c r="E201" i="95" s="1"/>
  <c r="G201" i="95" s="1"/>
  <c r="J201" i="95" s="1"/>
  <c r="G199" i="94"/>
  <c r="J199" i="94" s="1"/>
  <c r="E199" i="95" s="1"/>
  <c r="G199" i="95" s="1"/>
  <c r="J199" i="95" s="1"/>
  <c r="G216" i="94"/>
  <c r="J216" i="94" s="1"/>
  <c r="G217" i="94"/>
  <c r="J217" i="94" s="1"/>
  <c r="E217" i="95" s="1"/>
  <c r="G217" i="95" s="1"/>
  <c r="J217" i="95" s="1"/>
  <c r="G200" i="94"/>
  <c r="J200" i="94" s="1"/>
  <c r="E200" i="95" s="1"/>
  <c r="G200" i="95" s="1"/>
  <c r="J200" i="95" s="1"/>
  <c r="G219" i="96" l="1"/>
  <c r="J219" i="96" s="1"/>
  <c r="G219" i="97" s="1"/>
  <c r="J219" i="97" s="1"/>
  <c r="G5" i="101"/>
  <c r="J5" i="101" s="1"/>
  <c r="G124" i="93"/>
  <c r="J124" i="93" s="1"/>
  <c r="E124" i="94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E124" i="95" s="1"/>
  <c r="G124" i="95" s="1"/>
  <c r="J124" i="95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G73" i="95" s="1"/>
  <c r="J73" i="95" s="1"/>
  <c r="C261" i="8"/>
  <c r="C264" i="8" s="1"/>
  <c r="M265" i="8"/>
  <c r="M268" i="8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<sst xmlns="http://schemas.openxmlformats.org/spreadsheetml/2006/main" count="38623" uniqueCount="1482">
  <si>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</si>
  <si>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</si>
  <si>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</si>
  <si>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</si>
  <si>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</si>
  <si>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</si>
  <si>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</si>
  <si>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</si>
  <si>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</si>
  <si>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</si>
  <si>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</si>
  <si>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</si>
  <si>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</si>
  <si>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</si>
  <si>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</si>
  <si>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</si>
  <si>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</si>
  <si>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</si>
  <si>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</si>
  <si>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</si>
  <si>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</si>
  <si>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</si>
  <si>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</si>
  <si>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</si>
  <si>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</si>
  <si>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</si>
  <si>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</si>
  <si>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</si>
  <si>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</si>
  <si>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</si>
  <si>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</si>
  <si>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</si>
  <si>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</si>
  <si>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</si>
  <si>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</si>
  <si>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</si>
  <si>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</si>
  <si>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</si>
  <si>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</si>
  <si>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</si>
  <si>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</si>
  <si>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</si>
  <si>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</si>
  <si>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</si>
  <si>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</si>
  <si>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</si>
  <si>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</si>
  <si>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</si>
  <si>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</si>
  <si>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</si>
  <si>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</si>
  <si>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</si>
  <si>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</si>
  <si>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</si>
  <si>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</si>
  <si>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</si>
  <si>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</si>
  <si>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</si>
  <si>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</si>
  <si>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</si>
  <si>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</si>
  <si>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</si>
  <si>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</si>
  <si>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</si>
  <si>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</si>
  <si>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</si>
  <si>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</si>
  <si>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</si>
  <si>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</si>
  <si>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</si>
  <si>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</si>
  <si>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</si>
  <si>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</si>
  <si>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</si>
  <si>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</si>
  <si>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</si>
  <si>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</si>
  <si>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</si>
  <si>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</si>
  <si>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</si>
  <si>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</si>
  <si>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</si>
  <si>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</si>
  <si>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</si>
  <si>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</si>
  <si>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</si>
  <si>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</si>
  <si>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</si>
  <si>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</si>
  <si>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</si>
  <si>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</si>
  <si>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</si>
  <si>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</si>
  <si>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</si>
  <si>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</si>
  <si>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</si>
  <si>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</si>
  <si>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</si>
  <si>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</si>
  <si>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</si>
  <si>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</si>
  <si>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</si>
  <si>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</si>
  <si>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</si>
  <si>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</si>
  <si>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</si>
  <si>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</si>
  <si>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</si>
  <si>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</si>
  <si>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</si>
  <si>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</si>
  <si>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</si>
  <si>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</si>
  <si>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</si>
  <si>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</si>
  <si>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</si>
  <si>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</si>
  <si>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</si>
  <si>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</si>
  <si>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</si>
  <si>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</si>
  <si>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</si>
  <si>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</si>
  <si>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</si>
  <si>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</si>
  <si>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</si>
  <si>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</si>
  <si>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</si>
  <si>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</si>
  <si>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</si>
  <si>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</si>
  <si>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</si>
  <si>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</si>
  <si>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</si>
  <si>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</si>
  <si>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</si>
  <si>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</si>
  <si>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</si>
  <si>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</si>
  <si>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</si>
  <si>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</si>
  <si>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</si>
  <si>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</si>
  <si>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</si>
  <si>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</si>
  <si>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</si>
  <si>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</si>
  <si>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</si>
  <si>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</si>
  <si>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</si>
  <si>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</si>
  <si>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</si>
  <si>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</si>
  <si>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</si>
  <si>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</si>
  <si>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</si>
  <si>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</si>
  <si>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</si>
  <si>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</si>
  <si>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</si>
  <si>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</si>
  <si>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</si>
  <si>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</si>
  <si>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</si>
  <si>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</si>
  <si>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</si>
  <si>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</si>
  <si>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</si>
  <si>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</si>
  <si>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</si>
  <si>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</si>
  <si>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</si>
  <si>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</si>
  <si>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</si>
  <si>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</si>
  <si>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</si>
  <si>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</si>
  <si>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</si>
  <si>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</si>
  <si>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</si>
  <si>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</si>
  <si>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</si>
  <si>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</si>
  <si>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</si>
  <si>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</si>
  <si>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</si>
  <si>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</si>
  <si>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</si>
  <si>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</si>
  <si>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</si>
  <si>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</si>
  <si>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</si>
  <si>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</si>
  <si>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</si>
  <si>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</si>
  <si>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</si>
  <si>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</si>
  <si>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</si>
  <si>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</si>
  <si>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</si>
  <si>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</si>
  <si>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</si>
  <si>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</si>
  <si>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</si>
  <si>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</si>
  <si>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</si>
  <si>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</si>
  <si>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</si>
  <si>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</si>
  <si>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</si>
  <si>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</si>
  <si>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</si>
  <si>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</si>
  <si>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</si>
  <si>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</si>
  <si>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</si>
  <si>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</si>
  <si>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</si>
  <si>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</si>
  <si>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</si>
  <si>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</si>
  <si>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</si>
  <si>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</si>
  <si>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</si>
  <si>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</si>
  <si>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</si>
  <si>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</si>
  <si>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</si>
  <si>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</si>
  <si>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</si>
  <si>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</si>
  <si>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</si>
  <si>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</si>
  <si>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</si>
  <si>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</si>
  <si>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</si>
  <si>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</si>
  <si>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</si>
  <si>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</si>
  <si>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</si>
  <si>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</si>
  <si>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</si>
  <si>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</si>
  <si>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</si>
  <si>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</si>
  <si>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</si>
  <si>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</si>
  <si>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</si>
  <si>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</si>
  <si>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</si>
  <si>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</si>
  <si>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</si>
  <si>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</si>
  <si>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</si>
  <si>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</si>
  <si>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</si>
  <si>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</si>
  <si>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</si>
  <si>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</si>
  <si>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</si>
  <si>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</si>
  <si>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</si>
  <si>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</si>
  <si>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</si>
  <si>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</si>
  <si>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</si>
  <si>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</si>
  <si>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</si>
  <si>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</si>
  <si>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</si>
  <si>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</si>
  <si>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</si>
  <si>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</si>
  <si>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</si>
  <si>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</si>
  <si>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</si>
  <si>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</si>
  <si>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</si>
  <si>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</si>
  <si>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</si>
  <si>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</si>
  <si>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</si>
  <si>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</si>
  <si>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</si>
  <si>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</si>
  <si>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</si>
  <si>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</si>
  <si>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</si>
  <si>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</si>
  <si>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</si>
  <si>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</si>
  <si>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</si>
  <si>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</si>
  <si>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</si>
  <si>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</si>
  <si>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</si>
  <si>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</si>
  <si>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</si>
  <si>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</si>
  <si>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</si>
  <si>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</si>
  <si>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</si>
  <si>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</si>
  <si>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</si>
  <si>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</si>
  <si>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</si>
  <si>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</si>
  <si>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</si>
  <si>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</si>
  <si>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</si>
  <si>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</si>
  <si>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</si>
  <si>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</si>
  <si>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</si>
  <si>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</si>
  <si>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</si>
  <si>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</si>
  <si>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</si>
  <si>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</si>
  <si>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</si>
  <si>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</si>
  <si>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</si>
  <si>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</si>
  <si>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</si>
  <si>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</si>
  <si>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</si>
  <si>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</si>
  <si>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</si>
  <si>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</si>
  <si>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</si>
  <si>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</si>
  <si>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</si>
  <si>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</si>
  <si>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</si>
  <si>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</si>
  <si>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</si>
  <si>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</si>
  <si>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</si>
  <si>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</si>
  <si>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</si>
  <si>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</si>
  <si>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</si>
  <si>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</si>
  <si>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</si>
  <si>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</si>
  <si>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</si>
  <si>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</si>
  <si>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</si>
  <si>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</si>
  <si>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</si>
  <si>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</si>
  <si>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</si>
  <si>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</si>
  <si>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</si>
  <si>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</si>
  <si>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</si>
  <si>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</si>
  <si>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</si>
  <si>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</si>
  <si>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</si>
  <si>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</si>
  <si>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</si>
  <si>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</si>
  <si>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</si>
  <si>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</si>
  <si>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</si>
  <si>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</si>
  <si>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</si>
  <si>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</si>
  <si>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</si>
  <si>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</si>
  <si>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</si>
  <si>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</si>
  <si>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</si>
  <si>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</si>
  <si>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</si>
  <si>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</si>
  <si>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</si>
  <si>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</si>
  <si>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</si>
  <si>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</si>
  <si>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</si>
  <si>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</si>
  <si>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</si>
  <si>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</si>
  <si>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</si>
  <si>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</si>
  <si>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</si>
  <si>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</si>
  <si>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</si>
  <si>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</si>
  <si>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</si>
  <si>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</si>
  <si>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</si>
  <si>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</si>
  <si>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</si>
  <si>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</si>
  <si>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</si>
  <si>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</si>
  <si>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</si>
  <si>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</si>
  <si>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</si>
  <si>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</si>
  <si>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</si>
  <si>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</si>
  <si>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</si>
  <si>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</si>
  <si>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</si>
  <si>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</si>
  <si>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</si>
  <si>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</si>
  <si>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</si>
  <si>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</si>
  <si>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</si>
  <si>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</si>
  <si>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</si>
  <si>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</si>
  <si>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</si>
  <si>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</si>
  <si>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</si>
  <si>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</si>
  <si>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</si>
  <si>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</si>
  <si>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</si>
  <si>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</si>
  <si>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</si>
  <si>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</si>
  <si>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</si>
  <si>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</si>
  <si>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</si>
  <si>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</si>
  <si>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</si>
  <si>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</si>
  <si>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</si>
  <si>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</si>
  <si>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</si>
  <si>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</si>
  <si>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</si>
  <si>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</si>
  <si>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</si>
  <si>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</si>
  <si>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</si>
  <si>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</si>
  <si>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</si>
  <si>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</si>
  <si>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</si>
  <si>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</si>
  <si>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</si>
  <si>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</si>
  <si>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</si>
  <si>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</si>
  <si>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</si>
  <si>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</si>
  <si>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</si>
  <si>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</si>
  <si>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</si>
  <si>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</si>
  <si>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</si>
  <si>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</si>
  <si>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</si>
  <si>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</si>
  <si>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</si>
  <si>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</si>
  <si>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</si>
  <si>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</si>
  <si>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</si>
  <si>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</si>
  <si>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</si>
  <si>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</si>
  <si>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</si>
  <si>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</si>
  <si>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</si>
  <si>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</si>
  <si>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</si>
  <si>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</si>
  <si>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</si>
  <si>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</si>
  <si>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</si>
  <si>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</si>
  <si>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</si>
  <si>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</si>
  <si>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</si>
  <si>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</si>
  <si>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</si>
  <si>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</si>
  <si>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</si>
  <si>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</si>
  <si>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</si>
  <si>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</si>
  <si>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</si>
  <si>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</si>
  <si>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</si>
  <si>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</si>
  <si>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</si>
  <si>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</si>
  <si>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</si>
  <si>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</si>
  <si>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</si>
  <si>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</si>
  <si>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</si>
  <si>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</si>
  <si>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</si>
  <si>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</si>
  <si>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</si>
  <si>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</si>
  <si>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</si>
  <si>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</si>
  <si>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</si>
  <si>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</si>
  <si>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</si>
  <si>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</si>
  <si>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</si>
  <si>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</si>
  <si>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</si>
  <si>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</si>
  <si>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</si>
  <si>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</si>
  <si>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</si>
  <si>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</si>
  <si>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</si>
  <si>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</si>
  <si>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</si>
  <si>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</si>
  <si>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</si>
  <si>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</si>
  <si>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</si>
  <si>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</si>
  <si>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</si>
  <si>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</si>
  <si>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</si>
  <si>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</si>
  <si>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</si>
  <si>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</si>
  <si>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</si>
  <si>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</si>
  <si>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</si>
  <si>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</si>
  <si>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</si>
  <si>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</si>
  <si>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</si>
  <si>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</si>
  <si>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</si>
  <si>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</si>
  <si>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</si>
  <si>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</si>
  <si>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</si>
  <si>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</si>
  <si>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</si>
  <si>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</si>
  <si>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</si>
  <si>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</si>
  <si>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</si>
  <si>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</si>
  <si>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</si>
  <si>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</si>
  <si>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</si>
  <si>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</si>
  <si>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</si>
  <si>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</si>
  <si>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</si>
  <si>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</si>
  <si>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</si>
  <si>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</si>
  <si>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</si>
  <si>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</si>
  <si>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</si>
  <si>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</si>
  <si>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</si>
  <si>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</si>
  <si>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</si>
  <si>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</si>
  <si>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</si>
  <si>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</si>
  <si>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</si>
  <si>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</si>
  <si>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</si>
  <si>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</si>
  <si>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</si>
  <si>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</si>
  <si>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</si>
  <si>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</si>
  <si>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</si>
  <si>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</si>
  <si>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</si>
  <si>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</si>
  <si>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</si>
  <si>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</si>
  <si>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</si>
  <si>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</si>
  <si>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</si>
  <si>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</si>
  <si>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</si>
  <si>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</si>
  <si>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</si>
  <si>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</si>
  <si>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</si>
  <si>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</si>
  <si>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</si>
  <si>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</si>
  <si>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</si>
  <si>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</si>
  <si>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</si>
  <si>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</si>
  <si>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</si>
  <si>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</si>
  <si>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</si>
  <si>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</si>
  <si>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</si>
  <si>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</si>
  <si>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</si>
  <si>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</si>
  <si>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</si>
  <si>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</si>
  <si>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</si>
  <si>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</si>
  <si>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</si>
  <si>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</si>
  <si>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</si>
  <si>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</si>
  <si>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</si>
  <si>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</si>
  <si>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</si>
  <si>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</si>
  <si>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</si>
  <si>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</si>
  <si>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</si>
  <si>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</si>
  <si>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</si>
  <si>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</si>
  <si>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</si>
  <si>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</si>
  <si>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</si>
  <si>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</si>
  <si>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</si>
  <si>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</si>
  <si>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</si>
  <si>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</si>
  <si>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</si>
  <si>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</si>
  <si>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</si>
  <si>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</si>
  <si>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</si>
  <si>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</si>
  <si>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</si>
  <si>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</si>
  <si>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</si>
  <si>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</si>
  <si>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</si>
  <si>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</si>
  <si>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</si>
  <si>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</si>
  <si>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</si>
  <si>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</si>
  <si>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</si>
  <si>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</si>
  <si>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</si>
  <si>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</si>
  <si>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</si>
  <si>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</si>
  <si>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</si>
  <si>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</si>
  <si>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</si>
  <si>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</si>
  <si>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</si>
  <si>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</si>
  <si>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</si>
  <si>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</si>
  <si>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</si>
  <si>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</si>
  <si>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</si>
  <si>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</si>
  <si>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</si>
  <si>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</si>
  <si>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</si>
  <si>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</si>
  <si>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</si>
  <si>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</si>
  <si>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</si>
  <si>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</si>
  <si>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</si>
  <si>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</si>
  <si>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</si>
  <si>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</si>
  <si>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</si>
  <si>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</si>
  <si>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</si>
  <si>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</si>
  <si>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</si>
  <si>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</si>
  <si>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</si>
  <si>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</si>
  <si>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</si>
  <si>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</si>
  <si>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</si>
  <si>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</si>
  <si>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</si>
  <si>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</si>
  <si>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</si>
  <si>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</si>
  <si>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</si>
  <si>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</si>
  <si>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</si>
  <si>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</si>
  <si>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</si>
  <si>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</si>
  <si>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</si>
  <si>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</si>
  <si>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</si>
  <si>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</si>
  <si>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</si>
  <si>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</si>
  <si>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</si>
  <si>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</si>
  <si>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</si>
  <si>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</si>
  <si>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</si>
  <si>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</si>
  <si>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</si>
  <si>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</si>
  <si>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</si>
  <si>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</si>
  <si>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</si>
  <si>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</si>
  <si>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</si>
  <si>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</si>
  <si>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</si>
  <si>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</si>
  <si>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</si>
  <si>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</si>
  <si>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</si>
  <si>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</si>
  <si>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</si>
  <si>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</si>
  <si>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</si>
  <si>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</si>
  <si>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</si>
  <si>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</si>
  <si>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</si>
  <si>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</si>
  <si>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</si>
  <si>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</si>
  <si>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</si>
  <si>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</si>
  <si>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</si>
  <si>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</si>
  <si>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</si>
  <si>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</si>
  <si>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</si>
  <si>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</si>
  <si>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</si>
  <si>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</si>
  <si>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</si>
  <si>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</si>
  <si>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</si>
  <si>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</si>
  <si>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</si>
  <si>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</si>
  <si>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</si>
  <si>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</si>
  <si>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</si>
  <si>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</si>
  <si>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</si>
  <si>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</si>
  <si>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</si>
  <si>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</si>
  <si>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</si>
  <si>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</si>
  <si>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</si>
  <si>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</si>
  <si>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</si>
  <si>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</si>
  <si>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</si>
  <si>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</si>
  <si>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</si>
  <si>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</si>
  <si>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</si>
  <si>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</si>
  <si>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</si>
  <si>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</si>
  <si>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</si>
  <si>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</si>
  <si>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</si>
  <si>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</si>
  <si>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</si>
  <si>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</si>
  <si>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</si>
  <si>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</si>
  <si>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</si>
  <si>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</si>
  <si>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</si>
  <si>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</si>
  <si>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</si>
  <si>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</si>
  <si>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</si>
  <si>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</si>
  <si>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</si>
  <si>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</si>
  <si>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</si>
  <si>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</si>
  <si>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</si>
  <si>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</si>
  <si>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</si>
  <si>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</si>
  <si>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</si>
  <si>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</si>
  <si>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</si>
  <si>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</si>
  <si>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</si>
  <si>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</si>
  <si>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</si>
  <si>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</si>
  <si>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</si>
  <si>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</si>
  <si>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</si>
  <si>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</si>
  <si>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</si>
  <si>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</si>
  <si>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</si>
  <si>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</si>
  <si>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</si>
  <si>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</si>
  <si>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</si>
  <si>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</si>
  <si>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</si>
  <si>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</si>
  <si>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</si>
  <si>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</si>
  <si>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</si>
  <si>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</si>
  <si>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</si>
  <si>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</si>
  <si>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</si>
  <si>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</si>
  <si>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</si>
  <si>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</si>
  <si>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</si>
  <si>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</si>
  <si>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</si>
  <si>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</si>
  <si>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</si>
  <si>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</si>
  <si>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</si>
  <si>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</si>
  <si>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</si>
  <si>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</si>
  <si>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</si>
  <si>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</si>
  <si>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</si>
  <si>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</si>
  <si>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</si>
  <si>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</si>
  <si>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</si>
  <si>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</si>
  <si>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</si>
  <si>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</si>
  <si>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</si>
  <si>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</si>
  <si>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</si>
  <si>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</si>
  <si>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</si>
  <si>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</si>
  <si>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</si>
  <si>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</si>
  <si>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</si>
  <si>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</si>
  <si>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</si>
  <si>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</si>
  <si>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</si>
  <si>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</si>
  <si>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</si>
  <si>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</si>
  <si>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</si>
  <si>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</si>
  <si>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</si>
  <si>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</si>
  <si>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</si>
  <si>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</si>
  <si>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</si>
  <si>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</si>
  <si>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</si>
  <si>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</si>
  <si>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</si>
  <si>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</si>
  <si>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</si>
  <si>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</si>
  <si>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</si>
  <si>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</si>
  <si>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</si>
  <si>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</si>
  <si>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</si>
  <si>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</si>
  <si>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</si>
  <si>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</si>
  <si>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</si>
  <si>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</si>
  <si>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</si>
  <si>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</si>
  <si>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</si>
  <si>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</si>
  <si>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</si>
  <si>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</si>
  <si>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</si>
  <si>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</si>
  <si>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</si>
  <si>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</si>
  <si>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</si>
  <si>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</si>
  <si>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</si>
  <si>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</si>
  <si>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</si>
  <si>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</si>
  <si>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</si>
  <si>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</si>
  <si>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</si>
  <si>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</si>
  <si>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</si>
  <si>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</si>
  <si>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</si>
  <si>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</si>
  <si>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</si>
  <si>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</si>
  <si>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</si>
  <si>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</si>
  <si>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</si>
  <si>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</si>
  <si>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</si>
  <si>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</si>
  <si>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</si>
  <si>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</si>
  <si>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</si>
  <si>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</si>
  <si>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</si>
  <si>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</si>
  <si>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</si>
  <si>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</si>
  <si>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</si>
  <si>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</si>
  <si>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</si>
  <si>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</si>
  <si>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</si>
  <si>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</si>
  <si>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</si>
  <si>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</si>
  <si>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</si>
  <si>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</si>
  <si>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</si>
  <si>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</si>
  <si>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</si>
  <si>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</si>
  <si>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</si>
  <si>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</si>
  <si>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</si>
  <si>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</si>
  <si>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</si>
  <si>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</si>
  <si>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</si>
  <si>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</si>
  <si>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</si>
  <si>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</si>
  <si>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</si>
  <si>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</si>
  <si>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</si>
  <si>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</si>
  <si>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</si>
  <si>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</si>
  <si>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</si>
  <si>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</si>
  <si>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</si>
  <si>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</si>
  <si>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</si>
  <si>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</si>
  <si>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</si>
  <si>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</si>
  <si>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</si>
  <si>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</si>
  <si>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</si>
  <si>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</si>
  <si>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</si>
  <si>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</si>
  <si>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</si>
  <si>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</si>
  <si>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</si>
  <si>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</si>
  <si>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</si>
  <si>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</si>
  <si>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</si>
  <si>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</si>
  <si>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</si>
  <si>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</si>
  <si>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</si>
  <si>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</si>
  <si>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</si>
  <si>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</si>
  <si>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</si>
  <si>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</si>
  <si>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</si>
  <si>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</si>
  <si>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</si>
  <si>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</si>
  <si>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</si>
  <si>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</si>
  <si>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</si>
  <si>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</si>
  <si>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</si>
  <si>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</si>
  <si>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</si>
  <si>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</si>
  <si>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</si>
  <si>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</si>
  <si>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</si>
  <si>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</si>
  <si>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</si>
  <si>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</si>
  <si>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</si>
  <si>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</si>
  <si>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</si>
  <si>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</si>
  <si>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</si>
  <si>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</si>
  <si>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</si>
  <si>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</si>
  <si>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</si>
  <si>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</si>
  <si>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</si>
  <si>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</si>
  <si>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</si>
  <si>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</si>
  <si>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</si>
  <si>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</si>
  <si>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</si>
  <si>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</si>
  <si>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</si>
  <si>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</si>
  <si>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</si>
  <si>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</si>
  <si>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</si>
  <si>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</si>
  <si>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</si>
  <si>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</si>
  <si>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</si>
  <si>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</si>
  <si>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</si>
  <si>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</si>
  <si>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</si>
  <si>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</si>
  <si>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</si>
  <si>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</si>
  <si>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</si>
  <si>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</si>
  <si>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</si>
  <si>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</si>
  <si>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</si>
  <si>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</si>
  <si>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</si>
  <si>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</si>
  <si>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</si>
  <si>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</si>
  <si>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</si>
  <si>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</si>
  <si>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</si>
  <si>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</si>
  <si>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</si>
  <si>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</si>
  <si>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</si>
  <si>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</si>
  <si>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</si>
  <si>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</si>
  <si>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</si>
  <si>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</si>
  <si>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</si>
  <si>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</si>
  <si>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</si>
  <si>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</si>
  <si>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</si>
  <si>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</si>
  <si>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</si>
  <si>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</si>
  <si>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</si>
  <si>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</si>
  <si>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</si>
  <si>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</si>
  <si>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</si>
  <si>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</si>
  <si>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</si>
  <si>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</si>
  <si>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</si>
  <si>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</si>
  <si>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</si>
  <si>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</si>
  <si>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</si>
  <si>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</si>
  <si>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</si>
  <si>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</si>
  <si>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</si>
  <si>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</si>
  <si>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</si>
  <si>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</si>
  <si>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</si>
  <si>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</si>
  <si>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</si>
  <si>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</si>
  <si>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</si>
  <si>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</si>
  <si>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</si>
  <si>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</si>
  <si>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</si>
  <si>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</si>
  <si>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</si>
  <si>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</si>
  <si>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</si>
  <si>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</si>
  <si>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</si>
  <si>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</si>
  <si>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</si>
  <si>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</si>
  <si>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</si>
  <si>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</si>
  <si>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</si>
  <si>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</si>
  <si>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</si>
  <si>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</si>
  <si>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</si>
  <si>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</si>
  <si>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</si>
  <si>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</si>
  <si>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</si>
  <si>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</si>
  <si>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</si>
  <si>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</si>
  <si>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</si>
  <si>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</si>
  <si>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</si>
  <si>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</si>
  <si>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</si>
  <si>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</si>
  <si>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</si>
  <si>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</si>
  <si>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</si>
  <si>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</si>
  <si>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</si>
  <si>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</si>
  <si>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</si>
  <si>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</si>
  <si>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</si>
  <si>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</si>
  <si>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</si>
  <si>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</si>
  <si>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</si>
  <si>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</si>
  <si>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</si>
  <si>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</si>
  <si>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</si>
  <si>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</si>
  <si>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</si>
  <si>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</si>
  <si>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</si>
  <si>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</si>
  <si>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</si>
  <si>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</si>
  <si>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</si>
  <si>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</si>
  <si>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</si>
  <si>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</si>
  <si>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</si>
  <si>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</si>
  <si>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</si>
  <si>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</si>
  <si>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</si>
  <si>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</si>
  <si>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</si>
  <si>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</si>
  <si>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</si>
  <si>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</si>
  <si>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</si>
  <si>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</si>
  <si>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</si>
  <si>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</si>
  <si>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</si>
  <si>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</si>
  <si>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</si>
  <si>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</si>
  <si>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</si>
  <si>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</si>
  <si>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</si>
  <si>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</si>
  <si>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</si>
  <si>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</si>
  <si>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</si>
  <si>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</si>
  <si>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</si>
  <si>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</si>
  <si>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</si>
  <si>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</si>
  <si>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</si>
  <si>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</si>
  <si>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</si>
  <si>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</si>
  <si>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</si>
  <si>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</si>
  <si>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</si>
  <si>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</si>
  <si>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</si>
  <si>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</si>
  <si>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</si>
  <si>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</si>
  <si>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</si>
  <si>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</si>
  <si>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</si>
  <si>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</si>
  <si>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</si>
  <si>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</si>
  <si>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</si>
  <si>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</si>
  <si>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</si>
  <si>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</si>
  <si>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</si>
  <si>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</si>
  <si>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</si>
  <si>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</si>
  <si>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</si>
  <si>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</si>
  <si>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</si>
  <si>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</si>
  <si>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</si>
  <si>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</si>
  <si>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</si>
  <si>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</si>
  <si>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</si>
  <si>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</si>
  <si>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</si>
  <si>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</si>
  <si>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</si>
  <si>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</si>
  <si>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</si>
  <si>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</si>
  <si>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</si>
  <si>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</si>
  <si>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</si>
  <si>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</si>
  <si>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</si>
  <si>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</si>
  <si>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</si>
  <si>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</si>
  <si>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</si>
  <si>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</si>
  <si>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</si>
  <si>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</si>
  <si>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</si>
  <si>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</si>
  <si>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</si>
  <si>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</si>
  <si>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</si>
  <si>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</si>
  <si>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</si>
  <si>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</si>
  <si>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</si>
  <si>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</si>
  <si>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</si>
  <si>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</si>
  <si>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</si>
  <si>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</si>
  <si>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</si>
  <si>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</si>
  <si>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</si>
  <si>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</si>
  <si>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</si>
  <si>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</si>
  <si>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</si>
  <si>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</si>
  <si>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</si>
  <si>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</si>
  <si>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</si>
  <si>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</si>
  <si>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</si>
  <si>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</si>
  <si>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</si>
  <si>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</si>
  <si>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</si>
  <si>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</si>
  <si>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</si>
  <si>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</si>
  <si>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</si>
  <si>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</si>
  <si>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</si>
  <si>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</si>
  <si>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</si>
  <si>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</si>
  <si>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</si>
  <si>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</si>
  <si>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</si>
  <si>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</si>
  <si>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</si>
  <si>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</si>
  <si>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</si>
  <si>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</si>
  <si>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</si>
  <si>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</si>
  <si>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</si>
  <si>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</si>
  <si>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</si>
  <si>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</si>
  <si>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</si>
  <si>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</si>
  <si>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</si>
  <si>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</si>
  <si>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</si>
  <si>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</si>
  <si>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</si>
  <si>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</si>
  <si>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</si>
  <si>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</si>
  <si>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</si>
  <si>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</si>
  <si>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</si>
  <si>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</si>
  <si>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</si>
  <si>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</si>
  <si>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</si>
  <si>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</si>
  <si>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</si>
  <si>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</si>
  <si>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</si>
  <si>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</si>
  <si>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</si>
  <si>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</si>
  <si>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</si>
  <si>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</si>
  <si>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</si>
  <si>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</si>
  <si>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</si>
  <si>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</si>
  <si>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</si>
  <si>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</si>
  <si>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</si>
  <si>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</si>
  <si>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</si>
  <si>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</si>
  <si>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</si>
  <si>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</si>
  <si>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</si>
  <si>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</si>
  <si>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</si>
  <si>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</si>
  <si>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</si>
  <si>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</si>
  <si>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</si>
  <si>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</si>
  <si>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</si>
  <si>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</si>
  <si>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</si>
  <si>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</si>
  <si>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</si>
  <si>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</si>
  <si>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</si>
  <si>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</si>
  <si>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</si>
  <si>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</si>
  <si>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</si>
  <si>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</si>
  <si>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</si>
  <si>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</si>
  <si>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</si>
  <si>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</si>
  <si>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</si>
  <si>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</si>
  <si>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</si>
  <si>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</si>
  <si>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</si>
  <si>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</si>
  <si>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</si>
  <si>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</si>
  <si>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</si>
  <si>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</si>
  <si>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</si>
  <si>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</si>
  <si>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</si>
  <si>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</si>
  <si>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</si>
  <si>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</si>
  <si>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</si>
  <si>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</si>
  <si>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</si>
  <si>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</si>
  <si>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</si>
  <si>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</si>
  <si>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</si>
  <si>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</si>
  <si>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</si>
  <si>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</si>
  <si>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</si>
  <si>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</si>
  <si>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</si>
  <si>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</si>
  <si>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</si>
  <si>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</si>
  <si>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</si>
  <si>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</si>
  <si>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</si>
  <si>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</si>
  <si>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</si>
  <si>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</si>
  <si>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</si>
  <si>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</si>
  <si>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</si>
  <si>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</si>
  <si>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</si>
  <si>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</si>
  <si>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</si>
  <si>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</si>
  <si>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</si>
  <si>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</si>
  <si>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</si>
  <si>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</si>
  <si>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</si>
  <si>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</si>
  <si>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</si>
  <si>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</si>
  <si>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</si>
  <si>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</si>
  <si>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บูธ ปตท.คุณาวรรณ วันที่ 1-28 ก.พ. 2568</t>
  </si>
  <si>
    <t>สรุปยอดขาย บูธ ปตท.คุณาวรรณ วันที่ 1-28 ก.พ. 2568</t>
  </si>
  <si>
    <t>บูธ ปตท.คุณารรณ วันที่ 1-28 ก.พ. 2568</t>
  </si>
  <si>
    <t>เอแคลร์ชาไทย 110 g.</t>
  </si>
  <si>
    <t xml:space="preserve"> -   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</si>
  <si>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</si>
  <si>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</si>
  <si>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</si>
  <si>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</si>
  <si>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 xml:space="preserve">เบิกขึ้นหิ้ว </t>
  </si>
  <si>
    <t>เจ้อหมวย 15</t>
  </si>
  <si>
    <t>เจ้หมวย 15</t>
  </si>
  <si>
    <t>สุ่ม 1</t>
  </si>
  <si>
    <t>โยก ธ. 15 อ. 25</t>
  </si>
  <si>
    <t>โยก ธ. 10</t>
  </si>
  <si>
    <t>ค่ำน้ำประปา</t>
  </si>
  <si>
    <t>เบิกขึ้นหิ้ว 1</t>
  </si>
  <si>
    <t xml:space="preserve">ทำจัดเบรก 1 </t>
  </si>
  <si>
    <t>ทำจัดเบรก 12</t>
  </si>
  <si>
    <t>จัดเบรก 100</t>
  </si>
  <si>
    <t>จัดเบรก 16</t>
  </si>
  <si>
    <t>จัดเบรก 3</t>
  </si>
  <si>
    <t>จัดเบรก 6</t>
  </si>
  <si>
    <t>จัดเบรก 2</t>
  </si>
  <si>
    <t>แถม 1</t>
  </si>
  <si>
    <t>จัดเบรก 200</t>
  </si>
  <si>
    <t>เบิกหขึ้นหิ้ว 1</t>
  </si>
  <si>
    <t>จัำเบรก 200</t>
  </si>
  <si>
    <t>จัดเบรก  2</t>
  </si>
  <si>
    <t>จัดเบรก 2 , อำเภอ 5</t>
  </si>
  <si>
    <t>จัดเบรก 1</t>
  </si>
  <si>
    <t>จัดเบรก 4</t>
  </si>
  <si>
    <t>แถม 2</t>
  </si>
  <si>
    <t>จัดเบรก 50</t>
  </si>
  <si>
    <t>จัดเบรก  50</t>
  </si>
  <si>
    <t>จัดเบรด 1 แถม 2</t>
  </si>
  <si>
    <t>จัดเบรก 12 แถม 1</t>
  </si>
  <si>
    <t>แถม 4</t>
  </si>
  <si>
    <t>แถม 4 จัดเบรก 100</t>
  </si>
  <si>
    <t>ปรับสต๊อก</t>
  </si>
  <si>
    <t>แถม 1 เจ้หมวย 10</t>
  </si>
  <si>
    <t>เจ้หมวย 7</t>
  </si>
  <si>
    <t>โยก ร. 20</t>
  </si>
  <si>
    <t>โยก ร. 10</t>
  </si>
  <si>
    <t>c5, 2</t>
  </si>
  <si>
    <t>ขึ้นหิ้ว</t>
  </si>
  <si>
    <t>ชิฟฟ่อนมะพร้าย 3 ชื้น</t>
  </si>
  <si>
    <t>แถม 3</t>
  </si>
  <si>
    <t>แถม</t>
  </si>
  <si>
    <t>ช็อกโก้ปัง ( 6 ชิ้น )</t>
  </si>
  <si>
    <t>ชาไทยปัง ( 6 ชิ้น )</t>
  </si>
  <si>
    <t xml:space="preserve">แถม </t>
  </si>
  <si>
    <t>จัดกระเช้าอำเภอ 1</t>
  </si>
  <si>
    <t>จัดกระเช้าอำเภอ 2</t>
  </si>
  <si>
    <t>อำเภอ 20</t>
  </si>
  <si>
    <t>จัดกระเช้าอำเภอ 5</t>
  </si>
  <si>
    <t>จัดกระเช้าอำเภอ 3</t>
  </si>
  <si>
    <t>ลาวา 15 750 โอนแยก</t>
  </si>
  <si>
    <t>จัดเบรก 7</t>
  </si>
  <si>
    <t>จัดเบรก</t>
  </si>
  <si>
    <t>วรรณวนัชมูสนมชมพูพุดดิ้ง 100 กรัม</t>
  </si>
  <si>
    <t>แจกลูกค้า ยอด 3550</t>
  </si>
  <si>
    <t>อำเภอ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</si>
</sst>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2" fontId="2" fillId="5" borderId="19" xfId="0" applyNumberFormat="1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0;&#3641;&#3608;%20%20&#3608;&#3619;&#3619;&#3617;&#3624;&#3634;&#3621;&#3634;%20%20&#3585;.&#3614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/>
      <sheetData sheetId="4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5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6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7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8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9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0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1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2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3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4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5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6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7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8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19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0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1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2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3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4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5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6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7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8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29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30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31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32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33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34"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H227">
            <v>0</v>
          </cell>
          <cell r="I227">
            <v>0</v>
          </cell>
        </row>
        <row r="228">
          <cell r="H228">
            <v>0</v>
          </cell>
          <cell r="I228">
            <v>0</v>
          </cell>
        </row>
        <row r="229">
          <cell r="H229">
            <v>0</v>
          </cell>
          <cell r="I229">
            <v>0</v>
          </cell>
        </row>
        <row r="230">
          <cell r="H230">
            <v>0</v>
          </cell>
          <cell r="I230">
            <v>0</v>
          </cell>
        </row>
        <row r="231">
          <cell r="H231">
            <v>0</v>
          </cell>
          <cell r="I231">
            <v>0</v>
          </cell>
        </row>
        <row r="232">
          <cell r="H232">
            <v>0</v>
          </cell>
          <cell r="I232">
            <v>0</v>
          </cell>
        </row>
        <row r="233">
          <cell r="H233">
            <v>0</v>
          </cell>
          <cell r="I233">
            <v>0</v>
          </cell>
        </row>
        <row r="234">
          <cell r="H234">
            <v>0</v>
          </cell>
          <cell r="I234">
            <v>0</v>
          </cell>
        </row>
        <row r="235">
          <cell r="H235">
            <v>0</v>
          </cell>
          <cell r="I235">
            <v>0</v>
          </cell>
        </row>
        <row r="236">
          <cell r="H236">
            <v>0</v>
          </cell>
          <cell r="I236">
            <v>0</v>
          </cell>
        </row>
        <row r="237">
          <cell r="H237">
            <v>0</v>
          </cell>
          <cell r="I237">
            <v>0</v>
          </cell>
        </row>
        <row r="238">
          <cell r="H238">
            <v>0</v>
          </cell>
          <cell r="I238">
            <v>0</v>
          </cell>
        </row>
        <row r="239">
          <cell r="H239">
            <v>0</v>
          </cell>
          <cell r="I239">
            <v>0</v>
          </cell>
        </row>
        <row r="240">
          <cell r="H240">
            <v>0</v>
          </cell>
          <cell r="I240">
            <v>0</v>
          </cell>
        </row>
        <row r="241">
          <cell r="H241">
            <v>0</v>
          </cell>
          <cell r="I241">
            <v>0</v>
          </cell>
        </row>
        <row r="242">
          <cell r="H242">
            <v>0</v>
          </cell>
          <cell r="I242">
            <v>0</v>
          </cell>
        </row>
        <row r="243">
          <cell r="H243">
            <v>0</v>
          </cell>
          <cell r="I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</sheetData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0" sqref="B250"/>
      <selection pane="bottomLeft" activeCell="B250" sqref="B250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5" activePane="bottomRight" state="frozen"/>
      <selection activeCell="L251" sqref="L251"/>
      <selection pane="topRight" activeCell="L251" sqref="L251"/>
      <selection pane="bottomLeft" activeCell="L251" sqref="L251"/>
      <selection pane="bottomRight" activeCell="AD17" sqref="AD1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5" t="s">
        <v>1419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3"/>
      <c r="P2" s="68"/>
      <c r="Q2" s="165" t="s">
        <v>1420</v>
      </c>
      <c r="R2" s="165"/>
      <c r="S2" s="165"/>
      <c r="T2" s="165"/>
      <c r="U2" s="165"/>
      <c r="V2" s="165"/>
      <c r="W2" s="165"/>
      <c r="X2" s="165"/>
      <c r="Y2" s="165"/>
      <c r="Z2" s="165"/>
      <c r="AA2" s="95"/>
      <c r="AB2" s="95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61</v>
      </c>
      <c r="G5" s="43">
        <f t="shared" ref="G5:G85" si="0">+E5+F5</f>
        <v>71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8</v>
      </c>
      <c r="J5" s="43">
        <f>E5+F5-H5-K5-I5</f>
        <v>20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2150</v>
      </c>
      <c r="N5" s="19"/>
      <c r="O5" s="90">
        <v>22.48</v>
      </c>
      <c r="P5" s="79">
        <f>+K5*O5</f>
        <v>966.64</v>
      </c>
      <c r="Q5" s="45">
        <v>1</v>
      </c>
      <c r="R5" s="46">
        <f>+'1'!N262</f>
        <v>3649</v>
      </c>
      <c r="S5" s="46">
        <f>+'1'!N267</f>
        <v>364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860</v>
      </c>
      <c r="X5" s="46">
        <f>+R5-S5-T5-U5-V5-W5</f>
        <v>2425</v>
      </c>
      <c r="Y5" s="46">
        <f>+'1'!N269</f>
        <v>2425</v>
      </c>
      <c r="Z5" s="47">
        <f>+Y5-X5</f>
        <v>0</v>
      </c>
      <c r="AA5" s="99" t="s">
        <v>1367</v>
      </c>
      <c r="AB5" s="47">
        <f>+W5+Y5</f>
        <v>3285</v>
      </c>
      <c r="AC5" s="58">
        <f>+W5+Y5+Z5</f>
        <v>3285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520</v>
      </c>
      <c r="G6" s="43">
        <f t="shared" si="0"/>
        <v>537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213</v>
      </c>
      <c r="J6" s="43">
        <f t="shared" ref="J6:J69" si="1">E6+F6-H6-K6-I6</f>
        <v>111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212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21200</v>
      </c>
      <c r="N6" s="19"/>
      <c r="O6" s="90">
        <v>39.29</v>
      </c>
      <c r="P6" s="79">
        <f t="shared" ref="P6:P70" si="2">+K6*O6</f>
        <v>8329.48</v>
      </c>
      <c r="Q6" s="45">
        <v>2</v>
      </c>
      <c r="R6" s="46">
        <f>+'2'!N262</f>
        <v>3935</v>
      </c>
      <c r="S6" s="46">
        <f>+'2'!N267</f>
        <v>600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2065</v>
      </c>
      <c r="X6" s="46">
        <f>+R6-S6-T6-U6-V6-W6</f>
        <v>1270</v>
      </c>
      <c r="Y6" s="46">
        <f>+'2'!N269</f>
        <v>1270</v>
      </c>
      <c r="Z6" s="47">
        <f t="shared" ref="Z6:Z35" si="3">+Y6-X6</f>
        <v>0</v>
      </c>
      <c r="AA6" s="99" t="s">
        <v>1368</v>
      </c>
      <c r="AB6" s="47">
        <f t="shared" ref="AB6:AB35" si="4">+W6+Y6</f>
        <v>3335</v>
      </c>
      <c r="AC6" s="58">
        <f t="shared" ref="AC6:AC28" si="5">+W6+Y6+Z6</f>
        <v>3335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2735</v>
      </c>
      <c r="S7" s="46">
        <f>+'3'!N267</f>
        <v>505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1330</v>
      </c>
      <c r="X7" s="46">
        <f>+R7-S7-T7-U7-V7-W7</f>
        <v>900</v>
      </c>
      <c r="Y7" s="46">
        <f>+'3'!N269</f>
        <v>900</v>
      </c>
      <c r="Z7" s="47">
        <f>+Y7-X7</f>
        <v>0</v>
      </c>
      <c r="AA7" s="47" t="s">
        <v>1369</v>
      </c>
      <c r="AB7" s="47">
        <f>+W7+Y7</f>
        <v>2230</v>
      </c>
      <c r="AC7" s="58">
        <f t="shared" si="5"/>
        <v>2230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1935</v>
      </c>
      <c r="S8" s="46">
        <f>+'4'!N267</f>
        <v>295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290</v>
      </c>
      <c r="X8" s="46">
        <f t="shared" ref="X8" si="6">+R8-S8-T8-U8-V8-W8</f>
        <v>1350</v>
      </c>
      <c r="Y8" s="46">
        <f>+'4'!N269</f>
        <v>1350</v>
      </c>
      <c r="Z8" s="47">
        <f t="shared" si="3"/>
        <v>0</v>
      </c>
      <c r="AA8" s="47" t="s">
        <v>1363</v>
      </c>
      <c r="AB8" s="47">
        <f t="shared" si="4"/>
        <v>1640</v>
      </c>
      <c r="AC8" s="58">
        <f t="shared" si="5"/>
        <v>1640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5030</v>
      </c>
      <c r="S9" s="46">
        <f>+'5'!N267</f>
        <v>485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2300</v>
      </c>
      <c r="X9" s="46">
        <f t="shared" ref="X9:X34" si="7">+R9-S9-T9-U9-V9-W9</f>
        <v>2230</v>
      </c>
      <c r="Y9" s="46">
        <f>+'5'!N269</f>
        <v>2230</v>
      </c>
      <c r="Z9" s="47">
        <f t="shared" si="3"/>
        <v>0</v>
      </c>
      <c r="AA9" s="47" t="s">
        <v>1364</v>
      </c>
      <c r="AB9" s="47">
        <f t="shared" si="4"/>
        <v>4530</v>
      </c>
      <c r="AC9" s="58">
        <f t="shared" si="5"/>
        <v>4530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835</v>
      </c>
      <c r="S10" s="46">
        <f>+'6'!N267</f>
        <v>145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200</v>
      </c>
      <c r="X10" s="46">
        <f t="shared" si="7"/>
        <v>490</v>
      </c>
      <c r="Y10" s="46">
        <f>+'6'!N269</f>
        <v>490</v>
      </c>
      <c r="Z10" s="47">
        <f t="shared" si="3"/>
        <v>0</v>
      </c>
      <c r="AA10" s="47" t="s">
        <v>1365</v>
      </c>
      <c r="AB10" s="47">
        <f t="shared" si="4"/>
        <v>690</v>
      </c>
      <c r="AC10" s="58">
        <f t="shared" si="5"/>
        <v>690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28</v>
      </c>
      <c r="G11" s="43">
        <f t="shared" si="0"/>
        <v>38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3</v>
      </c>
      <c r="J11" s="43">
        <f t="shared" si="1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1350</v>
      </c>
      <c r="N11" s="19"/>
      <c r="O11" s="90">
        <v>16.940000000000001</v>
      </c>
      <c r="P11" s="79">
        <f t="shared" si="2"/>
        <v>457.38000000000005</v>
      </c>
      <c r="Q11" s="45">
        <v>7</v>
      </c>
      <c r="R11" s="46">
        <f>+'7'!N262</f>
        <v>895</v>
      </c>
      <c r="S11" s="46">
        <f>+'7'!N267</f>
        <v>175</v>
      </c>
      <c r="T11" s="46">
        <f>+'7'!N265</f>
        <v>0</v>
      </c>
      <c r="U11" s="46">
        <f>+'7'!N263</f>
        <v>0</v>
      </c>
      <c r="V11" s="46">
        <f>+'7'!N266</f>
        <v>41</v>
      </c>
      <c r="W11" s="46">
        <f>+'7'!N264</f>
        <v>230</v>
      </c>
      <c r="X11" s="46">
        <f t="shared" si="7"/>
        <v>449</v>
      </c>
      <c r="Y11" s="46">
        <f>+'7'!N269</f>
        <v>449</v>
      </c>
      <c r="Z11" s="47">
        <f t="shared" si="3"/>
        <v>0</v>
      </c>
      <c r="AA11" s="47" t="s">
        <v>1366</v>
      </c>
      <c r="AB11" s="47">
        <f t="shared" si="4"/>
        <v>679</v>
      </c>
      <c r="AC11" s="58">
        <f t="shared" si="5"/>
        <v>679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3880</v>
      </c>
      <c r="S12" s="46">
        <f>+'8'!N267</f>
        <v>510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775</v>
      </c>
      <c r="X12" s="46">
        <f t="shared" si="7"/>
        <v>2595</v>
      </c>
      <c r="Y12" s="46">
        <f>+'8'!N269</f>
        <v>2595</v>
      </c>
      <c r="Z12" s="47">
        <f t="shared" si="3"/>
        <v>0</v>
      </c>
      <c r="AA12" s="99" t="s">
        <v>1367</v>
      </c>
      <c r="AB12" s="47">
        <f t="shared" si="4"/>
        <v>3370</v>
      </c>
      <c r="AC12" s="58">
        <f t="shared" si="5"/>
        <v>3370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4115</v>
      </c>
      <c r="S13" s="46">
        <f>+'9'!N267</f>
        <v>890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1020</v>
      </c>
      <c r="X13" s="46">
        <f>+R13-S13-T13-U13-V13-W13</f>
        <v>2205</v>
      </c>
      <c r="Y13" s="46">
        <f>+'9'!N269</f>
        <v>2205</v>
      </c>
      <c r="Z13" s="47">
        <f t="shared" si="3"/>
        <v>0</v>
      </c>
      <c r="AA13" s="99" t="s">
        <v>1368</v>
      </c>
      <c r="AB13" s="47">
        <f t="shared" si="4"/>
        <v>3225</v>
      </c>
      <c r="AC13" s="58">
        <f t="shared" si="5"/>
        <v>3225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3700</v>
      </c>
      <c r="S14" s="46">
        <f>+'10'!N267</f>
        <v>445</v>
      </c>
      <c r="T14" s="46">
        <f>+'10'!N265</f>
        <v>0</v>
      </c>
      <c r="U14" s="46">
        <f>+'10'!N263</f>
        <v>0</v>
      </c>
      <c r="V14" s="46">
        <f>+'10'!N266</f>
        <v>15</v>
      </c>
      <c r="W14" s="46">
        <f>+'10'!N264</f>
        <v>2805</v>
      </c>
      <c r="X14" s="46">
        <f t="shared" si="7"/>
        <v>435</v>
      </c>
      <c r="Y14" s="46">
        <f>+'10'!N269</f>
        <v>435</v>
      </c>
      <c r="Z14" s="47">
        <f t="shared" si="3"/>
        <v>0</v>
      </c>
      <c r="AA14" s="47" t="s">
        <v>1369</v>
      </c>
      <c r="AB14" s="47">
        <f t="shared" si="4"/>
        <v>3240</v>
      </c>
      <c r="AC14" s="58">
        <f t="shared" si="5"/>
        <v>3240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2665</v>
      </c>
      <c r="S15" s="46">
        <f>+'11'!N267</f>
        <v>475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1285</v>
      </c>
      <c r="X15" s="46">
        <f t="shared" si="7"/>
        <v>905</v>
      </c>
      <c r="Y15" s="46">
        <f>+'11'!N269</f>
        <v>905</v>
      </c>
      <c r="Z15" s="47">
        <f t="shared" si="3"/>
        <v>0</v>
      </c>
      <c r="AA15" s="47" t="s">
        <v>1363</v>
      </c>
      <c r="AB15" s="47">
        <f t="shared" si="4"/>
        <v>2190</v>
      </c>
      <c r="AC15" s="58">
        <f t="shared" si="5"/>
        <v>2190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5280</v>
      </c>
      <c r="S16" s="46">
        <f>+'12'!N267</f>
        <v>565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1245</v>
      </c>
      <c r="X16" s="46">
        <f t="shared" si="7"/>
        <v>3470</v>
      </c>
      <c r="Y16" s="46">
        <f>+'12'!N269</f>
        <v>3470</v>
      </c>
      <c r="Z16" s="47">
        <f t="shared" si="3"/>
        <v>0</v>
      </c>
      <c r="AA16" s="47" t="s">
        <v>1364</v>
      </c>
      <c r="AB16" s="47">
        <f t="shared" si="4"/>
        <v>4715</v>
      </c>
      <c r="AC16" s="58">
        <f t="shared" si="5"/>
        <v>4715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6910</v>
      </c>
      <c r="S17" s="46">
        <f>+'13'!N267</f>
        <v>330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325</v>
      </c>
      <c r="X17" s="46">
        <f>+R17-S17-T17-U17-V17-W17</f>
        <v>6255</v>
      </c>
      <c r="Y17" s="46">
        <f>+'13'!N269</f>
        <v>6255</v>
      </c>
      <c r="Z17" s="47">
        <f t="shared" si="3"/>
        <v>0</v>
      </c>
      <c r="AA17" s="47" t="s">
        <v>1365</v>
      </c>
      <c r="AB17" s="47">
        <f t="shared" si="4"/>
        <v>6580</v>
      </c>
      <c r="AC17" s="58">
        <f t="shared" si="5"/>
        <v>6580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ref="G18:G22" si="9">+E18+F18</f>
        <v>15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15</v>
      </c>
      <c r="K18" s="44"/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750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10615</v>
      </c>
      <c r="S18" s="46">
        <f>+'14'!N267</f>
        <v>1740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4080</v>
      </c>
      <c r="X18" s="46">
        <f t="shared" si="7"/>
        <v>4795</v>
      </c>
      <c r="Y18" s="46">
        <f>+'14'!N269</f>
        <v>4795</v>
      </c>
      <c r="Z18" s="47">
        <f t="shared" si="3"/>
        <v>0</v>
      </c>
      <c r="AA18" s="47" t="s">
        <v>1366</v>
      </c>
      <c r="AB18" s="100">
        <f t="shared" si="4"/>
        <v>8875</v>
      </c>
      <c r="AC18" s="58">
        <f t="shared" si="5"/>
        <v>8875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4950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1900</v>
      </c>
      <c r="X19" s="46">
        <f t="shared" si="7"/>
        <v>3050</v>
      </c>
      <c r="Y19" s="46">
        <f>+'15'!N269</f>
        <v>3050</v>
      </c>
      <c r="Z19" s="47">
        <f t="shared" si="3"/>
        <v>0</v>
      </c>
      <c r="AA19" s="99" t="s">
        <v>1367</v>
      </c>
      <c r="AB19" s="47">
        <f t="shared" si="4"/>
        <v>4950</v>
      </c>
      <c r="AC19" s="58">
        <f t="shared" si="5"/>
        <v>4950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9"/>
        <v>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+K20*L20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+'16'!N262</f>
        <v>4240</v>
      </c>
      <c r="S20" s="46">
        <f>+'16'!N267</f>
        <v>820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590</v>
      </c>
      <c r="X20" s="46">
        <f t="shared" si="7"/>
        <v>2815</v>
      </c>
      <c r="Y20" s="46">
        <f>+'16'!N269</f>
        <v>2815</v>
      </c>
      <c r="Z20" s="47">
        <f t="shared" si="3"/>
        <v>0</v>
      </c>
      <c r="AA20" s="99" t="s">
        <v>1368</v>
      </c>
      <c r="AB20" s="47">
        <f t="shared" si="4"/>
        <v>3405</v>
      </c>
      <c r="AC20" s="58">
        <f t="shared" si="5"/>
        <v>3405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1595</v>
      </c>
      <c r="S21" s="46">
        <f>+'17'!N267</f>
        <v>75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500</v>
      </c>
      <c r="X21" s="46">
        <f t="shared" si="7"/>
        <v>1005</v>
      </c>
      <c r="Y21" s="46">
        <f>+'17'!N269</f>
        <v>1005</v>
      </c>
      <c r="Z21" s="47">
        <f t="shared" si="3"/>
        <v>0</v>
      </c>
      <c r="AA21" s="47" t="s">
        <v>1369</v>
      </c>
      <c r="AB21" s="47">
        <f t="shared" si="4"/>
        <v>1505</v>
      </c>
      <c r="AC21" s="58">
        <f t="shared" si="5"/>
        <v>1505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87</v>
      </c>
      <c r="G22" s="43">
        <f t="shared" si="9"/>
        <v>91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32</v>
      </c>
      <c r="J22" s="43">
        <f t="shared" si="1"/>
        <v>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4600</v>
      </c>
      <c r="N22" s="19"/>
      <c r="O22" s="90">
        <v>26.6</v>
      </c>
      <c r="P22" s="79">
        <f t="shared" si="2"/>
        <v>1223.6000000000001</v>
      </c>
      <c r="Q22" s="45">
        <v>18</v>
      </c>
      <c r="R22" s="46">
        <f>+'18'!N262</f>
        <v>250</v>
      </c>
      <c r="S22" s="46">
        <f>+'18'!N267</f>
        <v>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100</v>
      </c>
      <c r="X22" s="46">
        <f t="shared" si="7"/>
        <v>100</v>
      </c>
      <c r="Y22" s="46">
        <f>+'18'!N269</f>
        <v>100</v>
      </c>
      <c r="Z22" s="47">
        <f t="shared" si="3"/>
        <v>0</v>
      </c>
      <c r="AA22" s="47" t="s">
        <v>1363</v>
      </c>
      <c r="AB22" s="47">
        <f t="shared" si="4"/>
        <v>200</v>
      </c>
      <c r="AC22" s="58">
        <f t="shared" si="5"/>
        <v>200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3760</v>
      </c>
      <c r="S23" s="46">
        <f>+'19'!N267</f>
        <v>535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2590</v>
      </c>
      <c r="X23" s="46">
        <f t="shared" si="7"/>
        <v>620</v>
      </c>
      <c r="Y23" s="46">
        <f>+'19'!N269</f>
        <v>620</v>
      </c>
      <c r="Z23" s="47">
        <f t="shared" si="3"/>
        <v>0</v>
      </c>
      <c r="AA23" s="47" t="s">
        <v>1364</v>
      </c>
      <c r="AB23" s="47">
        <f t="shared" si="4"/>
        <v>3210</v>
      </c>
      <c r="AC23" s="58">
        <f t="shared" si="5"/>
        <v>3210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3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2000</v>
      </c>
      <c r="N24" s="19"/>
      <c r="O24" s="90">
        <v>40.51</v>
      </c>
      <c r="P24" s="79">
        <f t="shared" si="2"/>
        <v>810.19999999999993</v>
      </c>
      <c r="Q24" s="45">
        <v>20</v>
      </c>
      <c r="R24" s="46">
        <f>+'20'!N262</f>
        <v>3290</v>
      </c>
      <c r="S24" s="46">
        <f>+'20'!N267</f>
        <v>1300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1470</v>
      </c>
      <c r="X24" s="46">
        <f t="shared" si="7"/>
        <v>520</v>
      </c>
      <c r="Y24" s="46">
        <f>+'20'!N269</f>
        <v>520</v>
      </c>
      <c r="Z24" s="47">
        <f t="shared" si="3"/>
        <v>0</v>
      </c>
      <c r="AA24" s="47" t="s">
        <v>1365</v>
      </c>
      <c r="AB24" s="47">
        <f t="shared" si="4"/>
        <v>1990</v>
      </c>
      <c r="AC24" s="58">
        <f t="shared" si="5"/>
        <v>1990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</v>
      </c>
      <c r="G25" s="43">
        <f t="shared" si="0"/>
        <v>2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2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5080</v>
      </c>
      <c r="S25" s="46">
        <f>+'21'!N267</f>
        <v>915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2215</v>
      </c>
      <c r="X25" s="46">
        <f t="shared" si="7"/>
        <v>1935</v>
      </c>
      <c r="Y25" s="46">
        <f>+'21'!N269</f>
        <v>1935</v>
      </c>
      <c r="Z25" s="47">
        <f t="shared" si="3"/>
        <v>0</v>
      </c>
      <c r="AA25" s="47" t="s">
        <v>1366</v>
      </c>
      <c r="AB25" s="47">
        <f t="shared" si="4"/>
        <v>4150</v>
      </c>
      <c r="AC25" s="58">
        <f t="shared" si="5"/>
        <v>4150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0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2100</v>
      </c>
      <c r="S26" s="46">
        <f>+'22'!N267</f>
        <v>205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105</v>
      </c>
      <c r="X26" s="46">
        <f t="shared" si="7"/>
        <v>1775</v>
      </c>
      <c r="Y26" s="46">
        <f>+'22'!N269</f>
        <v>1775</v>
      </c>
      <c r="Z26" s="47">
        <f t="shared" si="3"/>
        <v>0</v>
      </c>
      <c r="AA26" s="99" t="s">
        <v>1367</v>
      </c>
      <c r="AB26" s="47">
        <f t="shared" si="4"/>
        <v>1880</v>
      </c>
      <c r="AC26" s="58">
        <f t="shared" si="5"/>
        <v>1880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2870</v>
      </c>
      <c r="S27" s="46">
        <f>+'23'!N267</f>
        <v>540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1090</v>
      </c>
      <c r="X27" s="46">
        <f>+R27-S27-T27-U27-V27-W27</f>
        <v>1225</v>
      </c>
      <c r="Y27" s="46">
        <f>+'23'!N269</f>
        <v>1225</v>
      </c>
      <c r="Z27" s="47">
        <f>+Y27-X27</f>
        <v>0</v>
      </c>
      <c r="AA27" s="99" t="s">
        <v>1368</v>
      </c>
      <c r="AB27" s="47">
        <f t="shared" si="4"/>
        <v>2315</v>
      </c>
      <c r="AC27" s="58">
        <f t="shared" si="5"/>
        <v>2315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10"/>
        <v>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3</v>
      </c>
      <c r="J28" s="43">
        <f t="shared" si="1"/>
        <v>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300</v>
      </c>
      <c r="N28" s="19"/>
      <c r="O28" s="90">
        <v>31.97</v>
      </c>
      <c r="P28" s="79">
        <f t="shared" si="2"/>
        <v>95.91</v>
      </c>
      <c r="Q28" s="45">
        <v>24</v>
      </c>
      <c r="R28" s="46">
        <f>+'24'!N262</f>
        <v>1350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800</v>
      </c>
      <c r="X28" s="46">
        <f t="shared" si="7"/>
        <v>550</v>
      </c>
      <c r="Y28" s="46">
        <f>+'24'!N269</f>
        <v>550</v>
      </c>
      <c r="Z28" s="47">
        <f t="shared" si="3"/>
        <v>0</v>
      </c>
      <c r="AA28" s="47" t="s">
        <v>1369</v>
      </c>
      <c r="AB28" s="47">
        <f t="shared" si="4"/>
        <v>1350</v>
      </c>
      <c r="AC28" s="58">
        <f t="shared" si="5"/>
        <v>1350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2945</v>
      </c>
      <c r="S29" s="46">
        <f>+'25'!N267</f>
        <v>765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460</v>
      </c>
      <c r="X29" s="46">
        <f t="shared" si="7"/>
        <v>1705</v>
      </c>
      <c r="Y29" s="46">
        <f>+'25'!N269</f>
        <v>1705</v>
      </c>
      <c r="Z29" s="47">
        <f t="shared" si="3"/>
        <v>0</v>
      </c>
      <c r="AA29" s="47" t="s">
        <v>1363</v>
      </c>
      <c r="AB29" s="47">
        <f t="shared" si="4"/>
        <v>2165</v>
      </c>
      <c r="AC29" s="58">
        <f t="shared" ref="AC29:AC35" si="11">+W29+Y29+Z29</f>
        <v>2165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3290</v>
      </c>
      <c r="S30" s="46">
        <f>+'26'!N267</f>
        <v>580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1550</v>
      </c>
      <c r="X30" s="46">
        <f t="shared" si="7"/>
        <v>1145</v>
      </c>
      <c r="Y30" s="46">
        <f>+'26'!N269</f>
        <v>1145</v>
      </c>
      <c r="Z30" s="47">
        <f t="shared" si="3"/>
        <v>0</v>
      </c>
      <c r="AA30" s="47" t="s">
        <v>1364</v>
      </c>
      <c r="AB30" s="47">
        <f t="shared" si="4"/>
        <v>2695</v>
      </c>
      <c r="AC30" s="58">
        <f t="shared" si="11"/>
        <v>2695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84</v>
      </c>
      <c r="G31" s="43">
        <f t="shared" si="0"/>
        <v>91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25</v>
      </c>
      <c r="J31" s="43">
        <f t="shared" si="1"/>
        <v>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6000</v>
      </c>
      <c r="N31" s="19"/>
      <c r="O31" s="90">
        <v>38.46</v>
      </c>
      <c r="P31" s="79">
        <f t="shared" si="2"/>
        <v>2307.6</v>
      </c>
      <c r="Q31" s="45">
        <v>27</v>
      </c>
      <c r="R31" s="46">
        <f>+'27'!N262</f>
        <v>6850</v>
      </c>
      <c r="S31" s="46">
        <f>+'27'!N267</f>
        <v>705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4655</v>
      </c>
      <c r="X31" s="46">
        <f t="shared" si="7"/>
        <v>1490</v>
      </c>
      <c r="Y31" s="46">
        <f>+'27'!N269</f>
        <v>1490</v>
      </c>
      <c r="Z31" s="47">
        <f t="shared" si="3"/>
        <v>0</v>
      </c>
      <c r="AA31" s="47" t="s">
        <v>1365</v>
      </c>
      <c r="AB31" s="47">
        <f t="shared" si="4"/>
        <v>6145</v>
      </c>
      <c r="AC31" s="58">
        <f t="shared" si="11"/>
        <v>6145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39</v>
      </c>
      <c r="G32" s="43">
        <f t="shared" si="0"/>
        <v>42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10</v>
      </c>
      <c r="J32" s="43">
        <f t="shared" si="1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3640</v>
      </c>
      <c r="N32" s="19"/>
      <c r="O32" s="90">
        <v>46.37</v>
      </c>
      <c r="P32" s="79">
        <f t="shared" si="2"/>
        <v>1298.3599999999999</v>
      </c>
      <c r="Q32" s="45">
        <v>28</v>
      </c>
      <c r="R32" s="46">
        <f>+'28'!N262</f>
        <v>1765</v>
      </c>
      <c r="S32" s="46">
        <f>+'28'!N267</f>
        <v>465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670</v>
      </c>
      <c r="X32" s="46">
        <f t="shared" si="7"/>
        <v>630</v>
      </c>
      <c r="Y32" s="46">
        <f>+'28'!N269</f>
        <v>630</v>
      </c>
      <c r="Z32" s="47">
        <f t="shared" si="3"/>
        <v>0</v>
      </c>
      <c r="AA32" s="47" t="s">
        <v>1366</v>
      </c>
      <c r="AB32" s="47">
        <f t="shared" si="4"/>
        <v>1300</v>
      </c>
      <c r="AC32" s="58">
        <f t="shared" si="11"/>
        <v>1300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15</v>
      </c>
      <c r="G33" s="43">
        <f t="shared" si="0"/>
        <v>15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5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1300</v>
      </c>
      <c r="N33" s="19"/>
      <c r="O33" s="90">
        <v>38.9</v>
      </c>
      <c r="P33" s="79">
        <f t="shared" si="2"/>
        <v>389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2">+R33-S33-T33-U33-V33-W33</f>
        <v>0</v>
      </c>
      <c r="Y33" s="46">
        <f>+'29'!N269</f>
        <v>0</v>
      </c>
      <c r="Z33" s="47">
        <f t="shared" ref="Z33" si="13">+Y33-X33</f>
        <v>0</v>
      </c>
      <c r="AA33" s="47"/>
      <c r="AB33" s="47">
        <f t="shared" si="4"/>
        <v>0</v>
      </c>
      <c r="AC33" s="58">
        <f t="shared" si="11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11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11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4">SUM(R5:R35)</f>
        <v>100514</v>
      </c>
      <c r="S36" s="48">
        <f t="shared" si="14"/>
        <v>14479</v>
      </c>
      <c r="T36" s="48">
        <f t="shared" si="14"/>
        <v>0</v>
      </c>
      <c r="U36" s="48">
        <f t="shared" si="14"/>
        <v>135</v>
      </c>
      <c r="V36" s="48">
        <f t="shared" si="14"/>
        <v>56</v>
      </c>
      <c r="W36" s="48">
        <f t="shared" si="14"/>
        <v>37505</v>
      </c>
      <c r="X36" s="48">
        <f t="shared" si="14"/>
        <v>48339</v>
      </c>
      <c r="Y36" s="48">
        <f t="shared" si="14"/>
        <v>48339</v>
      </c>
      <c r="Z36" s="48">
        <f t="shared" si="14"/>
        <v>0</v>
      </c>
      <c r="AA36" s="48">
        <f t="shared" si="14"/>
        <v>0</v>
      </c>
      <c r="AB36" s="48">
        <f>SUM(AB5:AB35)</f>
        <v>85844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25</v>
      </c>
      <c r="G39" s="43">
        <f t="shared" si="0"/>
        <v>26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</v>
      </c>
      <c r="J39" s="43">
        <f t="shared" si="1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1000</v>
      </c>
      <c r="N39" s="19"/>
      <c r="O39" s="90">
        <v>27.84</v>
      </c>
      <c r="P39" s="79">
        <f t="shared" si="2"/>
        <v>556.79999999999995</v>
      </c>
      <c r="Q39" s="5"/>
      <c r="R39" s="128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34</v>
      </c>
      <c r="G40" s="43">
        <f t="shared" si="0"/>
        <v>37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2</v>
      </c>
      <c r="J40" s="43">
        <f t="shared" si="1"/>
        <v>13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1100</v>
      </c>
      <c r="N40" s="19"/>
      <c r="O40" s="90">
        <v>27.12</v>
      </c>
      <c r="P40" s="79">
        <f t="shared" si="2"/>
        <v>596.64</v>
      </c>
      <c r="Q40" s="5"/>
      <c r="R40" s="128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33</v>
      </c>
      <c r="G41" s="43">
        <f t="shared" si="0"/>
        <v>36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2</v>
      </c>
      <c r="J41" s="43">
        <f t="shared" si="1"/>
        <v>11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1150</v>
      </c>
      <c r="N41" s="19"/>
      <c r="O41" s="90">
        <v>15.42</v>
      </c>
      <c r="P41" s="79">
        <f t="shared" si="2"/>
        <v>354.66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22</v>
      </c>
      <c r="G47" s="43">
        <f>+E47+F47</f>
        <v>23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6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850</v>
      </c>
      <c r="N47" s="19"/>
      <c r="O47" s="90">
        <v>19.21</v>
      </c>
      <c r="P47" s="79">
        <f t="shared" si="2"/>
        <v>326.57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22</v>
      </c>
      <c r="G48" s="43">
        <f>+E48+F48</f>
        <v>22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900</v>
      </c>
      <c r="N48" s="19"/>
      <c r="O48" s="90">
        <v>18.88</v>
      </c>
      <c r="P48" s="79">
        <f t="shared" si="2"/>
        <v>339.84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17</v>
      </c>
      <c r="G49" s="43">
        <f>+E49+F49</f>
        <v>17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90">
        <v>20.43</v>
      </c>
      <c r="P49" s="79">
        <f t="shared" si="2"/>
        <v>306.45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24</v>
      </c>
      <c r="G50" s="43">
        <f t="shared" si="0"/>
        <v>31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1100</v>
      </c>
      <c r="N50" s="19"/>
      <c r="O50" s="90">
        <v>21.81</v>
      </c>
      <c r="P50" s="79">
        <f t="shared" si="2"/>
        <v>479.82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27</v>
      </c>
      <c r="G53" s="43">
        <f t="shared" si="0"/>
        <v>30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2</v>
      </c>
      <c r="J53" s="43">
        <f t="shared" si="1"/>
        <v>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1150</v>
      </c>
      <c r="N53" s="19"/>
      <c r="O53" s="90">
        <v>17.53</v>
      </c>
      <c r="P53" s="79">
        <f t="shared" si="2"/>
        <v>403.19000000000005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0">
        <v>29.34</v>
      </c>
      <c r="P55" s="79">
        <f t="shared" si="2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6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90">
        <v>33.409999999999997</v>
      </c>
      <c r="P56" s="79">
        <f t="shared" si="2"/>
        <v>133.63999999999999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90">
        <v>31.46</v>
      </c>
      <c r="P57" s="79">
        <f t="shared" si="2"/>
        <v>94.38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1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6</v>
      </c>
      <c r="G58" s="43">
        <f t="shared" si="0"/>
        <v>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90">
        <v>34.56</v>
      </c>
      <c r="P58" s="79">
        <f t="shared" si="2"/>
        <v>103.68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9</v>
      </c>
      <c r="G60" s="43">
        <f t="shared" si="0"/>
        <v>9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8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120</v>
      </c>
      <c r="N60" s="19"/>
      <c r="O60" s="90">
        <v>27.25</v>
      </c>
      <c r="P60" s="79">
        <f t="shared" si="2"/>
        <v>27.25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90">
        <v>29.82</v>
      </c>
      <c r="P62" s="79">
        <f t="shared" si="2"/>
        <v>178.92000000000002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23</v>
      </c>
      <c r="G64" s="43">
        <f t="shared" si="0"/>
        <v>25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6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950</v>
      </c>
      <c r="N64" s="19"/>
      <c r="O64" s="90">
        <v>23.69</v>
      </c>
      <c r="P64" s="79">
        <f t="shared" si="2"/>
        <v>450.11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25</v>
      </c>
      <c r="G65" s="43">
        <f t="shared" si="0"/>
        <v>27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6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1050</v>
      </c>
      <c r="N65" s="19"/>
      <c r="O65" s="90">
        <v>22.49</v>
      </c>
      <c r="P65" s="79">
        <f t="shared" si="2"/>
        <v>472.28999999999996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23</v>
      </c>
      <c r="G66" s="43">
        <f t="shared" si="0"/>
        <v>24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1</v>
      </c>
      <c r="J66" s="43">
        <f t="shared" si="1"/>
        <v>6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850</v>
      </c>
      <c r="N66" s="19"/>
      <c r="O66" s="90">
        <v>23.12</v>
      </c>
      <c r="P66" s="79">
        <f t="shared" si="2"/>
        <v>393.04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5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5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6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3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5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150</v>
      </c>
      <c r="N72" s="19"/>
      <c r="O72" s="90"/>
      <c r="P72" s="79">
        <f t="shared" si="16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5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6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35</v>
      </c>
      <c r="G74" s="43">
        <f t="shared" si="0"/>
        <v>35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14</v>
      </c>
      <c r="J74" s="43">
        <f t="shared" si="15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800</v>
      </c>
      <c r="N74" s="19"/>
      <c r="O74" s="90">
        <v>17.09</v>
      </c>
      <c r="P74" s="79">
        <f t="shared" si="16"/>
        <v>273.44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5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6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5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31</v>
      </c>
      <c r="G77" s="43">
        <f t="shared" si="0"/>
        <v>31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3</v>
      </c>
      <c r="J77" s="43">
        <f t="shared" si="15"/>
        <v>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90">
        <v>25.15</v>
      </c>
      <c r="P77" s="79">
        <f t="shared" si="16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5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6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5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6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5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6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5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6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4</v>
      </c>
      <c r="G82" s="43">
        <f>+E82+F82</f>
        <v>4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5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4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220</v>
      </c>
      <c r="N82" s="19"/>
      <c r="O82" s="90">
        <v>18.95</v>
      </c>
      <c r="P82" s="79">
        <f>+K82*O82</f>
        <v>75.8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5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6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5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6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5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6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7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5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7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5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8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19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5"/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0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5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5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1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5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6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1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5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6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2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32</v>
      </c>
      <c r="G93" s="43">
        <f t="shared" si="21"/>
        <v>34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14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2</v>
      </c>
      <c r="J93" s="43">
        <f t="shared" si="15"/>
        <v>5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455</v>
      </c>
      <c r="N93" s="19"/>
      <c r="O93" s="90">
        <v>18.63</v>
      </c>
      <c r="P93" s="79">
        <f t="shared" si="16"/>
        <v>242.19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5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6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1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5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6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1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5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6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1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5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6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1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5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6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2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5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23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2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5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3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2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5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3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2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5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3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2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5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3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2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5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3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2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5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3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1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5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6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1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5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6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1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5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6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1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5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6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1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5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6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1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5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6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8</v>
      </c>
      <c r="G112" s="43">
        <f>+E112+F112</f>
        <v>16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5"/>
        <v>11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90">
        <v>30.3</v>
      </c>
      <c r="P112" s="79">
        <f t="shared" si="16"/>
        <v>151.5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19</v>
      </c>
      <c r="G113" s="43">
        <f t="shared" si="21"/>
        <v>38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1</v>
      </c>
      <c r="J113" s="43">
        <f t="shared" si="15"/>
        <v>35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110</v>
      </c>
      <c r="N113" s="19"/>
      <c r="O113" s="90">
        <v>20.58</v>
      </c>
      <c r="P113" s="79">
        <f t="shared" si="16"/>
        <v>41.16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1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5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6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12</v>
      </c>
      <c r="G115" s="43">
        <f t="shared" si="21"/>
        <v>25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1</v>
      </c>
      <c r="J115" s="43">
        <f t="shared" si="15"/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840</v>
      </c>
      <c r="N115" s="19"/>
      <c r="O115" s="90">
        <v>23.61</v>
      </c>
      <c r="P115" s="79">
        <f t="shared" si="16"/>
        <v>330.53999999999996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21"/>
        <v>10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1</v>
      </c>
      <c r="J116" s="43">
        <f t="shared" si="15"/>
        <v>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6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19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23</v>
      </c>
      <c r="G117" s="43">
        <f t="shared" si="21"/>
        <v>42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3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6</v>
      </c>
      <c r="J117" s="43">
        <f t="shared" si="15"/>
        <v>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30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1650</v>
      </c>
      <c r="N117" s="19"/>
      <c r="O117" s="90">
        <v>11.91</v>
      </c>
      <c r="P117" s="79">
        <f t="shared" si="16"/>
        <v>357.3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1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5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6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1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5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6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1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5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6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1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5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6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1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5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6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1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5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6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5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1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5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6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1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5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6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1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5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6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1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5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6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1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5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6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1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5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6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7</v>
      </c>
      <c r="G131" s="43">
        <f t="shared" si="21"/>
        <v>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2</v>
      </c>
      <c r="J131" s="43">
        <f t="shared" si="15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4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200</v>
      </c>
      <c r="N131" s="19"/>
      <c r="O131" s="90">
        <v>9.91</v>
      </c>
      <c r="P131" s="79">
        <f t="shared" si="16"/>
        <v>39.64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19</v>
      </c>
      <c r="G132" s="43">
        <f t="shared" si="21"/>
        <v>21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1</v>
      </c>
      <c r="J132" s="43">
        <f t="shared" si="15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960</v>
      </c>
      <c r="N132" s="19"/>
      <c r="O132" s="90">
        <v>16.690000000000001</v>
      </c>
      <c r="P132" s="79">
        <f t="shared" si="16"/>
        <v>267.04000000000002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6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52</v>
      </c>
      <c r="G133" s="43">
        <f t="shared" si="21"/>
        <v>58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3</v>
      </c>
      <c r="J133" s="43">
        <f t="shared" si="15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2650</v>
      </c>
      <c r="N133" s="19"/>
      <c r="O133" s="90">
        <v>24.21</v>
      </c>
      <c r="P133" s="79">
        <f t="shared" si="16"/>
        <v>1283.1300000000001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1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4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6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1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6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1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6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1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6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1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6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1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6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1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6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1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6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1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6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6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1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6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1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4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6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1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4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6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1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4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6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1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4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6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1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4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6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1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4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6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1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4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6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5</v>
      </c>
      <c r="G153" s="43">
        <f t="shared" si="21"/>
        <v>5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1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3</v>
      </c>
      <c r="J153" s="43">
        <f t="shared" si="24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1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15</v>
      </c>
      <c r="N153" s="19"/>
      <c r="O153" s="90">
        <v>18.5</v>
      </c>
      <c r="P153" s="79">
        <f t="shared" ref="P153:P224" si="25">+K153*O153</f>
        <v>18.5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1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4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5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1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4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5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1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4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5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4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5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4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5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1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4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5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1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4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5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1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4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5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1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4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5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1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4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5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4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5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4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5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1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4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5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1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4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5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4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5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4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5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5" si="26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4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5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6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4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5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6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4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5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>+E173+F173</f>
        <v>10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4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4" s="43">
        <f t="shared" ref="G174" si="27">+E174+F174</f>
        <v>10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24"/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8">+K174*O174</f>
        <v>299.60000000000002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26"/>
        <v>18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6</v>
      </c>
      <c r="J175" s="43">
        <f t="shared" si="24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350</v>
      </c>
      <c r="N175" s="19"/>
      <c r="O175" s="90">
        <v>29.96</v>
      </c>
      <c r="P175" s="79">
        <f t="shared" si="25"/>
        <v>209.72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29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4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6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4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5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8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8</v>
      </c>
      <c r="G178" s="43">
        <f t="shared" si="26"/>
        <v>16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4"/>
        <v>16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5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6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4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5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6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4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5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6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4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5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6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4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5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6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4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5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6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4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5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26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4"/>
        <v>9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90">
        <v>63</v>
      </c>
      <c r="P185" s="79">
        <f t="shared" si="25"/>
        <v>63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0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4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2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4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75</v>
      </c>
      <c r="G188" s="43">
        <f t="shared" si="32"/>
        <v>75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4"/>
        <v>70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75</v>
      </c>
      <c r="N188" s="19"/>
      <c r="O188" s="90">
        <v>3.5</v>
      </c>
      <c r="P188" s="79">
        <f>+K188*O188</f>
        <v>17.5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75</v>
      </c>
      <c r="G189" s="43">
        <f t="shared" si="32"/>
        <v>75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5</v>
      </c>
      <c r="J189" s="43">
        <f t="shared" si="24"/>
        <v>59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11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165</v>
      </c>
      <c r="N189" s="19"/>
      <c r="O189" s="90">
        <v>3.5</v>
      </c>
      <c r="P189" s="79">
        <f>+K189*O189</f>
        <v>38.5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33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4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3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6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4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5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6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4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5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6</v>
      </c>
      <c r="G193" s="43">
        <f t="shared" si="26"/>
        <v>6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4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240</v>
      </c>
      <c r="N193" s="19"/>
      <c r="O193" s="90">
        <v>38</v>
      </c>
      <c r="P193" s="79">
        <f t="shared" si="25"/>
        <v>152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33</v>
      </c>
      <c r="G194" s="43">
        <f t="shared" si="26"/>
        <v>33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4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3360</v>
      </c>
      <c r="N194" s="19"/>
      <c r="O194" s="90">
        <v>73</v>
      </c>
      <c r="P194" s="79">
        <f t="shared" si="25"/>
        <v>2044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6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4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5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6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4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5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6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4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5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7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15</v>
      </c>
      <c r="G198" s="43">
        <f t="shared" si="26"/>
        <v>22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5</v>
      </c>
      <c r="J198" s="43">
        <f t="shared" ref="J198:J259" si="35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17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2550</v>
      </c>
      <c r="N198" s="19"/>
      <c r="O198" s="90">
        <v>64.38</v>
      </c>
      <c r="P198" s="79">
        <f t="shared" si="25"/>
        <v>1094.46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6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5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6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5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5</v>
      </c>
      <c r="G201" s="43">
        <f t="shared" si="26"/>
        <v>5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5"/>
        <v>5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5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5</v>
      </c>
      <c r="G202" s="43">
        <f>+E202+F202</f>
        <v>5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5"/>
        <v>5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5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5</v>
      </c>
      <c r="G203" s="43">
        <f>+E203+F203</f>
        <v>5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5"/>
        <v>5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5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5</v>
      </c>
      <c r="G204" s="43">
        <f t="shared" si="26"/>
        <v>5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5"/>
        <v>3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2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180</v>
      </c>
      <c r="N204" s="19"/>
      <c r="O204" s="90">
        <v>60</v>
      </c>
      <c r="P204" s="79">
        <f t="shared" si="25"/>
        <v>120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6"/>
        <v>15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5"/>
        <v>12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165</v>
      </c>
      <c r="N205" s="19"/>
      <c r="O205" s="90">
        <v>40</v>
      </c>
      <c r="P205" s="79">
        <f t="shared" si="25"/>
        <v>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6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5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36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3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37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6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5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5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26"/>
        <v>20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5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2400</v>
      </c>
      <c r="N209" s="19"/>
      <c r="O209" s="90">
        <v>83</v>
      </c>
      <c r="P209" s="79">
        <f t="shared" si="25"/>
        <v>1660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6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5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5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6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5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6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5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6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5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6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5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5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327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516</v>
      </c>
      <c r="G216" s="43">
        <f t="shared" si="26"/>
        <v>843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464</v>
      </c>
      <c r="J216" s="43">
        <f t="shared" si="35"/>
        <v>374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5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50</v>
      </c>
      <c r="N216" s="19"/>
      <c r="O216" s="90">
        <v>9</v>
      </c>
      <c r="P216" s="79">
        <f t="shared" si="25"/>
        <v>45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87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87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4</v>
      </c>
      <c r="J217" s="43">
        <f t="shared" si="35"/>
        <v>83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5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3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3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5"/>
        <v>3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5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5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1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1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1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150</v>
      </c>
      <c r="N220" s="19"/>
      <c r="O220" s="90">
        <v>85</v>
      </c>
      <c r="P220" s="79">
        <f t="shared" si="25"/>
        <v>85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6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6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5"/>
        <v>6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5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5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5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16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16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5"/>
        <v>15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1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55</v>
      </c>
      <c r="N223" s="19"/>
      <c r="O223" s="90"/>
      <c r="P223" s="79">
        <f t="shared" si="25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516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300</v>
      </c>
      <c r="G224" s="43">
        <f t="shared" si="26"/>
        <v>816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460</v>
      </c>
      <c r="J224" s="43">
        <f t="shared" si="35"/>
        <v>356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5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5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3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38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560</v>
      </c>
      <c r="G227" s="43">
        <f t="shared" si="26"/>
        <v>560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5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560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14000</v>
      </c>
      <c r="N227" s="19"/>
      <c r="O227" s="90">
        <v>20.36</v>
      </c>
      <c r="P227" s="79">
        <f t="shared" si="38"/>
        <v>11401.6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3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35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3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[1]1'!I230+'[1]2'!I230+'[1]3'!I230+'[1]4'!I230+'[1]5'!I230+'[1]6'!I230+'[1]7'!I230+'[1]8'!I230+'[1]9'!I230+'[1]10'!I230+'[1]11'!I230+'[1]12'!I230+'[1]13'!I230+'[1]14'!I230+'[1]15'!I230+'[1]16'!I230+'[1]17'!I230+'[1]18'!I230+'[1]19'!I230+'[1]20'!I230+'[1]21'!I230+'[1]22'!I230+'[1]23'!I230+'[1]24'!I230+'[1]25'!I230+'[1]26'!I230+'[1]27'!I230+'[1]28'!I230+'[1]29'!I230+'[1]30'!I230+'[1]31.'!I230</f>
        <v>0</v>
      </c>
      <c r="J230" s="43">
        <f t="shared" si="35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3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[1]1'!I223+'[1]2'!I223+'[1]3'!I223+'[1]4'!I223+'[1]5'!I223+'[1]6'!I223+'[1]7'!I223+'[1]8'!I223+'[1]9'!I223+'[1]10'!I223+'[1]11'!I223+'[1]12'!I223+'[1]13'!I223+'[1]14'!I223+'[1]15'!I223+'[1]16'!I223+'[1]17'!I223+'[1]18'!I223+'[1]19'!I223+'[1]20'!I223+'[1]21'!I223+'[1]22'!I223+'[1]23'!I223+'[1]24'!I223+'[1]25'!I223+'[1]26'!I223+'[1]27'!I223+'[1]28'!I223+'[1]29'!I223+'[1]30'!I223+'[1]31.'!I223</f>
        <v>0</v>
      </c>
      <c r="J231" s="43">
        <f t="shared" si="35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3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[1]1'!I224+'[1]2'!I224+'[1]3'!I224+'[1]4'!I224+'[1]5'!I224+'[1]6'!I224+'[1]7'!I224+'[1]8'!I224+'[1]9'!I224+'[1]10'!I224+'[1]11'!I224+'[1]12'!I224+'[1]13'!I224+'[1]14'!I224+'[1]15'!I224+'[1]16'!I224+'[1]17'!I224+'[1]18'!I224+'[1]19'!I224+'[1]20'!I224+'[1]21'!I224+'[1]22'!I224+'[1]23'!I224+'[1]24'!I224+'[1]25'!I224+'[1]26'!I224+'[1]27'!I224+'[1]28'!I224+'[1]29'!I224+'[1]30'!I224+'[1]31.'!I224</f>
        <v>0</v>
      </c>
      <c r="J232" s="43">
        <f t="shared" si="3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3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[1]1'!I225+'[1]2'!I225+'[1]3'!I225+'[1]4'!I225+'[1]5'!I225+'[1]6'!I225+'[1]7'!I225+'[1]8'!I225+'[1]9'!I225+'[1]10'!I225+'[1]11'!I225+'[1]12'!I225+'[1]13'!I225+'[1]14'!I225+'[1]15'!I225+'[1]16'!I225+'[1]17'!I225+'[1]18'!I225+'[1]19'!I225+'[1]20'!I225+'[1]21'!I225+'[1]22'!I225+'[1]23'!I225+'[1]24'!I225+'[1]25'!I225+'[1]26'!I225+'[1]27'!I225+'[1]28'!I225+'[1]29'!I225+'[1]30'!I225+'[1]31.'!I225</f>
        <v>0</v>
      </c>
      <c r="J233" s="43">
        <f t="shared" si="3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3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[1]1'!H234+'[1]2'!H234+'[1]3'!H234+'[1]4'!H234+'[1]5'!H234+'[1]6'!H234+'[1]7'!H234+'[1]8'!H234+'[1]9'!H234+'[1]10'!H234+'[1]11'!H234+'[1]12'!H234+'[1]13'!H234+'[1]14'!H234+'[1]15'!H234+'[1]16'!H234+'[1]17'!H234+'[1]18'!H234+'[1]19'!H234+'[1]20'!H234+'[1]21'!H234+'[1]22'!H234+'[1]23'!H234+'[1]24'!H234+'[1]25'!H234+'[1]26'!H234+'[1]27'!H234+'[1]28'!H234+'[1]29'!H234+'[1]30'!H234+'[1]31.'!H234</f>
        <v>0</v>
      </c>
      <c r="I234" s="76">
        <f>+'[1]1'!I226+'[1]2'!I226+'[1]3'!I226+'[1]4'!I226+'[1]5'!I226+'[1]6'!I226+'[1]7'!I226+'[1]8'!I226+'[1]9'!I226+'[1]10'!I226+'[1]11'!I226+'[1]12'!I226+'[1]13'!I226+'[1]14'!I226+'[1]15'!I226+'[1]16'!I226+'[1]17'!I226+'[1]18'!I226+'[1]19'!I226+'[1]20'!I226+'[1]21'!I226+'[1]22'!I226+'[1]23'!I226+'[1]24'!I226+'[1]25'!I226+'[1]26'!I226+'[1]27'!I226+'[1]28'!I226+'[1]29'!I226+'[1]30'!I226+'[1]31.'!I226</f>
        <v>0</v>
      </c>
      <c r="J234" s="43">
        <f t="shared" si="3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3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[1]1'!H227+'[1]2'!H227+'[1]3'!H227+'[1]4'!H227+'[1]5'!H227+'[1]6'!H227+'[1]7'!H227+'[1]8'!H227+'[1]9'!H227+'[1]10'!H227+'[1]11'!H227+'[1]12'!H227+'[1]13'!H227+'[1]14'!H227+'[1]15'!H227+'[1]16'!H227+'[1]17'!H227+'[1]18'!H227+'[1]19'!H227+'[1]20'!H227+'[1]21'!H227+'[1]22'!H227+'[1]23'!H227+'[1]24'!H227+'[1]25'!H227+'[1]26'!H227+'[1]27'!H227+'[1]28'!H227+'[1]29'!H227+'[1]30'!H227+'[1]31.'!H227</f>
        <v>0</v>
      </c>
      <c r="I235" s="76">
        <f>+'[1]1'!I227+'[1]2'!I227+'[1]3'!I227+'[1]4'!I227+'[1]5'!I227+'[1]6'!I227+'[1]7'!I227+'[1]8'!I227+'[1]9'!I227+'[1]10'!I227+'[1]11'!I227+'[1]12'!I227+'[1]13'!I227+'[1]14'!I227+'[1]15'!I227+'[1]16'!I227+'[1]17'!I227+'[1]18'!I227+'[1]19'!I227+'[1]20'!I227+'[1]21'!I227+'[1]22'!I227+'[1]23'!I227+'[1]24'!I227+'[1]25'!I227+'[1]26'!I227+'[1]27'!I227+'[1]28'!I227+'[1]29'!I227+'[1]30'!I227+'[1]31.'!I227</f>
        <v>0</v>
      </c>
      <c r="J235" s="43">
        <f t="shared" si="35"/>
        <v>-560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560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39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ref="G236:G259" si="40">+E236+F236</f>
        <v>0</v>
      </c>
      <c r="H236" s="78">
        <f>+'[1]1'!H228+'[1]2'!H228+'[1]3'!H228+'[1]4'!H228+'[1]5'!H228+'[1]6'!H228+'[1]7'!H228+'[1]8'!H228+'[1]9'!H228+'[1]10'!H228+'[1]11'!H228+'[1]12'!H228+'[1]13'!H228+'[1]14'!H228+'[1]15'!H228+'[1]16'!H228+'[1]17'!H228+'[1]18'!H228+'[1]19'!H228+'[1]20'!H228+'[1]21'!H228+'[1]22'!H228+'[1]23'!H228+'[1]24'!H228+'[1]25'!H228+'[1]26'!H228+'[1]27'!H228+'[1]28'!H228+'[1]29'!H228+'[1]30'!H228+'[1]31.'!H228</f>
        <v>0</v>
      </c>
      <c r="I236" s="76">
        <f>+'[1]1'!I228+'[1]2'!I228+'[1]3'!I228+'[1]4'!I228+'[1]5'!I228+'[1]6'!I228+'[1]7'!I228+'[1]8'!I228+'[1]9'!I228+'[1]10'!I228+'[1]11'!I228+'[1]12'!I228+'[1]13'!I228+'[1]14'!I228+'[1]15'!I228+'[1]16'!I228+'[1]17'!I228+'[1]18'!I228+'[1]19'!I228+'[1]20'!I228+'[1]21'!I228+'[1]22'!I228+'[1]23'!I228+'[1]24'!I228+'[1]25'!I228+'[1]26'!I228+'[1]27'!I228+'[1]28'!I228+'[1]29'!I228+'[1]30'!I228+'[1]31.'!I228</f>
        <v>0</v>
      </c>
      <c r="J236" s="43">
        <f t="shared" si="35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3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40"/>
        <v>0</v>
      </c>
      <c r="H237" s="78">
        <f>+'[1]1'!H229+'[1]2'!H229+'[1]3'!H229+'[1]4'!H229+'[1]5'!H229+'[1]6'!H229+'[1]7'!H229+'[1]8'!H229+'[1]9'!H229+'[1]10'!H229+'[1]11'!H229+'[1]12'!H229+'[1]13'!H229+'[1]14'!H229+'[1]15'!H229+'[1]16'!H229+'[1]17'!H229+'[1]18'!H229+'[1]19'!H229+'[1]20'!H229+'[1]21'!H229+'[1]22'!H229+'[1]23'!H229+'[1]24'!H229+'[1]25'!H229+'[1]26'!H229+'[1]27'!H229+'[1]28'!H229+'[1]29'!H229+'[1]30'!H229+'[1]31.'!H229</f>
        <v>0</v>
      </c>
      <c r="I237" s="76">
        <f>+'[1]1'!I229+'[1]2'!I229+'[1]3'!I229+'[1]4'!I229+'[1]5'!I229+'[1]6'!I229+'[1]7'!I229+'[1]8'!I229+'[1]9'!I229+'[1]10'!I229+'[1]11'!I229+'[1]12'!I229+'[1]13'!I229+'[1]14'!I229+'[1]15'!I229+'[1]16'!I229+'[1]17'!I229+'[1]18'!I229+'[1]19'!I229+'[1]20'!I229+'[1]21'!I229+'[1]22'!I229+'[1]23'!I229+'[1]24'!I229+'[1]25'!I229+'[1]26'!I229+'[1]27'!I229+'[1]28'!I229+'[1]29'!I229+'[1]30'!I229+'[1]31.'!I229</f>
        <v>0</v>
      </c>
      <c r="J237" s="43">
        <f t="shared" si="35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39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40"/>
        <v>0</v>
      </c>
      <c r="H238" s="78">
        <f>+'[1]1'!H230+'[1]2'!H230+'[1]3'!H230+'[1]4'!H230+'[1]5'!H230+'[1]6'!H230+'[1]7'!H230+'[1]8'!H230+'[1]9'!H230+'[1]10'!H230+'[1]11'!H230+'[1]12'!H230+'[1]13'!H230+'[1]14'!H230+'[1]15'!H230+'[1]16'!H230+'[1]17'!H230+'[1]18'!H230+'[1]19'!H230+'[1]20'!H230+'[1]21'!H230+'[1]22'!H230+'[1]23'!H230+'[1]24'!H230+'[1]25'!H230+'[1]26'!H230+'[1]27'!H230+'[1]28'!H230+'[1]29'!H230+'[1]30'!H230+'[1]31.'!H230</f>
        <v>0</v>
      </c>
      <c r="I238" s="76">
        <f>+'[1]1'!I230+'[1]2'!I230+'[1]3'!I230+'[1]4'!I230+'[1]5'!I230+'[1]6'!I230+'[1]7'!I230+'[1]8'!I230+'[1]9'!I230+'[1]10'!I230+'[1]11'!I230+'[1]12'!I230+'[1]13'!I230+'[1]14'!I230+'[1]15'!I230+'[1]16'!I230+'[1]17'!I230+'[1]18'!I230+'[1]19'!I230+'[1]20'!I230+'[1]21'!I230+'[1]22'!I230+'[1]23'!I230+'[1]24'!I230+'[1]25'!I230+'[1]26'!I230+'[1]27'!I230+'[1]28'!I230+'[1]29'!I230+'[1]30'!I230+'[1]31.'!I230</f>
        <v>0</v>
      </c>
      <c r="J238" s="43">
        <f t="shared" si="35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39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40"/>
        <v>0</v>
      </c>
      <c r="H239" s="78">
        <f>+'[1]1'!H231+'[1]2'!H231+'[1]3'!H231+'[1]4'!H231+'[1]5'!H231+'[1]6'!H231+'[1]7'!H231+'[1]8'!H231+'[1]9'!H231+'[1]10'!H231+'[1]11'!H231+'[1]12'!H231+'[1]13'!H231+'[1]14'!H231+'[1]15'!H231+'[1]16'!H231+'[1]17'!H231+'[1]18'!H231+'[1]19'!H231+'[1]20'!H231+'[1]21'!H231+'[1]22'!H231+'[1]23'!H231+'[1]24'!H231+'[1]25'!H231+'[1]26'!H231+'[1]27'!H231+'[1]28'!H231+'[1]29'!H231+'[1]30'!H231+'[1]31.'!H231</f>
        <v>0</v>
      </c>
      <c r="I239" s="76">
        <f>+'[1]1'!I231+'[1]2'!I231+'[1]3'!I231+'[1]4'!I231+'[1]5'!I231+'[1]6'!I231+'[1]7'!I231+'[1]8'!I231+'[1]9'!I231+'[1]10'!I231+'[1]11'!I231+'[1]12'!I231+'[1]13'!I231+'[1]14'!I231+'[1]15'!I231+'[1]16'!I231+'[1]17'!I231+'[1]18'!I231+'[1]19'!I231+'[1]20'!I231+'[1]21'!I231+'[1]22'!I231+'[1]23'!I231+'[1]24'!I231+'[1]25'!I231+'[1]26'!I231+'[1]27'!I231+'[1]28'!I231+'[1]29'!I231+'[1]30'!I231+'[1]31.'!I231</f>
        <v>0</v>
      </c>
      <c r="J239" s="43">
        <f t="shared" si="35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3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40"/>
        <v>0</v>
      </c>
      <c r="H240" s="78">
        <f>+'[1]1'!H232+'[1]2'!H232+'[1]3'!H232+'[1]4'!H232+'[1]5'!H232+'[1]6'!H232+'[1]7'!H232+'[1]8'!H232+'[1]9'!H232+'[1]10'!H232+'[1]11'!H232+'[1]12'!H232+'[1]13'!H232+'[1]14'!H232+'[1]15'!H232+'[1]16'!H232+'[1]17'!H232+'[1]18'!H232+'[1]19'!H232+'[1]20'!H232+'[1]21'!H232+'[1]22'!H232+'[1]23'!H232+'[1]24'!H232+'[1]25'!H232+'[1]26'!H232+'[1]27'!H232+'[1]28'!H232+'[1]29'!H232+'[1]30'!H232+'[1]31.'!H232</f>
        <v>0</v>
      </c>
      <c r="I240" s="76">
        <f>+'[1]1'!I232+'[1]2'!I232+'[1]3'!I232+'[1]4'!I232+'[1]5'!I232+'[1]6'!I232+'[1]7'!I232+'[1]8'!I232+'[1]9'!I232+'[1]10'!I232+'[1]11'!I232+'[1]12'!I232+'[1]13'!I232+'[1]14'!I232+'[1]15'!I232+'[1]16'!I232+'[1]17'!I232+'[1]18'!I232+'[1]19'!I232+'[1]20'!I232+'[1]21'!I232+'[1]22'!I232+'[1]23'!I232+'[1]24'!I232+'[1]25'!I232+'[1]26'!I232+'[1]27'!I232+'[1]28'!I232+'[1]29'!I232+'[1]30'!I232+'[1]31.'!I232</f>
        <v>0</v>
      </c>
      <c r="J240" s="43">
        <f t="shared" si="35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39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87</v>
      </c>
      <c r="G241" s="43">
        <f t="shared" si="40"/>
        <v>87</v>
      </c>
      <c r="H241" s="78">
        <f>+'[1]1'!H233+'[1]2'!H233+'[1]3'!H233+'[1]4'!H233+'[1]5'!H233+'[1]6'!H233+'[1]7'!H233+'[1]8'!H233+'[1]9'!H233+'[1]10'!H233+'[1]11'!H233+'[1]12'!H233+'[1]13'!H233+'[1]14'!H233+'[1]15'!H233+'[1]16'!H233+'[1]17'!H233+'[1]18'!H233+'[1]19'!H233+'[1]20'!H233+'[1]21'!H233+'[1]22'!H233+'[1]23'!H233+'[1]24'!H233+'[1]25'!H233+'[1]26'!H233+'[1]27'!H233+'[1]28'!H233+'[1]29'!H233+'[1]30'!H233+'[1]31.'!H233</f>
        <v>0</v>
      </c>
      <c r="I241" s="76">
        <f>+'[1]1'!I233+'[1]2'!I233+'[1]3'!I233+'[1]4'!I233+'[1]5'!I233+'[1]6'!I233+'[1]7'!I233+'[1]8'!I233+'[1]9'!I233+'[1]10'!I233+'[1]11'!I233+'[1]12'!I233+'[1]13'!I233+'[1]14'!I233+'[1]15'!I233+'[1]16'!I233+'[1]17'!I233+'[1]18'!I233+'[1]19'!I233+'[1]20'!I233+'[1]21'!I233+'[1]22'!I233+'[1]23'!I233+'[1]24'!I233+'[1]25'!I233+'[1]26'!I233+'[1]27'!I233+'[1]28'!I233+'[1]29'!I233+'[1]30'!I233+'[1]31.'!I233</f>
        <v>0</v>
      </c>
      <c r="J241" s="43">
        <f t="shared" si="35"/>
        <v>87</v>
      </c>
      <c r="K241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8550</v>
      </c>
      <c r="N241" s="19"/>
      <c r="O241" s="90"/>
      <c r="P241" s="79">
        <f t="shared" si="39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40"/>
        <v>0</v>
      </c>
      <c r="H242" s="78">
        <f>+'[1]1'!H234+'[1]2'!H234+'[1]3'!H234+'[1]4'!H234+'[1]5'!H234+'[1]6'!H234+'[1]7'!H234+'[1]8'!H234+'[1]9'!H234+'[1]10'!H234+'[1]11'!H234+'[1]12'!H234+'[1]13'!H234+'[1]14'!H234+'[1]15'!H234+'[1]16'!H234+'[1]17'!H234+'[1]18'!H234+'[1]19'!H234+'[1]20'!H234+'[1]21'!H234+'[1]22'!H234+'[1]23'!H234+'[1]24'!H234+'[1]25'!H234+'[1]26'!H234+'[1]27'!H234+'[1]28'!H234+'[1]29'!H234+'[1]30'!H234+'[1]31.'!H234</f>
        <v>0</v>
      </c>
      <c r="I242" s="76">
        <f>+'[1]1'!I234+'[1]2'!I234+'[1]3'!I234+'[1]4'!I234+'[1]5'!I234+'[1]6'!I234+'[1]7'!I234+'[1]8'!I234+'[1]9'!I234+'[1]10'!I234+'[1]11'!I234+'[1]12'!I234+'[1]13'!I234+'[1]14'!I234+'[1]15'!I234+'[1]16'!I234+'[1]17'!I234+'[1]18'!I234+'[1]19'!I234+'[1]20'!I234+'[1]21'!I234+'[1]22'!I234+'[1]23'!I234+'[1]24'!I234+'[1]25'!I234+'[1]26'!I234+'[1]27'!I234+'[1]28'!I234+'[1]29'!I234+'[1]30'!I234+'[1]31.'!I234</f>
        <v>0</v>
      </c>
      <c r="J242" s="43">
        <f t="shared" si="35"/>
        <v>0</v>
      </c>
      <c r="K242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39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40"/>
        <v>0</v>
      </c>
      <c r="H243" s="78">
        <f>+'[1]1'!H235+'[1]2'!H235+'[1]3'!H235+'[1]4'!H235+'[1]5'!H235+'[1]6'!H235+'[1]7'!H235+'[1]8'!H235+'[1]9'!H235+'[1]10'!H235+'[1]11'!H235+'[1]12'!H235+'[1]13'!H235+'[1]14'!H235+'[1]15'!H235+'[1]16'!H235+'[1]17'!H235+'[1]18'!H235+'[1]19'!H235+'[1]20'!H235+'[1]21'!H235+'[1]22'!H235+'[1]23'!H235+'[1]24'!H235+'[1]25'!H235+'[1]26'!H235+'[1]27'!H235+'[1]28'!H235+'[1]29'!H235+'[1]30'!H235+'[1]31.'!H235</f>
        <v>0</v>
      </c>
      <c r="I243" s="76">
        <f>+'[1]1'!I235+'[1]2'!I235+'[1]3'!I235+'[1]4'!I235+'[1]5'!I235+'[1]6'!I235+'[1]7'!I235+'[1]8'!I235+'[1]9'!I235+'[1]10'!I235+'[1]11'!I235+'[1]12'!I235+'[1]13'!I235+'[1]14'!I235+'[1]15'!I235+'[1]16'!I235+'[1]17'!I235+'[1]18'!I235+'[1]19'!I235+'[1]20'!I235+'[1]21'!I235+'[1]22'!I235+'[1]23'!I235+'[1]24'!I235+'[1]25'!I235+'[1]26'!I235+'[1]27'!I235+'[1]28'!I235+'[1]29'!I235+'[1]30'!I235+'[1]31.'!I235</f>
        <v>0</v>
      </c>
      <c r="J243" s="43">
        <f t="shared" si="35"/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41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1424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40"/>
        <v>0</v>
      </c>
      <c r="H244" s="78">
        <f>+'[1]1'!H236+'[1]2'!H236+'[1]3'!H236+'[1]4'!H236+'[1]5'!H236+'[1]6'!H236+'[1]7'!H236+'[1]8'!H236+'[1]9'!H236+'[1]10'!H236+'[1]11'!H236+'[1]12'!H236+'[1]13'!H236+'[1]14'!H236+'[1]15'!H236+'[1]16'!H236+'[1]17'!H236+'[1]18'!H236+'[1]19'!H236+'[1]20'!H236+'[1]21'!H236+'[1]22'!H236+'[1]23'!H236+'[1]24'!H236+'[1]25'!H236+'[1]26'!H236+'[1]27'!H236+'[1]28'!H236+'[1]29'!H236+'[1]30'!H236+'[1]31.'!H236</f>
        <v>0</v>
      </c>
      <c r="I244" s="76">
        <f>+'[1]1'!I236+'[1]2'!I236+'[1]3'!I236+'[1]4'!I236+'[1]5'!I236+'[1]6'!I236+'[1]7'!I236+'[1]8'!I236+'[1]9'!I236+'[1]10'!I236+'[1]11'!I236+'[1]12'!I236+'[1]13'!I236+'[1]14'!I236+'[1]15'!I236+'[1]16'!I236+'[1]17'!I236+'[1]18'!I236+'[1]19'!I236+'[1]20'!I236+'[1]21'!I236+'[1]22'!I236+'[1]23'!I236+'[1]24'!I236+'[1]25'!I236+'[1]26'!I236+'[1]27'!I236+'[1]28'!I236+'[1]29'!I236+'[1]30'!I236+'[1]31.'!I236</f>
        <v>0</v>
      </c>
      <c r="J244" s="43">
        <f t="shared" si="35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41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1425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40"/>
        <v>0</v>
      </c>
      <c r="H245" s="78">
        <f>+'[1]1'!H237+'[1]2'!H237+'[1]3'!H237+'[1]4'!H237+'[1]5'!H237+'[1]6'!H237+'[1]7'!H237+'[1]8'!H237+'[1]9'!H237+'[1]10'!H237+'[1]11'!H237+'[1]12'!H237+'[1]13'!H237+'[1]14'!H237+'[1]15'!H237+'[1]16'!H237+'[1]17'!H237+'[1]18'!H237+'[1]19'!H237+'[1]20'!H237+'[1]21'!H237+'[1]22'!H237+'[1]23'!H237+'[1]24'!H237+'[1]25'!H237+'[1]26'!H237+'[1]27'!H237+'[1]28'!H237+'[1]29'!H237+'[1]30'!H237+'[1]31.'!H237</f>
        <v>0</v>
      </c>
      <c r="I245" s="76">
        <f>+'[1]1'!I237+'[1]2'!I237+'[1]3'!I237+'[1]4'!I237+'[1]5'!I237+'[1]6'!I237+'[1]7'!I237+'[1]8'!I237+'[1]9'!I237+'[1]10'!I237+'[1]11'!I237+'[1]12'!I237+'[1]13'!I237+'[1]14'!I237+'[1]15'!I237+'[1]16'!I237+'[1]17'!I237+'[1]18'!I237+'[1]19'!I237+'[1]20'!I237+'[1]21'!I237+'[1]22'!I237+'[1]23'!I237+'[1]24'!I237+'[1]25'!I237+'[1]26'!I237+'[1]27'!I237+'[1]28'!I237+'[1]29'!I237+'[1]30'!I237+'[1]31.'!I237</f>
        <v>0</v>
      </c>
      <c r="J245" s="43">
        <f t="shared" si="35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41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1426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40"/>
        <v>0</v>
      </c>
      <c r="H246" s="78">
        <f>+'[1]1'!H238+'[1]2'!H238+'[1]3'!H238+'[1]4'!H238+'[1]5'!H238+'[1]6'!H238+'[1]7'!H238+'[1]8'!H238+'[1]9'!H238+'[1]10'!H238+'[1]11'!H238+'[1]12'!H238+'[1]13'!H238+'[1]14'!H238+'[1]15'!H238+'[1]16'!H238+'[1]17'!H238+'[1]18'!H238+'[1]19'!H238+'[1]20'!H238+'[1]21'!H238+'[1]22'!H238+'[1]23'!H238+'[1]24'!H238+'[1]25'!H238+'[1]26'!H238+'[1]27'!H238+'[1]28'!H238+'[1]29'!H238+'[1]30'!H238+'[1]31.'!H238</f>
        <v>0</v>
      </c>
      <c r="I246" s="76">
        <f>+'[1]1'!I238+'[1]2'!I238+'[1]3'!I238+'[1]4'!I238+'[1]5'!I238+'[1]6'!I238+'[1]7'!I238+'[1]8'!I238+'[1]9'!I238+'[1]10'!I238+'[1]11'!I238+'[1]12'!I238+'[1]13'!I238+'[1]14'!I238+'[1]15'!I238+'[1]16'!I238+'[1]17'!I238+'[1]18'!I238+'[1]19'!I238+'[1]20'!I238+'[1]21'!I238+'[1]22'!I238+'[1]23'!I238+'[1]24'!I238+'[1]25'!I238+'[1]26'!I238+'[1]27'!I238+'[1]28'!I238+'[1]29'!I238+'[1]30'!I238+'[1]31.'!I238</f>
        <v>0</v>
      </c>
      <c r="J246" s="43">
        <f t="shared" si="35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41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46">
        <f>+ยกมา!J247</f>
        <v>3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40"/>
        <v>3</v>
      </c>
      <c r="H247" s="78">
        <f>+'[1]1'!H239+'[1]2'!H239+'[1]3'!H239+'[1]4'!H239+'[1]5'!H239+'[1]6'!H239+'[1]7'!H239+'[1]8'!H239+'[1]9'!H239+'[1]10'!H239+'[1]11'!H239+'[1]12'!H239+'[1]13'!H239+'[1]14'!H239+'[1]15'!H239+'[1]16'!H239+'[1]17'!H239+'[1]18'!H239+'[1]19'!H239+'[1]20'!H239+'[1]21'!H239+'[1]22'!H239+'[1]23'!H239+'[1]24'!H239+'[1]25'!H239+'[1]26'!H239+'[1]27'!H239+'[1]28'!H239+'[1]29'!H239+'[1]30'!H239+'[1]31.'!H239</f>
        <v>0</v>
      </c>
      <c r="I247" s="76">
        <f>+'[1]1'!I239+'[1]2'!I239+'[1]3'!I239+'[1]4'!I239+'[1]5'!I239+'[1]6'!I239+'[1]7'!I239+'[1]8'!I239+'[1]9'!I239+'[1]10'!I239+'[1]11'!I239+'[1]12'!I239+'[1]13'!I239+'[1]14'!I239+'[1]15'!I239+'[1]16'!I239+'[1]17'!I239+'[1]18'!I239+'[1]19'!I239+'[1]20'!I239+'[1]21'!I239+'[1]22'!I239+'[1]23'!I239+'[1]24'!I239+'[1]25'!I239+'[1]26'!I239+'[1]27'!I239+'[1]28'!I239+'[1]29'!I239+'[1]30'!I239+'[1]31.'!I239</f>
        <v>0</v>
      </c>
      <c r="J247" s="43">
        <f t="shared" si="35"/>
        <v>3</v>
      </c>
      <c r="K247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39</v>
      </c>
      <c r="N247" s="19"/>
      <c r="O247" s="90"/>
      <c r="P247" s="79">
        <f t="shared" si="3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5</v>
      </c>
      <c r="G248" s="43">
        <f t="shared" si="40"/>
        <v>5</v>
      </c>
      <c r="H248" s="78">
        <f>+'[1]1'!H240+'[1]2'!H240+'[1]3'!H240+'[1]4'!H240+'[1]5'!H240+'[1]6'!H240+'[1]7'!H240+'[1]8'!H240+'[1]9'!H240+'[1]10'!H240+'[1]11'!H240+'[1]12'!H240+'[1]13'!H240+'[1]14'!H240+'[1]15'!H240+'[1]16'!H240+'[1]17'!H240+'[1]18'!H240+'[1]19'!H240+'[1]20'!H240+'[1]21'!H240+'[1]22'!H240+'[1]23'!H240+'[1]24'!H240+'[1]25'!H240+'[1]26'!H240+'[1]27'!H240+'[1]28'!H240+'[1]29'!H240+'[1]30'!H240+'[1]31.'!H240</f>
        <v>0</v>
      </c>
      <c r="I248" s="76">
        <f>+'[1]1'!I240+'[1]2'!I240+'[1]3'!I240+'[1]4'!I240+'[1]5'!I240+'[1]6'!I240+'[1]7'!I240+'[1]8'!I240+'[1]9'!I240+'[1]10'!I240+'[1]11'!I240+'[1]12'!I240+'[1]13'!I240+'[1]14'!I240+'[1]15'!I240+'[1]16'!I240+'[1]17'!I240+'[1]18'!I240+'[1]19'!I240+'[1]20'!I240+'[1]21'!I240+'[1]22'!I240+'[1]23'!I240+'[1]24'!I240+'[1]25'!I240+'[1]26'!I240+'[1]27'!I240+'[1]28'!I240+'[1]29'!I240+'[1]30'!I240+'[1]31.'!I240</f>
        <v>0</v>
      </c>
      <c r="J248" s="43">
        <f t="shared" si="35"/>
        <v>5</v>
      </c>
      <c r="K248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3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6</v>
      </c>
      <c r="G249" s="43">
        <f t="shared" si="40"/>
        <v>6</v>
      </c>
      <c r="H249" s="78">
        <f>+'[1]1'!H241+'[1]2'!H241+'[1]3'!H241+'[1]4'!H241+'[1]5'!H241+'[1]6'!H241+'[1]7'!H241+'[1]8'!H241+'[1]9'!H241+'[1]10'!H241+'[1]11'!H241+'[1]12'!H241+'[1]13'!H241+'[1]14'!H241+'[1]15'!H241+'[1]16'!H241+'[1]17'!H241+'[1]18'!H241+'[1]19'!H241+'[1]20'!H241+'[1]21'!H241+'[1]22'!H241+'[1]23'!H241+'[1]24'!H241+'[1]25'!H241+'[1]26'!H241+'[1]27'!H241+'[1]28'!H241+'[1]29'!H241+'[1]30'!H241+'[1]31.'!H241</f>
        <v>0</v>
      </c>
      <c r="I249" s="76">
        <f>+'[1]1'!I241+'[1]2'!I241+'[1]3'!I241+'[1]4'!I241+'[1]5'!I241+'[1]6'!I241+'[1]7'!I241+'[1]8'!I241+'[1]9'!I241+'[1]10'!I241+'[1]11'!I241+'[1]12'!I241+'[1]13'!I241+'[1]14'!I241+'[1]15'!I241+'[1]16'!I241+'[1]17'!I241+'[1]18'!I241+'[1]19'!I241+'[1]20'!I241+'[1]21'!I241+'[1]22'!I241+'[1]23'!I241+'[1]24'!I241+'[1]25'!I241+'[1]26'!I241+'[1]27'!I241+'[1]28'!I241+'[1]29'!I241+'[1]30'!I241+'[1]31.'!I241</f>
        <v>0</v>
      </c>
      <c r="J249" s="43">
        <f t="shared" si="35"/>
        <v>-84</v>
      </c>
      <c r="K249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90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3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67</v>
      </c>
      <c r="G250" s="43">
        <f t="shared" si="40"/>
        <v>67</v>
      </c>
      <c r="H250" s="78">
        <f>+'[1]1'!H242+'[1]2'!H242+'[1]3'!H242+'[1]4'!H242+'[1]5'!H242+'[1]6'!H242+'[1]7'!H242+'[1]8'!H242+'[1]9'!H242+'[1]10'!H242+'[1]11'!H242+'[1]12'!H242+'[1]13'!H242+'[1]14'!H242+'[1]15'!H242+'[1]16'!H242+'[1]17'!H242+'[1]18'!H242+'[1]19'!H242+'[1]20'!H242+'[1]21'!H242+'[1]22'!H242+'[1]23'!H242+'[1]24'!H242+'[1]25'!H242+'[1]26'!H242+'[1]27'!H242+'[1]28'!H242+'[1]29'!H242+'[1]30'!H242+'[1]31.'!H242</f>
        <v>0</v>
      </c>
      <c r="I250" s="76">
        <f>+'[1]1'!I242+'[1]2'!I242+'[1]3'!I242+'[1]4'!I242+'[1]5'!I242+'[1]6'!I242+'[1]7'!I242+'[1]8'!I242+'[1]9'!I242+'[1]10'!I242+'[1]11'!I242+'[1]12'!I242+'[1]13'!I242+'[1]14'!I242+'[1]15'!I242+'[1]16'!I242+'[1]17'!I242+'[1]18'!I242+'[1]19'!I242+'[1]20'!I242+'[1]21'!I242+'[1]22'!I242+'[1]23'!I242+'[1]24'!I242+'[1]25'!I242+'[1]26'!I242+'[1]27'!I242+'[1]28'!I242+'[1]29'!I242+'[1]30'!I242+'[1]31.'!I242</f>
        <v>0</v>
      </c>
      <c r="J250" s="43">
        <f t="shared" si="35"/>
        <v>67</v>
      </c>
      <c r="K250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760</v>
      </c>
      <c r="N250" s="19"/>
      <c r="O250" s="90"/>
      <c r="P250" s="79">
        <f t="shared" si="3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40"/>
        <v>0</v>
      </c>
      <c r="H251" s="78">
        <f>+'[1]1'!H243+'[1]2'!H243+'[1]3'!H243+'[1]4'!H243+'[1]5'!H243+'[1]6'!H243+'[1]7'!H243+'[1]8'!H243+'[1]9'!H243+'[1]10'!H243+'[1]11'!H243+'[1]12'!H243+'[1]13'!H243+'[1]14'!H243+'[1]15'!H243+'[1]16'!H243+'[1]17'!H243+'[1]18'!H243+'[1]19'!H243+'[1]20'!H243+'[1]21'!H243+'[1]22'!H243+'[1]23'!H243+'[1]24'!H243+'[1]25'!H243+'[1]26'!H243+'[1]27'!H243+'[1]28'!H243+'[1]29'!H243+'[1]30'!H243+'[1]31.'!H243</f>
        <v>0</v>
      </c>
      <c r="I251" s="76">
        <f>+'[1]1'!I243+'[1]2'!I243+'[1]3'!I243+'[1]4'!I243+'[1]5'!I243+'[1]6'!I243+'[1]7'!I243+'[1]8'!I243+'[1]9'!I243+'[1]10'!I243+'[1]11'!I243+'[1]12'!I243+'[1]13'!I243+'[1]14'!I243+'[1]15'!I243+'[1]16'!I243+'[1]17'!I243+'[1]18'!I243+'[1]19'!I243+'[1]20'!I243+'[1]21'!I243+'[1]22'!I243+'[1]23'!I243+'[1]24'!I243+'[1]25'!I243+'[1]26'!I243+'[1]27'!I243+'[1]28'!I243+'[1]29'!I243+'[1]30'!I243+'[1]31.'!I243</f>
        <v>0</v>
      </c>
      <c r="J251" s="43">
        <f t="shared" si="35"/>
        <v>0</v>
      </c>
      <c r="K251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3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40"/>
        <v>0</v>
      </c>
      <c r="H252" s="78">
        <f>+'[1]1'!H244+'[1]2'!H244+'[1]3'!H244+'[1]4'!H244+'[1]5'!H244+'[1]6'!H244+'[1]7'!H244+'[1]8'!H244+'[1]9'!H244+'[1]10'!H244+'[1]11'!H244+'[1]12'!H244+'[1]13'!H244+'[1]14'!H244+'[1]15'!H244+'[1]16'!H244+'[1]17'!H244+'[1]18'!H244+'[1]19'!H244+'[1]20'!H244+'[1]21'!H244+'[1]22'!H244+'[1]23'!H244+'[1]24'!H244+'[1]25'!H244+'[1]26'!H244+'[1]27'!H244+'[1]28'!H244+'[1]29'!H244+'[1]30'!H244+'[1]31.'!H244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3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3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40"/>
        <v>0</v>
      </c>
      <c r="H253" s="78">
        <f>+'[1]1'!H245+'[1]2'!H245+'[1]3'!H245+'[1]4'!H245+'[1]5'!H245+'[1]6'!H245+'[1]7'!H245+'[1]8'!H245+'[1]9'!H245+'[1]10'!H245+'[1]11'!H245+'[1]12'!H245+'[1]13'!H245+'[1]14'!H245+'[1]15'!H245+'[1]16'!H245+'[1]17'!H245+'[1]18'!H245+'[1]19'!H245+'[1]20'!H245+'[1]21'!H245+'[1]22'!H245+'[1]23'!H245+'[1]24'!H245+'[1]25'!H245+'[1]26'!H245+'[1]27'!H245+'[1]28'!H245+'[1]29'!H245+'[1]30'!H245+'[1]31.'!H245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3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42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40"/>
        <v>0</v>
      </c>
      <c r="H254" s="78">
        <f>+'[1]1'!H246+'[1]2'!H246+'[1]3'!H246+'[1]4'!H246+'[1]5'!H246+'[1]6'!H246+'[1]7'!H246+'[1]8'!H246+'[1]9'!H246+'[1]10'!H246+'[1]11'!H246+'[1]12'!H246+'[1]13'!H246+'[1]14'!H246+'[1]15'!H246+'[1]16'!H246+'[1]17'!H246+'[1]18'!H246+'[1]19'!H246+'[1]20'!H246+'[1]21'!H246+'[1]22'!H246+'[1]23'!H246+'[1]24'!H246+'[1]25'!H246+'[1]26'!H246+'[1]27'!H246+'[1]28'!H246+'[1]29'!H246+'[1]30'!H246+'[1]31.'!H246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35"/>
        <v>-90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90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3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40"/>
        <v>0</v>
      </c>
      <c r="H255" s="78">
        <f>+'[1]1'!H247+'[1]2'!H247+'[1]3'!H247+'[1]4'!H247+'[1]5'!H247+'[1]6'!H247+'[1]7'!H247+'[1]8'!H247+'[1]9'!H247+'[1]10'!H247+'[1]11'!H247+'[1]12'!H247+'[1]13'!H247+'[1]14'!H247+'[1]15'!H247+'[1]16'!H247+'[1]17'!H247+'[1]18'!H247+'[1]19'!H247+'[1]20'!H247+'[1]21'!H247+'[1]22'!H247+'[1]23'!H247+'[1]24'!H247+'[1]25'!H247+'[1]26'!H247+'[1]27'!H247+'[1]28'!H247+'[1]29'!H247+'[1]30'!H247+'[1]31.'!H247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3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3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40"/>
        <v>0</v>
      </c>
      <c r="H256" s="78">
        <f>+'[1]1'!H248+'[1]2'!H248+'[1]3'!H248+'[1]4'!H248+'[1]5'!H248+'[1]6'!H248+'[1]7'!H248+'[1]8'!H248+'[1]9'!H248+'[1]10'!H248+'[1]11'!H248+'[1]12'!H248+'[1]13'!H248+'[1]14'!H248+'[1]15'!H248+'[1]16'!H248+'[1]17'!H248+'[1]18'!H248+'[1]19'!H248+'[1]20'!H248+'[1]21'!H248+'[1]22'!H248+'[1]23'!H248+'[1]24'!H248+'[1]25'!H248+'[1]26'!H248+'[1]27'!H248+'[1]28'!H248+'[1]29'!H248+'[1]30'!H248+'[1]31.'!H248</f>
        <v>0</v>
      </c>
      <c r="I256" s="76"/>
      <c r="J256" s="43">
        <f t="shared" si="35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3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40"/>
        <v>0</v>
      </c>
      <c r="H257" s="78">
        <f>+'[1]1'!H249+'[1]2'!H249+'[1]3'!H249+'[1]4'!H249+'[1]5'!H249+'[1]6'!H249+'[1]7'!H249+'[1]8'!H249+'[1]9'!H249+'[1]10'!H249+'[1]11'!H249+'[1]12'!H249+'[1]13'!H249+'[1]14'!H249+'[1]15'!H249+'[1]16'!H249+'[1]17'!H249+'[1]18'!H249+'[1]19'!H249+'[1]20'!H249+'[1]21'!H249+'[1]22'!H249+'[1]23'!H249+'[1]24'!H249+'[1]25'!H249+'[1]26'!H249+'[1]27'!H249+'[1]28'!H249+'[1]29'!H249+'[1]30'!H249+'[1]31.'!H249</f>
        <v>0</v>
      </c>
      <c r="I257" s="76"/>
      <c r="J257" s="43">
        <f t="shared" si="3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43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40"/>
        <v>0</v>
      </c>
      <c r="H258" s="78">
        <f>+'[1]1'!H250+'[1]2'!H250+'[1]3'!H250+'[1]4'!H250+'[1]5'!H250+'[1]6'!H250+'[1]7'!H250+'[1]8'!H250+'[1]9'!H250+'[1]10'!H250+'[1]11'!H250+'[1]12'!H250+'[1]13'!H250+'[1]14'!H250+'[1]15'!H250+'[1]16'!H250+'[1]17'!H250+'[1]18'!H250+'[1]19'!H250+'[1]20'!H250+'[1]21'!H250+'[1]22'!H250+'[1]23'!H250+'[1]24'!H250+'[1]25'!H250+'[1]26'!H250+'[1]27'!H250+'[1]28'!H250+'[1]29'!H250+'[1]30'!H250+'[1]31.'!H250</f>
        <v>0</v>
      </c>
      <c r="I258" s="76"/>
      <c r="J258" s="43">
        <f t="shared" si="3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3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40"/>
        <v>0</v>
      </c>
      <c r="H259" s="78">
        <f>+'[1]1'!H251+'[1]2'!H251+'[1]3'!H251+'[1]4'!H251+'[1]5'!H251+'[1]6'!H251+'[1]7'!H251+'[1]8'!H251+'[1]9'!H251+'[1]10'!H251+'[1]11'!H251+'[1]12'!H251+'[1]13'!H251+'[1]14'!H251+'[1]15'!H251+'[1]16'!H251+'[1]17'!H251+'[1]18'!H251+'[1]19'!H251+'[1]20'!H251+'[1]21'!H251+'[1]22'!H251+'[1]23'!H251+'[1]24'!H251+'[1]25'!H251+'[1]26'!H251+'[1]27'!H251+'[1]28'!H251+'[1]29'!H251+'[1]30'!H251+'[1]31.'!H251</f>
        <v>0</v>
      </c>
      <c r="I259" s="76"/>
      <c r="J259" s="43">
        <f t="shared" si="3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38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5" t="s">
        <v>223</v>
      </c>
      <c r="B260" s="136"/>
      <c r="C260" s="136"/>
      <c r="D260" s="137"/>
      <c r="E260" s="144" t="s">
        <v>239</v>
      </c>
      <c r="F260" s="145"/>
      <c r="G260" s="138" t="s">
        <v>224</v>
      </c>
      <c r="H260" s="139"/>
      <c r="I260" s="140"/>
      <c r="J260" s="146" t="s">
        <v>225</v>
      </c>
      <c r="K260" s="146"/>
      <c r="L260" s="146"/>
      <c r="M260" s="51">
        <f>SUM(M5:M259)</f>
        <v>100514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7" t="s">
        <v>226</v>
      </c>
      <c r="B261" s="148"/>
      <c r="C261" s="153">
        <f>+M263</f>
        <v>100514</v>
      </c>
      <c r="D261" s="154"/>
      <c r="E261" s="53" t="s">
        <v>227</v>
      </c>
      <c r="F261" s="54">
        <f>+M260</f>
        <v>100514</v>
      </c>
      <c r="G261" s="55" t="s">
        <v>217</v>
      </c>
      <c r="H261" s="162">
        <f>SUM(U36)</f>
        <v>135</v>
      </c>
      <c r="I261" s="163"/>
      <c r="J261" s="158"/>
      <c r="K261" s="158"/>
      <c r="L261" s="158"/>
      <c r="M261" s="57"/>
      <c r="N261" s="57">
        <f>+W36</f>
        <v>37505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7"/>
      <c r="B262" s="148"/>
      <c r="C262" s="153"/>
      <c r="D262" s="154"/>
      <c r="E262" s="53" t="s">
        <v>228</v>
      </c>
      <c r="F262" s="54">
        <f>N263</f>
        <v>14479</v>
      </c>
      <c r="G262" s="55"/>
      <c r="H262" s="162">
        <v>0</v>
      </c>
      <c r="I262" s="163"/>
      <c r="J262" s="158" t="s">
        <v>229</v>
      </c>
      <c r="K262" s="158"/>
      <c r="L262" s="15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9" t="s">
        <v>10</v>
      </c>
      <c r="B263" s="150"/>
      <c r="C263" s="153">
        <f>+F262</f>
        <v>14479</v>
      </c>
      <c r="D263" s="154"/>
      <c r="E263" s="53"/>
      <c r="F263" s="54"/>
      <c r="G263" s="55" t="s">
        <v>230</v>
      </c>
      <c r="H263" s="162">
        <f>+V36</f>
        <v>56</v>
      </c>
      <c r="I263" s="163"/>
      <c r="J263" s="159" t="s">
        <v>231</v>
      </c>
      <c r="K263" s="160"/>
      <c r="L263" s="161"/>
      <c r="M263" s="57">
        <f>+M260-M261</f>
        <v>100514</v>
      </c>
      <c r="N263" s="59">
        <f>+S36</f>
        <v>14479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1" t="s">
        <v>232</v>
      </c>
      <c r="B264" s="152"/>
      <c r="C264" s="153">
        <f>+C261-C263</f>
        <v>86035</v>
      </c>
      <c r="D264" s="154"/>
      <c r="E264" s="53" t="s">
        <v>232</v>
      </c>
      <c r="F264" s="54">
        <f>+F261-F262</f>
        <v>86035</v>
      </c>
      <c r="G264" s="55" t="s">
        <v>233</v>
      </c>
      <c r="H264" s="162">
        <f>SUM(H261:H263)</f>
        <v>191</v>
      </c>
      <c r="I264" s="163"/>
      <c r="J264" s="158" t="s">
        <v>206</v>
      </c>
      <c r="K264" s="158"/>
      <c r="L264" s="158"/>
      <c r="M264" s="57">
        <f>H264</f>
        <v>191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48339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-13965</v>
      </c>
      <c r="J266" s="141" t="s">
        <v>209</v>
      </c>
      <c r="K266" s="142"/>
      <c r="L266" s="143"/>
      <c r="M266" s="57">
        <f>+Y36</f>
        <v>48339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1" t="s">
        <v>1370</v>
      </c>
      <c r="F268" s="102">
        <v>0</v>
      </c>
      <c r="J268" s="164" t="s">
        <v>211</v>
      </c>
      <c r="K268" s="164"/>
      <c r="L268" s="164"/>
      <c r="M268" s="61">
        <f>+M266-M265</f>
        <v>0</v>
      </c>
      <c r="N268" s="66"/>
    </row>
    <row r="269" spans="1:29" ht="24.75" customHeight="1" thickBot="1" x14ac:dyDescent="0.6">
      <c r="H269" s="155" t="s">
        <v>237</v>
      </c>
      <c r="I269" s="156"/>
      <c r="J269" s="156"/>
      <c r="K269" s="156"/>
      <c r="L269" s="156"/>
      <c r="M269" s="156"/>
      <c r="N269" s="157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10</v>
      </c>
      <c r="F5" s="71"/>
      <c r="G5" s="46">
        <f t="shared" ref="G5" si="0">E5+F5</f>
        <v>10</v>
      </c>
      <c r="H5" s="78">
        <v>0</v>
      </c>
      <c r="I5" s="76">
        <v>0</v>
      </c>
      <c r="J5" s="46">
        <f t="shared" ref="J5" si="1">+G5-H5-K5-I5</f>
        <v>10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17</v>
      </c>
      <c r="F6" s="71"/>
      <c r="G6" s="46">
        <f t="shared" ref="G6:G26" si="2">E6+F6</f>
        <v>17</v>
      </c>
      <c r="H6" s="78">
        <v>0</v>
      </c>
      <c r="I6" s="76">
        <v>0</v>
      </c>
      <c r="J6" s="46">
        <f t="shared" ref="J6:J26" si="3">+G6-H6-K6-I6</f>
        <v>17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10</v>
      </c>
      <c r="F11" s="71"/>
      <c r="G11" s="46">
        <f t="shared" si="2"/>
        <v>10</v>
      </c>
      <c r="H11" s="78">
        <v>0</v>
      </c>
      <c r="I11" s="76">
        <v>0</v>
      </c>
      <c r="J11" s="46">
        <f t="shared" si="3"/>
        <v>10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5</v>
      </c>
      <c r="F18" s="71"/>
      <c r="G18" s="46">
        <f t="shared" si="2"/>
        <v>5</v>
      </c>
      <c r="H18" s="78">
        <v>0</v>
      </c>
      <c r="I18" s="76">
        <v>0</v>
      </c>
      <c r="J18" s="46">
        <f t="shared" si="3"/>
        <v>5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7</v>
      </c>
      <c r="F31" s="71"/>
      <c r="G31" s="46">
        <f t="shared" si="7"/>
        <v>7</v>
      </c>
      <c r="H31" s="78">
        <v>0</v>
      </c>
      <c r="I31" s="76">
        <v>0</v>
      </c>
      <c r="J31" s="46">
        <f t="shared" si="8"/>
        <v>7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1</v>
      </c>
      <c r="F55" s="71"/>
      <c r="G55" s="46">
        <f t="shared" si="7"/>
        <v>1</v>
      </c>
      <c r="H55" s="78">
        <v>0</v>
      </c>
      <c r="I55" s="76">
        <v>0</v>
      </c>
      <c r="J55" s="46">
        <f t="shared" si="8"/>
        <v>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</v>
      </c>
      <c r="F57" s="71"/>
      <c r="G57" s="46">
        <f t="shared" si="7"/>
        <v>1</v>
      </c>
      <c r="H57" s="78">
        <v>0</v>
      </c>
      <c r="I57" s="76">
        <v>0</v>
      </c>
      <c r="J57" s="46">
        <f t="shared" si="8"/>
        <v>1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1</v>
      </c>
      <c r="F58" s="71"/>
      <c r="G58" s="46">
        <f t="shared" si="7"/>
        <v>1</v>
      </c>
      <c r="H58" s="78">
        <v>0</v>
      </c>
      <c r="I58" s="76">
        <v>0</v>
      </c>
      <c r="J58" s="46">
        <f t="shared" si="8"/>
        <v>1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3</v>
      </c>
      <c r="F72" s="71"/>
      <c r="G72" s="46">
        <f t="shared" si="7"/>
        <v>3</v>
      </c>
      <c r="H72" s="78">
        <v>0</v>
      </c>
      <c r="I72" s="76">
        <v>0</v>
      </c>
      <c r="J72" s="46">
        <f t="shared" si="8"/>
        <v>3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2</v>
      </c>
      <c r="F93" s="71"/>
      <c r="G93" s="46">
        <f t="shared" si="7"/>
        <v>2</v>
      </c>
      <c r="H93" s="78">
        <v>0</v>
      </c>
      <c r="I93" s="76">
        <v>0</v>
      </c>
      <c r="J93" s="46">
        <f t="shared" si="8"/>
        <v>2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8</v>
      </c>
      <c r="F112" s="71"/>
      <c r="G112" s="46">
        <f t="shared" si="25"/>
        <v>8</v>
      </c>
      <c r="H112" s="78">
        <v>0</v>
      </c>
      <c r="I112" s="76">
        <v>0</v>
      </c>
      <c r="J112" s="46">
        <f t="shared" si="26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19</v>
      </c>
      <c r="F113" s="71"/>
      <c r="G113" s="46">
        <f t="shared" si="25"/>
        <v>19</v>
      </c>
      <c r="H113" s="78">
        <v>0</v>
      </c>
      <c r="I113" s="76">
        <v>0</v>
      </c>
      <c r="J113" s="46">
        <f t="shared" si="26"/>
        <v>19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13</v>
      </c>
      <c r="F115" s="71"/>
      <c r="G115" s="46">
        <f t="shared" si="25"/>
        <v>13</v>
      </c>
      <c r="H115" s="78">
        <v>0</v>
      </c>
      <c r="I115" s="76">
        <v>0</v>
      </c>
      <c r="J115" s="46">
        <f t="shared" si="26"/>
        <v>13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19</v>
      </c>
      <c r="F117" s="71"/>
      <c r="G117" s="46">
        <f t="shared" si="25"/>
        <v>19</v>
      </c>
      <c r="H117" s="78">
        <v>0</v>
      </c>
      <c r="I117" s="76">
        <v>0</v>
      </c>
      <c r="J117" s="46">
        <f t="shared" si="26"/>
        <v>19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6</v>
      </c>
      <c r="F133" s="71"/>
      <c r="G133" s="46">
        <f t="shared" si="25"/>
        <v>6</v>
      </c>
      <c r="H133" s="78">
        <v>0</v>
      </c>
      <c r="I133" s="76">
        <v>0</v>
      </c>
      <c r="J133" s="46">
        <f t="shared" si="26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32"/>
        <v>8</v>
      </c>
      <c r="H175" s="78">
        <v>0</v>
      </c>
      <c r="I175" s="76">
        <v>0</v>
      </c>
      <c r="J175" s="46">
        <f t="shared" si="33"/>
        <v>8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34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8</v>
      </c>
      <c r="F178" s="71"/>
      <c r="G178" s="46">
        <f t="shared" si="32"/>
        <v>8</v>
      </c>
      <c r="H178" s="78">
        <v>0</v>
      </c>
      <c r="I178" s="76">
        <v>0</v>
      </c>
      <c r="J178" s="46">
        <f t="shared" si="33"/>
        <v>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7</v>
      </c>
      <c r="F198" s="71"/>
      <c r="G198" s="46">
        <f t="shared" si="32"/>
        <v>7</v>
      </c>
      <c r="H198" s="78">
        <v>0</v>
      </c>
      <c r="I198" s="76">
        <v>0</v>
      </c>
      <c r="J198" s="46">
        <f t="shared" si="33"/>
        <v>7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15</v>
      </c>
      <c r="F205" s="71"/>
      <c r="G205" s="46">
        <f t="shared" si="32"/>
        <v>15</v>
      </c>
      <c r="H205" s="78">
        <v>0</v>
      </c>
      <c r="I205" s="76">
        <v>0</v>
      </c>
      <c r="J205" s="46">
        <f t="shared" si="33"/>
        <v>15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327</v>
      </c>
      <c r="F216" s="71"/>
      <c r="G216" s="46">
        <f t="shared" si="32"/>
        <v>327</v>
      </c>
      <c r="H216" s="78">
        <v>0</v>
      </c>
      <c r="I216" s="76">
        <v>0</v>
      </c>
      <c r="J216" s="46">
        <f t="shared" si="33"/>
        <v>327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87</v>
      </c>
      <c r="F217" s="71"/>
      <c r="G217" s="46">
        <f t="shared" si="32"/>
        <v>87</v>
      </c>
      <c r="H217" s="78">
        <v>0</v>
      </c>
      <c r="I217" s="76">
        <v>0</v>
      </c>
      <c r="J217" s="46">
        <f t="shared" si="33"/>
        <v>87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3</v>
      </c>
      <c r="F218" s="71"/>
      <c r="G218" s="46">
        <f t="shared" si="32"/>
        <v>3</v>
      </c>
      <c r="H218" s="78">
        <v>0</v>
      </c>
      <c r="I218" s="76">
        <v>0</v>
      </c>
      <c r="J218" s="46">
        <f t="shared" si="33"/>
        <v>3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v>1</v>
      </c>
      <c r="F220" s="71"/>
      <c r="G220" s="46">
        <f t="shared" si="32"/>
        <v>1</v>
      </c>
      <c r="H220" s="78">
        <v>0</v>
      </c>
      <c r="I220" s="76">
        <v>0</v>
      </c>
      <c r="J220" s="46">
        <f t="shared" si="33"/>
        <v>1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v>6</v>
      </c>
      <c r="F221" s="71"/>
      <c r="G221" s="46">
        <f t="shared" si="32"/>
        <v>6</v>
      </c>
      <c r="H221" s="78">
        <v>0</v>
      </c>
      <c r="I221" s="76">
        <v>0</v>
      </c>
      <c r="J221" s="46">
        <f t="shared" si="33"/>
        <v>6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16</v>
      </c>
      <c r="F223" s="71"/>
      <c r="G223" s="46">
        <f t="shared" si="32"/>
        <v>16</v>
      </c>
      <c r="H223" s="78">
        <v>0</v>
      </c>
      <c r="I223" s="76">
        <v>0</v>
      </c>
      <c r="J223" s="46">
        <f t="shared" si="33"/>
        <v>16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516</v>
      </c>
      <c r="F224" s="71"/>
      <c r="G224" s="46">
        <f t="shared" si="32"/>
        <v>516</v>
      </c>
      <c r="H224" s="78">
        <v>0</v>
      </c>
      <c r="I224" s="76">
        <v>0</v>
      </c>
      <c r="J224" s="46">
        <f t="shared" si="33"/>
        <v>516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59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9" si="50">E235+F235</f>
        <v>0</v>
      </c>
      <c r="H235" s="78">
        <v>0</v>
      </c>
      <c r="I235" s="76">
        <v>0</v>
      </c>
      <c r="J235" s="46">
        <f t="shared" si="49"/>
        <v>0</v>
      </c>
      <c r="K235" s="72"/>
      <c r="L235" s="20">
        <v>100</v>
      </c>
      <c r="M235" s="65">
        <f t="shared" ref="M235:M259" si="51">+L235*K235</f>
        <v>0</v>
      </c>
      <c r="N235" s="17" t="s">
        <v>16</v>
      </c>
      <c r="O235" s="18"/>
      <c r="P235" s="23">
        <f t="shared" ref="P235:P247" si="52">SUM(M235-O235)</f>
        <v>0</v>
      </c>
      <c r="Q235" s="90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1"/>
        <v>0</v>
      </c>
      <c r="N236" s="17" t="s">
        <v>16</v>
      </c>
      <c r="O236" s="18"/>
      <c r="P236" s="23">
        <f t="shared" si="52"/>
        <v>0</v>
      </c>
      <c r="Q236" s="90"/>
      <c r="R236" s="43">
        <f t="shared" si="5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1"/>
        <v>0</v>
      </c>
      <c r="N237" s="17" t="s">
        <v>16</v>
      </c>
      <c r="O237" s="18"/>
      <c r="P237" s="23">
        <f t="shared" si="52"/>
        <v>0</v>
      </c>
      <c r="Q237" s="90"/>
      <c r="R237" s="43">
        <f t="shared" si="5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1"/>
        <v>0</v>
      </c>
      <c r="N238" s="17" t="s">
        <v>16</v>
      </c>
      <c r="O238" s="18"/>
      <c r="P238" s="23">
        <f t="shared" si="52"/>
        <v>0</v>
      </c>
      <c r="Q238" s="90"/>
      <c r="R238" s="43">
        <f t="shared" si="5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1"/>
        <v>0</v>
      </c>
      <c r="N239" s="17" t="s">
        <v>16</v>
      </c>
      <c r="O239" s="18"/>
      <c r="P239" s="23">
        <f t="shared" si="52"/>
        <v>0</v>
      </c>
      <c r="Q239" s="90"/>
      <c r="R239" s="43">
        <f t="shared" si="5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1"/>
        <v>0</v>
      </c>
      <c r="N240" s="17" t="s">
        <v>16</v>
      </c>
      <c r="O240" s="18"/>
      <c r="P240" s="23">
        <f t="shared" si="52"/>
        <v>0</v>
      </c>
      <c r="Q240" s="90"/>
      <c r="R240" s="43">
        <f t="shared" si="5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1"/>
        <v>0</v>
      </c>
      <c r="N241" s="17" t="s">
        <v>16</v>
      </c>
      <c r="O241" s="18"/>
      <c r="P241" s="23">
        <f t="shared" si="52"/>
        <v>0</v>
      </c>
      <c r="Q241" s="90"/>
      <c r="R241" s="43">
        <f t="shared" si="5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1"/>
        <v>0</v>
      </c>
      <c r="N242" s="17" t="s">
        <v>16</v>
      </c>
      <c r="O242" s="18"/>
      <c r="P242" s="23">
        <f t="shared" si="52"/>
        <v>0</v>
      </c>
      <c r="Q242" s="90"/>
      <c r="R242" s="43">
        <f t="shared" si="5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si="51"/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1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v>3</v>
      </c>
      <c r="F247" s="71"/>
      <c r="G247" s="46">
        <f t="shared" si="50"/>
        <v>3</v>
      </c>
      <c r="H247" s="78">
        <v>0</v>
      </c>
      <c r="I247" s="76">
        <v>0</v>
      </c>
      <c r="J247" s="46">
        <f t="shared" si="49"/>
        <v>3</v>
      </c>
      <c r="K247" s="72"/>
      <c r="L247" s="20">
        <v>39</v>
      </c>
      <c r="M247" s="65">
        <f t="shared" si="51"/>
        <v>0</v>
      </c>
      <c r="N247" s="17" t="s">
        <v>16</v>
      </c>
      <c r="O247" s="18"/>
      <c r="P247" s="23">
        <f t="shared" si="52"/>
        <v>0</v>
      </c>
      <c r="Q247" s="90"/>
      <c r="R247" s="43">
        <f t="shared" si="5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5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5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5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5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5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si="51"/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5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si="51"/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5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51"/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4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0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24">
        <f>SUM(M5-O5)</f>
        <v>500</v>
      </c>
      <c r="Q5" s="90">
        <v>22.48</v>
      </c>
      <c r="R5" s="43">
        <f>+K5*Q5</f>
        <v>224.8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2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300</v>
      </c>
      <c r="P6" s="124">
        <f t="shared" ref="P6:P9" si="3">SUM(M6-O6)</f>
        <v>1200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7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4">
        <f t="shared" si="5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4">
        <f t="shared" si="5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2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7</v>
      </c>
      <c r="F31" s="71"/>
      <c r="G31" s="46">
        <f t="shared" si="6"/>
        <v>7</v>
      </c>
      <c r="H31" s="78">
        <v>0</v>
      </c>
      <c r="I31" s="76">
        <v>0</v>
      </c>
      <c r="J31" s="46">
        <f t="shared" si="7"/>
        <v>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4">
        <f t="shared" si="5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6"/>
        <v>3</v>
      </c>
      <c r="H32" s="78">
        <v>0</v>
      </c>
      <c r="I32" s="76">
        <v>0</v>
      </c>
      <c r="J32" s="46">
        <f t="shared" si="7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4">
        <f t="shared" si="5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</v>
      </c>
      <c r="F39" s="71"/>
      <c r="G39" s="46">
        <f t="shared" si="6"/>
        <v>1</v>
      </c>
      <c r="H39" s="78">
        <v>0</v>
      </c>
      <c r="I39" s="76">
        <v>0</v>
      </c>
      <c r="J39" s="46">
        <f t="shared" si="7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4">
        <f t="shared" si="5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4">
        <f t="shared" si="5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</v>
      </c>
      <c r="F47" s="71"/>
      <c r="G47" s="46">
        <f t="shared" si="6"/>
        <v>1</v>
      </c>
      <c r="H47" s="78">
        <v>0</v>
      </c>
      <c r="I47" s="76">
        <v>0</v>
      </c>
      <c r="J47" s="46">
        <f t="shared" si="7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5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0</v>
      </c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6"/>
        <v>7</v>
      </c>
      <c r="H50" s="78">
        <v>0</v>
      </c>
      <c r="I50" s="76">
        <v>0</v>
      </c>
      <c r="J50" s="46">
        <f t="shared" si="7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6"/>
        <v>3</v>
      </c>
      <c r="H53" s="78">
        <v>0</v>
      </c>
      <c r="I53" s="76">
        <v>0</v>
      </c>
      <c r="J53" s="46">
        <f t="shared" si="7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1</v>
      </c>
      <c r="F55" s="71"/>
      <c r="G55" s="46">
        <f t="shared" si="6"/>
        <v>1</v>
      </c>
      <c r="H55" s="78">
        <v>0</v>
      </c>
      <c r="I55" s="76">
        <v>0</v>
      </c>
      <c r="J55" s="46">
        <f t="shared" si="7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7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1</v>
      </c>
      <c r="F58" s="71"/>
      <c r="G58" s="46">
        <f t="shared" si="6"/>
        <v>1</v>
      </c>
      <c r="H58" s="78">
        <v>0</v>
      </c>
      <c r="I58" s="76">
        <v>0</v>
      </c>
      <c r="J58" s="46">
        <f t="shared" si="7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>
        <v>1</v>
      </c>
      <c r="G62" s="46">
        <f t="shared" si="6"/>
        <v>1</v>
      </c>
      <c r="H62" s="78">
        <v>0</v>
      </c>
      <c r="I62" s="76">
        <v>0</v>
      </c>
      <c r="J62" s="46">
        <f t="shared" si="7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6"/>
        <v>2</v>
      </c>
      <c r="H64" s="78">
        <v>0</v>
      </c>
      <c r="I64" s="76">
        <v>0</v>
      </c>
      <c r="J64" s="46">
        <f t="shared" si="7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7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4">
        <f>SUM(M66-O66)</f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ref="P71:P134" si="8">SUM(M71-O71)</f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3</v>
      </c>
      <c r="F72" s="71"/>
      <c r="G72" s="46">
        <f t="shared" si="6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2</v>
      </c>
      <c r="F93" s="71"/>
      <c r="G93" s="46">
        <f t="shared" si="6"/>
        <v>2</v>
      </c>
      <c r="H93" s="78">
        <v>2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19</v>
      </c>
      <c r="F113" s="71"/>
      <c r="G113" s="46">
        <f t="shared" si="21"/>
        <v>19</v>
      </c>
      <c r="H113" s="78">
        <v>0</v>
      </c>
      <c r="I113" s="76">
        <v>0</v>
      </c>
      <c r="J113" s="46">
        <f t="shared" si="22"/>
        <v>19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13</v>
      </c>
      <c r="F115" s="71"/>
      <c r="G115" s="46">
        <f t="shared" si="21"/>
        <v>13</v>
      </c>
      <c r="H115" s="78">
        <v>0</v>
      </c>
      <c r="I115" s="76">
        <v>0</v>
      </c>
      <c r="J115" s="46">
        <f t="shared" si="22"/>
        <v>12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4">
        <f t="shared" si="8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5</v>
      </c>
      <c r="F116" s="71"/>
      <c r="G116" s="46">
        <f t="shared" si="21"/>
        <v>5</v>
      </c>
      <c r="H116" s="78">
        <v>0</v>
      </c>
      <c r="I116" s="76">
        <v>0</v>
      </c>
      <c r="J116" s="46">
        <f t="shared" si="22"/>
        <v>5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19</v>
      </c>
      <c r="F117" s="71"/>
      <c r="G117" s="46">
        <f t="shared" si="21"/>
        <v>19</v>
      </c>
      <c r="H117" s="78">
        <v>0</v>
      </c>
      <c r="I117" s="76">
        <v>0</v>
      </c>
      <c r="J117" s="46">
        <f t="shared" si="22"/>
        <v>19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1</v>
      </c>
      <c r="K132" s="72">
        <v>1</v>
      </c>
      <c r="L132" s="22">
        <v>60</v>
      </c>
      <c r="M132" s="65">
        <f t="shared" si="9"/>
        <v>60</v>
      </c>
      <c r="N132" s="17" t="s">
        <v>16</v>
      </c>
      <c r="O132" s="18"/>
      <c r="P132" s="124">
        <f t="shared" si="8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6</v>
      </c>
      <c r="F133" s="71"/>
      <c r="G133" s="46">
        <f t="shared" si="21"/>
        <v>6</v>
      </c>
      <c r="H133" s="78">
        <v>0</v>
      </c>
      <c r="I133" s="76">
        <v>0</v>
      </c>
      <c r="J133" s="46">
        <f t="shared" si="22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ref="P135:P198" si="27">SUM(M135-O135)</f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8</v>
      </c>
      <c r="F178" s="71"/>
      <c r="G178" s="46">
        <f t="shared" si="28"/>
        <v>8</v>
      </c>
      <c r="H178" s="78">
        <v>0</v>
      </c>
      <c r="I178" s="76">
        <v>0</v>
      </c>
      <c r="J178" s="46">
        <f t="shared" si="29"/>
        <v>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7</v>
      </c>
      <c r="F198" s="71"/>
      <c r="G198" s="46">
        <f t="shared" si="28"/>
        <v>7</v>
      </c>
      <c r="H198" s="78">
        <v>0</v>
      </c>
      <c r="I198" s="76">
        <v>0</v>
      </c>
      <c r="J198" s="46">
        <f t="shared" si="29"/>
        <v>7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ref="P199:P259" si="38">SUM(M199-O199)</f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29"/>
        <v>15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327</v>
      </c>
      <c r="F216" s="71"/>
      <c r="G216" s="46">
        <f t="shared" si="28"/>
        <v>327</v>
      </c>
      <c r="H216" s="78">
        <v>0</v>
      </c>
      <c r="I216" s="76">
        <v>0</v>
      </c>
      <c r="J216" s="46">
        <f t="shared" si="29"/>
        <v>327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87</v>
      </c>
      <c r="F217" s="71"/>
      <c r="G217" s="46">
        <f t="shared" si="28"/>
        <v>87</v>
      </c>
      <c r="H217" s="78">
        <v>0</v>
      </c>
      <c r="I217" s="76">
        <v>0</v>
      </c>
      <c r="J217" s="46">
        <f t="shared" si="29"/>
        <v>87</v>
      </c>
      <c r="K217" s="72"/>
      <c r="L217" s="20">
        <v>10</v>
      </c>
      <c r="M217" s="65">
        <f t="shared" si="32"/>
        <v>0</v>
      </c>
      <c r="N217" s="17" t="s">
        <v>1428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3</v>
      </c>
      <c r="F218" s="71"/>
      <c r="G218" s="46">
        <f t="shared" si="28"/>
        <v>3</v>
      </c>
      <c r="H218" s="78">
        <v>0</v>
      </c>
      <c r="I218" s="76">
        <v>0</v>
      </c>
      <c r="J218" s="46">
        <f t="shared" si="29"/>
        <v>3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1</v>
      </c>
      <c r="F220" s="71"/>
      <c r="G220" s="46">
        <f t="shared" si="28"/>
        <v>1</v>
      </c>
      <c r="H220" s="78">
        <v>0</v>
      </c>
      <c r="I220" s="76">
        <v>0</v>
      </c>
      <c r="J220" s="46">
        <f t="shared" si="29"/>
        <v>1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6</v>
      </c>
      <c r="F221" s="71"/>
      <c r="G221" s="46">
        <f t="shared" si="28"/>
        <v>6</v>
      </c>
      <c r="H221" s="78">
        <v>0</v>
      </c>
      <c r="I221" s="76">
        <v>0</v>
      </c>
      <c r="J221" s="46">
        <f t="shared" si="29"/>
        <v>6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16</v>
      </c>
      <c r="F223" s="71"/>
      <c r="G223" s="46">
        <f t="shared" si="28"/>
        <v>16</v>
      </c>
      <c r="H223" s="78">
        <v>0</v>
      </c>
      <c r="I223" s="76">
        <v>0</v>
      </c>
      <c r="J223" s="46">
        <f t="shared" si="29"/>
        <v>16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516</v>
      </c>
      <c r="F224" s="71"/>
      <c r="G224" s="46">
        <f t="shared" si="28"/>
        <v>516</v>
      </c>
      <c r="H224" s="78">
        <v>0</v>
      </c>
      <c r="I224" s="76">
        <v>0</v>
      </c>
      <c r="J224" s="46">
        <f t="shared" si="29"/>
        <v>516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+ยกมา!J243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+ยกมา!J244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+ยกมา!J245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+ยกมา!J246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+ยกมา!J247</f>
        <v>3</v>
      </c>
      <c r="F247" s="71"/>
      <c r="G247" s="46">
        <f t="shared" si="41"/>
        <v>3</v>
      </c>
      <c r="H247" s="78">
        <v>0</v>
      </c>
      <c r="I247" s="76">
        <v>0</v>
      </c>
      <c r="J247" s="46">
        <f t="shared" si="43"/>
        <v>2</v>
      </c>
      <c r="K247" s="72">
        <v>1</v>
      </c>
      <c r="L247" s="20">
        <v>39</v>
      </c>
      <c r="M247" s="65">
        <f t="shared" si="44"/>
        <v>39</v>
      </c>
      <c r="N247" s="17" t="s">
        <v>16</v>
      </c>
      <c r="O247" s="18">
        <v>14</v>
      </c>
      <c r="P247" s="124">
        <f t="shared" si="38"/>
        <v>25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+ยกมา!J248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+ยกมา!J249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+ยกมา!J250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C260" s="122"/>
      <c r="D260" s="123"/>
      <c r="E260" s="24"/>
      <c r="F260" s="123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1444.2699999999995</v>
      </c>
      <c r="S260" s="75"/>
    </row>
    <row r="261" spans="1:19" ht="25.5" customHeight="1" x14ac:dyDescent="0.5">
      <c r="A261" s="1"/>
      <c r="C261" s="122"/>
      <c r="D261" s="123"/>
      <c r="E261" s="24"/>
      <c r="F261" s="123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2"/>
      <c r="D262" s="123"/>
      <c r="E262" s="24"/>
      <c r="F262" s="123"/>
      <c r="G262" s="31"/>
      <c r="J262" s="31"/>
      <c r="K262" s="32"/>
      <c r="L262" s="96" t="s">
        <v>202</v>
      </c>
      <c r="M262" s="96"/>
      <c r="N262" s="33">
        <f>SUM(M5:M261)</f>
        <v>3649</v>
      </c>
    </row>
    <row r="263" spans="1:19" ht="25.5" x14ac:dyDescent="0.55000000000000004">
      <c r="A263" s="1"/>
      <c r="C263" s="122"/>
      <c r="D263" s="123"/>
      <c r="E263" s="24"/>
      <c r="F263" s="123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22"/>
      <c r="D264" s="123"/>
      <c r="E264" s="24"/>
      <c r="F264" s="123"/>
      <c r="G264" s="31"/>
      <c r="J264" s="31"/>
      <c r="L264" s="34" t="s">
        <v>204</v>
      </c>
      <c r="M264" s="35"/>
      <c r="N264" s="36">
        <f>SUM(O264:AF264)</f>
        <v>860</v>
      </c>
      <c r="O264" s="2">
        <v>230</v>
      </c>
      <c r="P264" s="2">
        <v>330</v>
      </c>
      <c r="Q264" s="2">
        <v>50</v>
      </c>
      <c r="R264" s="2">
        <v>200</v>
      </c>
      <c r="S264" s="2">
        <v>50</v>
      </c>
    </row>
    <row r="265" spans="1:19" ht="25.5" x14ac:dyDescent="0.55000000000000004">
      <c r="A265" s="1"/>
      <c r="C265" s="122"/>
      <c r="D265" s="123"/>
      <c r="E265" s="24"/>
      <c r="F265" s="123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2"/>
      <c r="D266" s="123"/>
      <c r="E266" s="24"/>
      <c r="F266" s="123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2"/>
      <c r="D267" s="123"/>
      <c r="E267" s="24"/>
      <c r="F267" s="123"/>
      <c r="G267" s="31"/>
      <c r="J267" s="31"/>
      <c r="L267" s="34" t="s">
        <v>207</v>
      </c>
      <c r="M267" s="35"/>
      <c r="N267" s="37">
        <f>SUM(O5:O260)</f>
        <v>364</v>
      </c>
    </row>
    <row r="268" spans="1:19" ht="25.5" x14ac:dyDescent="0.55000000000000004">
      <c r="A268" s="1"/>
      <c r="C268" s="122"/>
      <c r="D268" s="123"/>
      <c r="E268" s="24"/>
      <c r="F268" s="123"/>
      <c r="G268" s="31"/>
      <c r="J268" s="31"/>
      <c r="L268" s="34" t="s">
        <v>208</v>
      </c>
      <c r="M268" s="35"/>
      <c r="N268" s="33">
        <f>N262-N263-N264-N266-N267</f>
        <v>2425</v>
      </c>
    </row>
    <row r="269" spans="1:19" ht="25.5" x14ac:dyDescent="0.55000000000000004">
      <c r="A269" s="1"/>
      <c r="C269" s="122"/>
      <c r="D269" s="123"/>
      <c r="E269" s="24"/>
      <c r="F269" s="123"/>
      <c r="G269" s="31"/>
      <c r="J269" s="31"/>
      <c r="L269" s="34" t="s">
        <v>209</v>
      </c>
      <c r="M269" s="35"/>
      <c r="N269" s="37">
        <v>2425</v>
      </c>
    </row>
    <row r="270" spans="1:19" ht="25.5" x14ac:dyDescent="0.55000000000000004">
      <c r="A270" s="1"/>
      <c r="C270" s="122"/>
      <c r="D270" s="123"/>
      <c r="E270" s="24"/>
      <c r="F270" s="123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2"/>
      <c r="D271" s="123"/>
      <c r="E271" s="24"/>
      <c r="F271" s="123"/>
      <c r="G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2"/>
      <c r="D272" s="123"/>
      <c r="E272" s="122"/>
      <c r="F272" s="122"/>
      <c r="G272" s="122"/>
      <c r="J272" s="2"/>
      <c r="L272" s="2"/>
    </row>
    <row r="273" spans="3:13" ht="25.5" x14ac:dyDescent="0.55000000000000004">
      <c r="C273" s="122"/>
      <c r="D273" s="123"/>
      <c r="E273" s="122"/>
      <c r="F273" s="122"/>
      <c r="G273" s="122"/>
      <c r="J273" s="2"/>
      <c r="L273" s="73" t="s">
        <v>272</v>
      </c>
      <c r="M273" s="2" t="s">
        <v>307</v>
      </c>
    </row>
    <row r="274" spans="3:13" x14ac:dyDescent="0.5">
      <c r="C274" s="122"/>
      <c r="D274" s="123"/>
      <c r="E274" s="122"/>
      <c r="F274" s="122"/>
      <c r="G274" s="122"/>
      <c r="J274" s="2"/>
      <c r="L274" s="2"/>
    </row>
    <row r="275" spans="3:13" x14ac:dyDescent="0.5">
      <c r="C275" s="122"/>
      <c r="D275" s="123"/>
      <c r="E275" s="122"/>
      <c r="F275" s="122"/>
      <c r="G275" s="122"/>
      <c r="J275" s="2"/>
      <c r="L275" s="2"/>
    </row>
    <row r="276" spans="3:13" x14ac:dyDescent="0.5">
      <c r="C276" s="122"/>
      <c r="D276" s="123"/>
      <c r="E276" s="122"/>
      <c r="F276" s="122"/>
      <c r="G276" s="122"/>
      <c r="J276" s="2"/>
      <c r="L276" s="2"/>
    </row>
    <row r="277" spans="3:13" x14ac:dyDescent="0.5">
      <c r="C277" s="122"/>
      <c r="D277" s="123"/>
      <c r="E277" s="122"/>
      <c r="F277" s="122"/>
      <c r="G277" s="122"/>
      <c r="J277" s="2"/>
      <c r="L277" s="2"/>
    </row>
    <row r="278" spans="3:13" x14ac:dyDescent="0.5">
      <c r="C278" s="122"/>
      <c r="D278" s="123"/>
      <c r="E278" s="122"/>
      <c r="F278" s="122"/>
      <c r="G278" s="122"/>
      <c r="J278" s="2"/>
      <c r="L278" s="2"/>
    </row>
    <row r="279" spans="3:13" x14ac:dyDescent="0.5">
      <c r="C279" s="122"/>
      <c r="D279" s="123"/>
      <c r="E279" s="122"/>
      <c r="F279" s="122"/>
      <c r="G279" s="122"/>
      <c r="J279" s="2"/>
      <c r="L279" s="2"/>
    </row>
    <row r="280" spans="3:13" x14ac:dyDescent="0.5">
      <c r="C280" s="122"/>
      <c r="D280" s="123"/>
      <c r="E280" s="122"/>
      <c r="F280" s="122"/>
      <c r="G280" s="122"/>
      <c r="J280" s="2"/>
      <c r="L280" s="2"/>
    </row>
    <row r="281" spans="3:13" x14ac:dyDescent="0.5">
      <c r="C281" s="122"/>
      <c r="D281" s="123"/>
      <c r="E281" s="122"/>
      <c r="F281" s="122"/>
      <c r="G281" s="122"/>
      <c r="J281" s="2"/>
      <c r="L281" s="2"/>
    </row>
    <row r="282" spans="3:13" x14ac:dyDescent="0.5">
      <c r="C282" s="122"/>
      <c r="D282" s="123"/>
      <c r="E282" s="122"/>
      <c r="F282" s="122"/>
      <c r="G282" s="122"/>
      <c r="J282" s="2"/>
      <c r="L282" s="2"/>
    </row>
    <row r="283" spans="3:13" x14ac:dyDescent="0.5">
      <c r="C283" s="122"/>
      <c r="D283" s="123"/>
      <c r="E283" s="122"/>
      <c r="F283" s="122"/>
      <c r="G283" s="122"/>
      <c r="J283" s="2"/>
      <c r="L283" s="2"/>
    </row>
    <row r="284" spans="3:13" x14ac:dyDescent="0.5">
      <c r="C284" s="122"/>
      <c r="D284" s="123"/>
      <c r="E284" s="122"/>
      <c r="F284" s="122"/>
      <c r="G284" s="122"/>
      <c r="J284" s="2"/>
      <c r="L284" s="2"/>
    </row>
    <row r="285" spans="3:13" x14ac:dyDescent="0.5">
      <c r="J285" s="2"/>
      <c r="L285" s="2"/>
    </row>
    <row r="286" spans="3:13" x14ac:dyDescent="0.5">
      <c r="J286" s="2"/>
      <c r="L286" s="2"/>
    </row>
    <row r="287" spans="3:13" x14ac:dyDescent="0.5">
      <c r="J287" s="2"/>
      <c r="L287" s="2"/>
    </row>
    <row r="288" spans="3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</v>
      </c>
      <c r="F6" s="71">
        <v>50</v>
      </c>
      <c r="G6" s="46">
        <f t="shared" si="0"/>
        <v>52</v>
      </c>
      <c r="H6" s="78">
        <v>0</v>
      </c>
      <c r="I6" s="76">
        <v>0</v>
      </c>
      <c r="J6" s="46">
        <f t="shared" si="1"/>
        <v>46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4">
        <f t="shared" ref="P6:P69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9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125</v>
      </c>
      <c r="P11" s="124">
        <f t="shared" si="3"/>
        <v>175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>
        <v>22</v>
      </c>
      <c r="G40" s="46">
        <f t="shared" si="5"/>
        <v>24</v>
      </c>
      <c r="H40" s="78">
        <v>0</v>
      </c>
      <c r="I40" s="76">
        <v>0</v>
      </c>
      <c r="J40" s="46">
        <f t="shared" si="6"/>
        <v>15</v>
      </c>
      <c r="K40" s="72">
        <v>9</v>
      </c>
      <c r="L40" s="15">
        <v>50</v>
      </c>
      <c r="M40" s="65">
        <f t="shared" si="2"/>
        <v>450</v>
      </c>
      <c r="N40" s="17" t="s">
        <v>16</v>
      </c>
      <c r="O40" s="18">
        <v>225</v>
      </c>
      <c r="P40" s="124">
        <f t="shared" si="3"/>
        <v>225</v>
      </c>
      <c r="Q40" s="90">
        <v>27.12</v>
      </c>
      <c r="R40" s="43">
        <f t="shared" si="4"/>
        <v>244.08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3</v>
      </c>
      <c r="F41" s="71">
        <v>5</v>
      </c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4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0</v>
      </c>
      <c r="F49" s="71">
        <v>1</v>
      </c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7</v>
      </c>
      <c r="F50" s="71">
        <v>1</v>
      </c>
      <c r="G50" s="46">
        <f t="shared" si="5"/>
        <v>8</v>
      </c>
      <c r="H50" s="78">
        <v>0</v>
      </c>
      <c r="I50" s="76">
        <v>0</v>
      </c>
      <c r="J50" s="46"/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4">
        <f t="shared" si="3"/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4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2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25</v>
      </c>
      <c r="P65" s="124">
        <f t="shared" si="3"/>
        <v>125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0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24">
        <f t="shared" si="7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8"/>
        <v>105</v>
      </c>
      <c r="N93" s="17" t="s">
        <v>16</v>
      </c>
      <c r="O93" s="18"/>
      <c r="P93" s="124">
        <f t="shared" si="7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19</v>
      </c>
      <c r="F113" s="71"/>
      <c r="G113" s="46">
        <f t="shared" si="20"/>
        <v>19</v>
      </c>
      <c r="H113" s="78">
        <v>0</v>
      </c>
      <c r="I113" s="76">
        <v>0</v>
      </c>
      <c r="J113" s="46">
        <f t="shared" si="21"/>
        <v>19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19</v>
      </c>
      <c r="F117" s="71"/>
      <c r="G117" s="46">
        <f t="shared" si="20"/>
        <v>19</v>
      </c>
      <c r="H117" s="78">
        <v>0</v>
      </c>
      <c r="I117" s="76">
        <v>0</v>
      </c>
      <c r="J117" s="46">
        <f t="shared" si="21"/>
        <v>17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>
        <v>55</v>
      </c>
      <c r="P117" s="124">
        <f t="shared" si="7"/>
        <v>55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0"/>
        <v>2</v>
      </c>
      <c r="H131" s="78">
        <v>0</v>
      </c>
      <c r="I131" s="76">
        <v>2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1463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1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/>
      <c r="P133" s="124">
        <f t="shared" si="7"/>
        <v>250</v>
      </c>
      <c r="Q133" s="90">
        <v>21.75</v>
      </c>
      <c r="R133" s="43">
        <f t="shared" si="9"/>
        <v>108.75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>
        <v>3</v>
      </c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>
        <v>13</v>
      </c>
      <c r="G194" s="46">
        <f t="shared" si="27"/>
        <v>13</v>
      </c>
      <c r="H194" s="78">
        <v>0</v>
      </c>
      <c r="I194" s="76">
        <v>0</v>
      </c>
      <c r="J194" s="46">
        <f t="shared" si="28"/>
        <v>5</v>
      </c>
      <c r="K194" s="72">
        <v>8</v>
      </c>
      <c r="L194" s="20">
        <v>120</v>
      </c>
      <c r="M194" s="65">
        <f t="shared" si="31"/>
        <v>960</v>
      </c>
      <c r="N194" s="17" t="s">
        <v>16</v>
      </c>
      <c r="O194" s="18"/>
      <c r="P194" s="124">
        <f t="shared" si="26"/>
        <v>960</v>
      </c>
      <c r="Q194" s="90">
        <v>73</v>
      </c>
      <c r="R194" s="43">
        <f t="shared" si="32"/>
        <v>584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6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4">
        <f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ref="P199:P259" si="35">SUM(M199-O199)</f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327</v>
      </c>
      <c r="F216" s="71"/>
      <c r="G216" s="46">
        <f t="shared" si="27"/>
        <v>327</v>
      </c>
      <c r="H216" s="78">
        <v>0</v>
      </c>
      <c r="I216" s="76">
        <v>0</v>
      </c>
      <c r="J216" s="46">
        <f t="shared" si="28"/>
        <v>327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87</v>
      </c>
      <c r="F217" s="71"/>
      <c r="G217" s="46">
        <f t="shared" si="27"/>
        <v>87</v>
      </c>
      <c r="H217" s="78">
        <v>0</v>
      </c>
      <c r="I217" s="76">
        <v>0</v>
      </c>
      <c r="J217" s="46">
        <f t="shared" si="28"/>
        <v>87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6</v>
      </c>
      <c r="F221" s="71"/>
      <c r="G221" s="46">
        <f t="shared" si="27"/>
        <v>6</v>
      </c>
      <c r="H221" s="78">
        <v>0</v>
      </c>
      <c r="I221" s="76">
        <v>0</v>
      </c>
      <c r="J221" s="46">
        <f t="shared" si="28"/>
        <v>6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16</v>
      </c>
      <c r="F223" s="71"/>
      <c r="G223" s="46">
        <f t="shared" si="27"/>
        <v>16</v>
      </c>
      <c r="H223" s="78">
        <v>0</v>
      </c>
      <c r="I223" s="76">
        <v>0</v>
      </c>
      <c r="J223" s="46">
        <f t="shared" si="28"/>
        <v>16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516</v>
      </c>
      <c r="F224" s="71"/>
      <c r="G224" s="46">
        <f t="shared" si="27"/>
        <v>516</v>
      </c>
      <c r="H224" s="78">
        <v>0</v>
      </c>
      <c r="I224" s="76">
        <v>0</v>
      </c>
      <c r="J224" s="46">
        <f t="shared" si="28"/>
        <v>516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+'1'!J247</f>
        <v>2</v>
      </c>
      <c r="F247" s="71"/>
      <c r="G247" s="46">
        <f t="shared" si="39"/>
        <v>2</v>
      </c>
      <c r="H247" s="78">
        <v>0</v>
      </c>
      <c r="I247" s="76">
        <v>0</v>
      </c>
      <c r="J247" s="46">
        <f t="shared" si="40"/>
        <v>2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1704.1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2065</v>
      </c>
      <c r="O264" s="2">
        <v>1360</v>
      </c>
      <c r="P264" s="2">
        <v>300</v>
      </c>
      <c r="Q264" s="88">
        <v>405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3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46</v>
      </c>
      <c r="F6" s="71">
        <v>50</v>
      </c>
      <c r="G6" s="46">
        <f t="shared" si="0"/>
        <v>96</v>
      </c>
      <c r="H6" s="78">
        <v>0</v>
      </c>
      <c r="I6" s="76">
        <v>15</v>
      </c>
      <c r="J6" s="46">
        <f t="shared" si="1"/>
        <v>74</v>
      </c>
      <c r="K6" s="72">
        <v>7</v>
      </c>
      <c r="L6" s="15">
        <v>100</v>
      </c>
      <c r="M6" s="65">
        <f t="shared" ref="M6:M80" si="2">+L6*K6</f>
        <v>700</v>
      </c>
      <c r="N6" s="17" t="s">
        <v>1429</v>
      </c>
      <c r="O6" s="18"/>
      <c r="P6" s="124">
        <f t="shared" ref="P6:P69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3</v>
      </c>
      <c r="F18" s="71">
        <v>3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>
        <v>2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15</v>
      </c>
      <c r="F40" s="71">
        <v>2</v>
      </c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6</v>
      </c>
      <c r="F41" s="71">
        <v>2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4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>
        <v>12</v>
      </c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5</v>
      </c>
      <c r="F64" s="71">
        <v>2</v>
      </c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 t="shared" si="2"/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>
        <v>5</v>
      </c>
      <c r="G77" s="46">
        <f t="shared" si="5"/>
        <v>10</v>
      </c>
      <c r="H77" s="78">
        <v>0</v>
      </c>
      <c r="I77" s="76">
        <v>1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1443</v>
      </c>
      <c r="O77" s="18">
        <v>50</v>
      </c>
      <c r="P77" s="23">
        <f t="shared" si="7"/>
        <v>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12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ref="M92:M172" si="20">+L92*K92</f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2</v>
      </c>
      <c r="F93" s="71">
        <v>5</v>
      </c>
      <c r="G93" s="46">
        <f t="shared" si="5"/>
        <v>7</v>
      </c>
      <c r="H93" s="78">
        <v>0</v>
      </c>
      <c r="I93" s="76">
        <v>0</v>
      </c>
      <c r="J93" s="46">
        <f t="shared" si="6"/>
        <v>6</v>
      </c>
      <c r="K93" s="72">
        <v>1</v>
      </c>
      <c r="L93" s="21">
        <v>35</v>
      </c>
      <c r="M93" s="65">
        <f t="shared" si="20"/>
        <v>35</v>
      </c>
      <c r="N93" s="17" t="s">
        <v>16</v>
      </c>
      <c r="O93" s="18">
        <v>5</v>
      </c>
      <c r="P93" s="124">
        <f t="shared" si="7"/>
        <v>30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20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20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20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20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20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20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20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20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8</v>
      </c>
      <c r="F112" s="71">
        <v>8</v>
      </c>
      <c r="G112" s="46">
        <f t="shared" si="21"/>
        <v>16</v>
      </c>
      <c r="H112" s="78">
        <v>0</v>
      </c>
      <c r="I112" s="76">
        <v>0</v>
      </c>
      <c r="J112" s="46">
        <f t="shared" si="22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19</v>
      </c>
      <c r="F113" s="71">
        <v>19</v>
      </c>
      <c r="G113" s="46">
        <f t="shared" si="21"/>
        <v>38</v>
      </c>
      <c r="H113" s="78">
        <v>0</v>
      </c>
      <c r="I113" s="76">
        <v>0</v>
      </c>
      <c r="J113" s="46">
        <f t="shared" si="22"/>
        <v>38</v>
      </c>
      <c r="K113" s="72"/>
      <c r="L113" s="20">
        <v>55</v>
      </c>
      <c r="M113" s="65">
        <f t="shared" si="20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20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12</v>
      </c>
      <c r="F115" s="71">
        <v>12</v>
      </c>
      <c r="G115" s="46">
        <f t="shared" si="21"/>
        <v>24</v>
      </c>
      <c r="H115" s="78">
        <v>0</v>
      </c>
      <c r="I115" s="76">
        <v>0</v>
      </c>
      <c r="J115" s="46">
        <f t="shared" si="22"/>
        <v>24</v>
      </c>
      <c r="K115" s="72"/>
      <c r="L115" s="22">
        <v>60</v>
      </c>
      <c r="M115" s="65">
        <f t="shared" si="20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>
        <v>5</v>
      </c>
      <c r="G116" s="46">
        <f t="shared" si="21"/>
        <v>10</v>
      </c>
      <c r="H116" s="78">
        <v>0</v>
      </c>
      <c r="I116" s="76">
        <v>0</v>
      </c>
      <c r="J116" s="46">
        <f t="shared" si="22"/>
        <v>10</v>
      </c>
      <c r="K116" s="72"/>
      <c r="L116" s="22">
        <v>100</v>
      </c>
      <c r="M116" s="65">
        <f t="shared" si="20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17</v>
      </c>
      <c r="F117" s="71">
        <v>15</v>
      </c>
      <c r="G117" s="46">
        <f t="shared" si="21"/>
        <v>32</v>
      </c>
      <c r="H117" s="78">
        <v>0</v>
      </c>
      <c r="I117" s="76">
        <v>0</v>
      </c>
      <c r="J117" s="46">
        <f t="shared" si="22"/>
        <v>32</v>
      </c>
      <c r="K117" s="72"/>
      <c r="L117" s="22">
        <v>55</v>
      </c>
      <c r="M117" s="65">
        <f t="shared" si="20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20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20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20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20"/>
        <v>0</v>
      </c>
      <c r="N122" s="17" t="s">
        <v>16</v>
      </c>
      <c r="O122" s="18"/>
      <c r="P122" s="23">
        <f t="shared" si="7"/>
        <v>0</v>
      </c>
      <c r="Q122" s="12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20"/>
        <v>0</v>
      </c>
      <c r="N123" s="17" t="s">
        <v>16</v>
      </c>
      <c r="O123" s="18"/>
      <c r="P123" s="23">
        <f t="shared" si="7"/>
        <v>0</v>
      </c>
      <c r="Q123" s="12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20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20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20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20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20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20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20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1</v>
      </c>
      <c r="F132" s="71"/>
      <c r="G132" s="46">
        <f t="shared" si="21"/>
        <v>1</v>
      </c>
      <c r="H132" s="78">
        <v>0</v>
      </c>
      <c r="I132" s="76">
        <v>0</v>
      </c>
      <c r="J132" s="46">
        <f t="shared" si="22"/>
        <v>1</v>
      </c>
      <c r="K132" s="72"/>
      <c r="L132" s="22">
        <v>60</v>
      </c>
      <c r="M132" s="65">
        <f t="shared" si="20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20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20"/>
        <v>0</v>
      </c>
      <c r="N134" s="17" t="s">
        <v>16</v>
      </c>
      <c r="O134" s="18"/>
      <c r="P134" s="23">
        <f t="shared" ref="P134:P197" si="27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27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27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27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27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27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>
        <v>8</v>
      </c>
      <c r="G175" s="46">
        <f t="shared" si="28"/>
        <v>16</v>
      </c>
      <c r="H175" s="78">
        <v>0</v>
      </c>
      <c r="I175" s="76">
        <v>0</v>
      </c>
      <c r="J175" s="46">
        <f t="shared" si="29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8</v>
      </c>
      <c r="F178" s="71">
        <v>8</v>
      </c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121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121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12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12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12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121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121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121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121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121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121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121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121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29"/>
        <v>15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121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121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121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2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327</v>
      </c>
      <c r="F216" s="71"/>
      <c r="G216" s="46">
        <f t="shared" si="28"/>
        <v>327</v>
      </c>
      <c r="H216" s="78">
        <v>0</v>
      </c>
      <c r="I216" s="76">
        <v>0</v>
      </c>
      <c r="J216" s="46">
        <f t="shared" si="29"/>
        <v>327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121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87</v>
      </c>
      <c r="F217" s="71"/>
      <c r="G217" s="46">
        <f t="shared" si="28"/>
        <v>87</v>
      </c>
      <c r="H217" s="78">
        <v>0</v>
      </c>
      <c r="I217" s="76">
        <v>0</v>
      </c>
      <c r="J217" s="46">
        <f t="shared" si="29"/>
        <v>87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121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3</v>
      </c>
      <c r="F218" s="71"/>
      <c r="G218" s="46">
        <f t="shared" si="28"/>
        <v>3</v>
      </c>
      <c r="H218" s="78">
        <v>0</v>
      </c>
      <c r="I218" s="76">
        <v>0</v>
      </c>
      <c r="J218" s="46">
        <f t="shared" si="29"/>
        <v>3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121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121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1</v>
      </c>
      <c r="F220" s="71"/>
      <c r="G220" s="46">
        <f t="shared" si="28"/>
        <v>1</v>
      </c>
      <c r="H220" s="78">
        <v>0</v>
      </c>
      <c r="I220" s="76">
        <v>0</v>
      </c>
      <c r="J220" s="46">
        <f t="shared" si="29"/>
        <v>1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121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6</v>
      </c>
      <c r="F221" s="71"/>
      <c r="G221" s="46">
        <f t="shared" si="28"/>
        <v>6</v>
      </c>
      <c r="H221" s="78">
        <v>0</v>
      </c>
      <c r="I221" s="76">
        <v>0</v>
      </c>
      <c r="J221" s="46">
        <f t="shared" si="29"/>
        <v>6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121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121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16</v>
      </c>
      <c r="F223" s="71"/>
      <c r="G223" s="46">
        <f t="shared" si="28"/>
        <v>16</v>
      </c>
      <c r="H223" s="78">
        <v>0</v>
      </c>
      <c r="I223" s="76">
        <v>0</v>
      </c>
      <c r="J223" s="46">
        <f t="shared" si="29"/>
        <v>16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121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516</v>
      </c>
      <c r="F224" s="71"/>
      <c r="G224" s="46">
        <f t="shared" si="28"/>
        <v>516</v>
      </c>
      <c r="H224" s="78">
        <v>0</v>
      </c>
      <c r="I224" s="76">
        <v>0</v>
      </c>
      <c r="J224" s="46">
        <f t="shared" si="29"/>
        <v>516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121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7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>
        <v>15</v>
      </c>
      <c r="G241" s="46">
        <f t="shared" si="40"/>
        <v>15</v>
      </c>
      <c r="H241" s="78">
        <v>0</v>
      </c>
      <c r="I241" s="76">
        <v>0</v>
      </c>
      <c r="J241" s="46">
        <f t="shared" si="41"/>
        <v>0</v>
      </c>
      <c r="K241" s="72">
        <v>15</v>
      </c>
      <c r="L241" s="20">
        <v>100</v>
      </c>
      <c r="M241" s="65">
        <f t="shared" si="42"/>
        <v>1500</v>
      </c>
      <c r="N241" s="17" t="s">
        <v>16</v>
      </c>
      <c r="O241" s="18">
        <v>450</v>
      </c>
      <c r="P241" s="124">
        <f t="shared" si="36"/>
        <v>1050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+'2'!J247</f>
        <v>2</v>
      </c>
      <c r="F247" s="71"/>
      <c r="G247" s="46">
        <f t="shared" si="40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456.46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1330</v>
      </c>
      <c r="O264" s="2">
        <v>1050</v>
      </c>
      <c r="P264" s="2">
        <v>150</v>
      </c>
      <c r="Q264" s="88">
        <v>100</v>
      </c>
      <c r="R264" s="2">
        <v>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L23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70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30</v>
      </c>
      <c r="P32" s="124">
        <f t="shared" si="3"/>
        <v>230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5</v>
      </c>
      <c r="K50" s="72">
        <v>7</v>
      </c>
      <c r="L50" s="15">
        <v>50</v>
      </c>
      <c r="M50" s="65">
        <f t="shared" si="2"/>
        <v>350</v>
      </c>
      <c r="N50" s="17" t="s">
        <v>16</v>
      </c>
      <c r="O50" s="18">
        <v>175</v>
      </c>
      <c r="P50" s="124">
        <f t="shared" si="3"/>
        <v>175</v>
      </c>
      <c r="Q50" s="90">
        <v>21.81</v>
      </c>
      <c r="R50" s="43">
        <f t="shared" si="4"/>
        <v>152.66999999999999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4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4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>
        <v>4</v>
      </c>
      <c r="G82" s="46">
        <f>E82+F82</f>
        <v>4</v>
      </c>
      <c r="H82" s="78">
        <v>0</v>
      </c>
      <c r="I82" s="76">
        <v>0</v>
      </c>
      <c r="J82" s="46">
        <f>+G82-H82-K82-I82</f>
        <v>3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>
        <v>15</v>
      </c>
      <c r="P82" s="124">
        <f>SUM(M82-O82)</f>
        <v>40</v>
      </c>
      <c r="Q82" s="12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32</v>
      </c>
      <c r="F117" s="71"/>
      <c r="G117" s="46">
        <f t="shared" si="23"/>
        <v>32</v>
      </c>
      <c r="H117" s="78">
        <v>0</v>
      </c>
      <c r="I117" s="76">
        <v>0</v>
      </c>
      <c r="J117" s="46">
        <f t="shared" si="24"/>
        <v>32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327</v>
      </c>
      <c r="F216" s="71"/>
      <c r="G216" s="46">
        <f t="shared" si="30"/>
        <v>327</v>
      </c>
      <c r="H216" s="78">
        <v>0</v>
      </c>
      <c r="I216" s="76">
        <v>0</v>
      </c>
      <c r="J216" s="46">
        <f t="shared" si="31"/>
        <v>327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516</v>
      </c>
      <c r="F224" s="71"/>
      <c r="G224" s="46">
        <f t="shared" si="30"/>
        <v>516</v>
      </c>
      <c r="H224" s="78">
        <v>0</v>
      </c>
      <c r="I224" s="76">
        <v>0</v>
      </c>
      <c r="J224" s="46">
        <f t="shared" si="31"/>
        <v>516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+'3'!J247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2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712.29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290</v>
      </c>
      <c r="O264" s="2">
        <v>40</v>
      </c>
      <c r="P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70</v>
      </c>
      <c r="F6" s="71"/>
      <c r="G6" s="46">
        <f t="shared" si="0"/>
        <v>70</v>
      </c>
      <c r="H6" s="78">
        <v>0</v>
      </c>
      <c r="I6" s="76">
        <v>15</v>
      </c>
      <c r="J6" s="46">
        <f t="shared" si="1"/>
        <v>54</v>
      </c>
      <c r="K6" s="72">
        <v>1</v>
      </c>
      <c r="L6" s="15">
        <v>100</v>
      </c>
      <c r="M6" s="65">
        <f t="shared" ref="M6:M80" si="2">+L6*K6</f>
        <v>100</v>
      </c>
      <c r="N6" s="17" t="s">
        <v>1430</v>
      </c>
      <c r="O6" s="18"/>
      <c r="P6" s="12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17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30</v>
      </c>
      <c r="P32" s="124">
        <f t="shared" si="3"/>
        <v>230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50</v>
      </c>
      <c r="P41" s="23">
        <f t="shared" si="3"/>
        <v>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>
        <v>1</v>
      </c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0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75</v>
      </c>
      <c r="P53" s="124">
        <f>SUM(M53-O53)</f>
        <v>225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4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4">
        <f t="shared" si="3"/>
        <v>40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200</v>
      </c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32</v>
      </c>
      <c r="F117" s="71"/>
      <c r="G117" s="46">
        <f t="shared" si="23"/>
        <v>32</v>
      </c>
      <c r="H117" s="78">
        <v>0</v>
      </c>
      <c r="I117" s="76">
        <v>0</v>
      </c>
      <c r="J117" s="46">
        <f t="shared" si="24"/>
        <v>32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4">
        <f t="shared" si="8"/>
        <v>30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0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>
        <v>40</v>
      </c>
      <c r="P209" s="124">
        <f t="shared" si="35"/>
        <v>440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327</v>
      </c>
      <c r="F216" s="71"/>
      <c r="G216" s="46">
        <f t="shared" si="30"/>
        <v>327</v>
      </c>
      <c r="H216" s="78">
        <v>0</v>
      </c>
      <c r="I216" s="76">
        <v>0</v>
      </c>
      <c r="J216" s="46">
        <f t="shared" si="31"/>
        <v>327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516</v>
      </c>
      <c r="F224" s="71"/>
      <c r="G224" s="46">
        <f t="shared" si="30"/>
        <v>516</v>
      </c>
      <c r="H224" s="78">
        <v>0</v>
      </c>
      <c r="I224" s="76">
        <v>0</v>
      </c>
      <c r="J224" s="46">
        <f t="shared" si="31"/>
        <v>516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70</v>
      </c>
      <c r="M241" s="65">
        <f t="shared" si="44"/>
        <v>1050</v>
      </c>
      <c r="N241" s="17" t="s">
        <v>16</v>
      </c>
      <c r="O241" s="18"/>
      <c r="P241" s="124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+'4'!J247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2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1471.86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2300</v>
      </c>
      <c r="O264" s="2">
        <v>1050</v>
      </c>
      <c r="P264" s="2">
        <v>1250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24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54</v>
      </c>
      <c r="F6" s="71">
        <v>7</v>
      </c>
      <c r="G6" s="46">
        <f t="shared" si="0"/>
        <v>61</v>
      </c>
      <c r="H6" s="78">
        <v>1</v>
      </c>
      <c r="I6" s="76">
        <v>0</v>
      </c>
      <c r="J6" s="46">
        <f t="shared" si="1"/>
        <v>57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4</v>
      </c>
      <c r="F18" s="71">
        <v>2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7</v>
      </c>
      <c r="F39" s="71">
        <v>4</v>
      </c>
      <c r="G39" s="46">
        <f t="shared" si="5"/>
        <v>11</v>
      </c>
      <c r="H39" s="78">
        <v>0</v>
      </c>
      <c r="I39" s="76">
        <v>0</v>
      </c>
      <c r="J39" s="46">
        <f t="shared" si="6"/>
        <v>8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4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16</v>
      </c>
      <c r="F40" s="71">
        <v>4</v>
      </c>
      <c r="G40" s="46">
        <f t="shared" si="5"/>
        <v>20</v>
      </c>
      <c r="H40" s="78">
        <v>0</v>
      </c>
      <c r="I40" s="76">
        <v>0</v>
      </c>
      <c r="J40" s="46">
        <f t="shared" si="6"/>
        <v>20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</v>
      </c>
      <c r="F48" s="71">
        <v>1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24">
        <f>SUM(M48-O48)</f>
        <v>40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>
        <v>5</v>
      </c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10</v>
      </c>
      <c r="P66" s="124">
        <f t="shared" si="3"/>
        <v>90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4">
        <f t="shared" si="3"/>
        <v>25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2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>
        <v>25</v>
      </c>
      <c r="P82" s="124">
        <f>SUM(M82-O82)</f>
        <v>30</v>
      </c>
      <c r="Q82" s="12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6</v>
      </c>
      <c r="F93" s="71"/>
      <c r="G93" s="46">
        <f t="shared" si="5"/>
        <v>6</v>
      </c>
      <c r="H93" s="78">
        <v>5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1431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32</v>
      </c>
      <c r="F117" s="71"/>
      <c r="G117" s="46">
        <f t="shared" si="23"/>
        <v>32</v>
      </c>
      <c r="H117" s="78">
        <v>0</v>
      </c>
      <c r="I117" s="76">
        <v>0</v>
      </c>
      <c r="J117" s="46">
        <f t="shared" si="24"/>
        <v>32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5</v>
      </c>
      <c r="F198" s="71">
        <v>10</v>
      </c>
      <c r="G198" s="46">
        <f t="shared" si="30"/>
        <v>15</v>
      </c>
      <c r="H198" s="78">
        <v>0</v>
      </c>
      <c r="I198" s="76"/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327</v>
      </c>
      <c r="F216" s="71"/>
      <c r="G216" s="46">
        <f t="shared" si="30"/>
        <v>327</v>
      </c>
      <c r="H216" s="78">
        <v>0</v>
      </c>
      <c r="I216" s="76">
        <v>0</v>
      </c>
      <c r="J216" s="46">
        <f t="shared" si="31"/>
        <v>324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24">
        <f t="shared" si="35"/>
        <v>30</v>
      </c>
      <c r="Q216" s="12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516</v>
      </c>
      <c r="F224" s="71"/>
      <c r="G224" s="46">
        <f t="shared" si="30"/>
        <v>516</v>
      </c>
      <c r="H224" s="78">
        <v>0</v>
      </c>
      <c r="I224" s="76">
        <v>0</v>
      </c>
      <c r="J224" s="46">
        <f t="shared" si="31"/>
        <v>516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+'5'!J247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322.3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tabSelected="1" zoomScale="70" zoomScaleNormal="70" workbookViewId="0">
      <pane xSplit="10" ySplit="4" topLeftCell="L26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57</v>
      </c>
      <c r="F6" s="71">
        <v>3</v>
      </c>
      <c r="G6" s="46">
        <f t="shared" si="0"/>
        <v>60</v>
      </c>
      <c r="H6" s="78">
        <v>0</v>
      </c>
      <c r="I6" s="76">
        <v>40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1432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17</v>
      </c>
      <c r="F22" s="71"/>
      <c r="G22" s="46">
        <f t="shared" si="0"/>
        <v>17</v>
      </c>
      <c r="H22" s="78">
        <v>0</v>
      </c>
      <c r="I22" s="76">
        <v>10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1433</v>
      </c>
      <c r="O22" s="18">
        <v>100</v>
      </c>
      <c r="P22" s="124">
        <f t="shared" si="3"/>
        <v>200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>
        <v>2</v>
      </c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20</v>
      </c>
      <c r="F40" s="71"/>
      <c r="G40" s="46">
        <f t="shared" si="5"/>
        <v>20</v>
      </c>
      <c r="H40" s="78">
        <v>0</v>
      </c>
      <c r="I40" s="76">
        <v>0</v>
      </c>
      <c r="J40" s="46">
        <f t="shared" si="6"/>
        <v>20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1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>
        <v>25</v>
      </c>
      <c r="P82" s="124">
        <f>SUM(M82-O82)</f>
        <v>30</v>
      </c>
      <c r="Q82" s="12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4">
        <f>SUM(M112-O112)</f>
        <v>50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32</v>
      </c>
      <c r="F117" s="71"/>
      <c r="G117" s="46">
        <f t="shared" si="23"/>
        <v>32</v>
      </c>
      <c r="H117" s="78">
        <v>0</v>
      </c>
      <c r="I117" s="76">
        <v>0</v>
      </c>
      <c r="J117" s="46">
        <f t="shared" si="24"/>
        <v>32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-1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2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324</v>
      </c>
      <c r="F216" s="71"/>
      <c r="G216" s="46">
        <f t="shared" si="30"/>
        <v>324</v>
      </c>
      <c r="H216" s="78">
        <v>0</v>
      </c>
      <c r="I216" s="76">
        <v>0</v>
      </c>
      <c r="J216" s="46">
        <f t="shared" si="31"/>
        <v>324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516</v>
      </c>
      <c r="F224" s="71"/>
      <c r="G224" s="46">
        <f t="shared" si="30"/>
        <v>516</v>
      </c>
      <c r="H224" s="78">
        <v>0</v>
      </c>
      <c r="I224" s="76">
        <v>0</v>
      </c>
      <c r="J224" s="46">
        <f t="shared" si="31"/>
        <v>516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+'6'!J247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2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278.87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200</v>
      </c>
      <c r="P264" s="2">
        <v>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41</v>
      </c>
      <c r="O266" s="2" t="s">
        <v>1434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T346"/>
  <sheetViews>
    <sheetView zoomScale="70" zoomScaleNormal="70" workbookViewId="0">
      <pane xSplit="10" ySplit="4" topLeftCell="K6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6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24">
        <f t="shared" ref="P6:P80" si="3">SUM(M6-O6)</f>
        <v>1400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24">
        <f t="shared" si="3"/>
        <v>300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20</v>
      </c>
      <c r="F40" s="71"/>
      <c r="G40" s="46">
        <f t="shared" si="5"/>
        <v>20</v>
      </c>
      <c r="H40" s="78">
        <v>0</v>
      </c>
      <c r="I40" s="76">
        <v>0</v>
      </c>
      <c r="J40" s="46">
        <f t="shared" si="6"/>
        <v>16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4">
        <f t="shared" si="3"/>
        <v>100</v>
      </c>
      <c r="Q40" s="90">
        <v>27.12</v>
      </c>
      <c r="R40" s="43">
        <f t="shared" si="4"/>
        <v>108.48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2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100</v>
      </c>
      <c r="P41" s="124">
        <f t="shared" si="3"/>
        <v>150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-1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4">
        <f t="shared" si="3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2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2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5"/>
        <v>6</v>
      </c>
      <c r="H77" s="78">
        <v>3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1</v>
      </c>
      <c r="F82" s="71"/>
      <c r="G82" s="46">
        <f>E82+F82</f>
        <v>1</v>
      </c>
      <c r="H82" s="78">
        <v>0</v>
      </c>
      <c r="I82" s="76">
        <v>0</v>
      </c>
      <c r="J82" s="46">
        <f>+G82-H82-K82-I82</f>
        <v>0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>
        <v>25</v>
      </c>
      <c r="P82" s="124">
        <f>SUM(M82-O82)</f>
        <v>30</v>
      </c>
      <c r="Q82" s="12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32</v>
      </c>
      <c r="F117" s="71"/>
      <c r="G117" s="46">
        <f t="shared" si="23"/>
        <v>32</v>
      </c>
      <c r="H117" s="78">
        <v>0</v>
      </c>
      <c r="I117" s="76">
        <v>0</v>
      </c>
      <c r="J117" s="46">
        <f t="shared" si="24"/>
        <v>28</v>
      </c>
      <c r="K117" s="72">
        <v>4</v>
      </c>
      <c r="L117" s="22">
        <v>55</v>
      </c>
      <c r="M117" s="65">
        <f t="shared" si="7"/>
        <v>220</v>
      </c>
      <c r="N117" s="17" t="s">
        <v>16</v>
      </c>
      <c r="O117" s="18">
        <v>110</v>
      </c>
      <c r="P117" s="124">
        <f t="shared" si="8"/>
        <v>110</v>
      </c>
      <c r="Q117" s="90">
        <v>11.91</v>
      </c>
      <c r="R117" s="43">
        <f t="shared" si="9"/>
        <v>47.64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2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2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-1</v>
      </c>
      <c r="F132" s="71">
        <v>4</v>
      </c>
      <c r="G132" s="46">
        <f t="shared" si="23"/>
        <v>3</v>
      </c>
      <c r="H132" s="78">
        <v>0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4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2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2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2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2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2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2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2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2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2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2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2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2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2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4">
        <f t="shared" si="35"/>
        <v>110</v>
      </c>
      <c r="Q205" s="12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2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2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-1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2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324</v>
      </c>
      <c r="F216" s="71"/>
      <c r="G216" s="46">
        <f t="shared" si="30"/>
        <v>324</v>
      </c>
      <c r="H216" s="78">
        <v>0</v>
      </c>
      <c r="I216" s="76">
        <v>0</v>
      </c>
      <c r="J216" s="46">
        <f t="shared" si="31"/>
        <v>324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2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2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2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2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2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2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2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2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516</v>
      </c>
      <c r="F224" s="71"/>
      <c r="G224" s="46">
        <f t="shared" si="30"/>
        <v>516</v>
      </c>
      <c r="H224" s="78">
        <v>0</v>
      </c>
      <c r="I224" s="76">
        <v>0</v>
      </c>
      <c r="J224" s="46">
        <f t="shared" si="31"/>
        <v>516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2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21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+'7'!J247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2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1356.55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105</v>
      </c>
      <c r="P264" s="2">
        <v>300</v>
      </c>
      <c r="Q264" s="88">
        <v>100</v>
      </c>
      <c r="R264" s="2">
        <v>55</v>
      </c>
      <c r="S264" s="2">
        <v>50</v>
      </c>
      <c r="T264" s="2">
        <v>165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400.00"/>
        <filter val="100.00"/>
        <filter val="110.00"/>
        <filter val="120.00"/>
        <filter val="130.00"/>
        <filter val="30.00"/>
        <filter val="300"/>
        <filter val="50.00"/>
        <filter val="60.00"/>
        <filter val="65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6</v>
      </c>
      <c r="F6" s="71"/>
      <c r="G6" s="46">
        <f t="shared" si="0"/>
        <v>6</v>
      </c>
      <c r="H6" s="78">
        <v>0</v>
      </c>
      <c r="I6" s="76">
        <v>15</v>
      </c>
      <c r="J6" s="46">
        <f t="shared" si="1"/>
        <v>-11</v>
      </c>
      <c r="K6" s="72">
        <v>2</v>
      </c>
      <c r="L6" s="15">
        <v>100</v>
      </c>
      <c r="M6" s="65">
        <f t="shared" ref="M6:M80" si="2">+L6*K6</f>
        <v>200</v>
      </c>
      <c r="N6" s="17" t="s">
        <v>1430</v>
      </c>
      <c r="O6" s="18"/>
      <c r="P6" s="12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4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4">
        <f t="shared" si="3"/>
        <v>75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4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>
        <v>2</v>
      </c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4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4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4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4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4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2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28</v>
      </c>
      <c r="F117" s="71"/>
      <c r="G117" s="46">
        <f t="shared" si="23"/>
        <v>28</v>
      </c>
      <c r="H117" s="78">
        <v>3</v>
      </c>
      <c r="I117" s="76">
        <v>0</v>
      </c>
      <c r="J117" s="46">
        <f t="shared" si="24"/>
        <v>25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>+K122*Q122</f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</v>
      </c>
      <c r="F133" s="71">
        <v>9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0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/>
      <c r="P133" s="124">
        <f t="shared" si="8"/>
        <v>500</v>
      </c>
      <c r="Q133" s="90">
        <v>21.75</v>
      </c>
      <c r="R133" s="43">
        <f t="shared" si="9"/>
        <v>217.5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64.38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-1</v>
      </c>
      <c r="F209" s="71"/>
      <c r="G209" s="46">
        <f t="shared" si="30"/>
        <v>-1</v>
      </c>
      <c r="H209" s="78">
        <v>0</v>
      </c>
      <c r="I209" s="76">
        <v>0</v>
      </c>
      <c r="J209" s="46">
        <f t="shared" si="31"/>
        <v>-2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324</v>
      </c>
      <c r="F216" s="71"/>
      <c r="G216" s="46">
        <f t="shared" si="30"/>
        <v>324</v>
      </c>
      <c r="H216" s="78">
        <v>0</v>
      </c>
      <c r="I216" s="76">
        <v>0</v>
      </c>
      <c r="J216" s="46">
        <f t="shared" si="31"/>
        <v>324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516</v>
      </c>
      <c r="F224" s="71"/>
      <c r="G224" s="46">
        <f t="shared" si="30"/>
        <v>516</v>
      </c>
      <c r="H224" s="78">
        <v>0</v>
      </c>
      <c r="I224" s="76">
        <v>0</v>
      </c>
      <c r="J224" s="46">
        <f t="shared" si="31"/>
        <v>516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>+K226*Q226</f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1"/>
        <v>0</v>
      </c>
      <c r="K241" s="72">
        <v>15</v>
      </c>
      <c r="L241" s="20">
        <v>100</v>
      </c>
      <c r="M241" s="65">
        <f t="shared" si="43"/>
        <v>1500</v>
      </c>
      <c r="N241" s="17" t="s">
        <v>16</v>
      </c>
      <c r="O241" s="18">
        <v>450</v>
      </c>
      <c r="P241" s="124">
        <f t="shared" si="44"/>
        <v>1050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si="44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ref="P244:P246" si="48">SUM(M244-O244)</f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+'8'!J247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1014.37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50</v>
      </c>
      <c r="P264" s="2">
        <v>100</v>
      </c>
      <c r="Q264" s="88">
        <v>700</v>
      </c>
      <c r="R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-11</v>
      </c>
      <c r="F6" s="71">
        <v>50</v>
      </c>
      <c r="G6" s="46">
        <f t="shared" si="0"/>
        <v>39</v>
      </c>
      <c r="H6" s="78">
        <v>0</v>
      </c>
      <c r="I6" s="76">
        <v>0</v>
      </c>
      <c r="J6" s="46">
        <f t="shared" si="1"/>
        <v>21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/>
      <c r="P6" s="124">
        <f t="shared" ref="P6:P80" si="3">SUM(M6-O6)</f>
        <v>1800</v>
      </c>
      <c r="Q6" s="90">
        <v>39.29</v>
      </c>
      <c r="R6" s="43">
        <f t="shared" ref="R6:R80" si="4">+K6*Q6</f>
        <v>707.22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>
        <v>3</v>
      </c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4">
        <f t="shared" si="3"/>
        <v>200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5</v>
      </c>
      <c r="F65" s="71">
        <v>3</v>
      </c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-1</v>
      </c>
      <c r="F66" s="71">
        <v>3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5</v>
      </c>
      <c r="F74" s="71">
        <v>3</v>
      </c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16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>
        <v>40</v>
      </c>
      <c r="P115" s="124">
        <f t="shared" si="8"/>
        <v>200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25</v>
      </c>
      <c r="F117" s="71">
        <v>8</v>
      </c>
      <c r="G117" s="46">
        <f t="shared" si="23"/>
        <v>33</v>
      </c>
      <c r="H117" s="78">
        <v>0</v>
      </c>
      <c r="I117" s="76">
        <v>0</v>
      </c>
      <c r="J117" s="46">
        <f t="shared" si="24"/>
        <v>27</v>
      </c>
      <c r="K117" s="72">
        <v>6</v>
      </c>
      <c r="L117" s="22">
        <v>55</v>
      </c>
      <c r="M117" s="65">
        <f t="shared" si="7"/>
        <v>330</v>
      </c>
      <c r="N117" s="17" t="s">
        <v>16</v>
      </c>
      <c r="O117" s="18">
        <v>165</v>
      </c>
      <c r="P117" s="124">
        <f t="shared" si="8"/>
        <v>165</v>
      </c>
      <c r="Q117" s="90">
        <v>11.91</v>
      </c>
      <c r="R117" s="43">
        <f t="shared" si="9"/>
        <v>71.460000000000008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</v>
      </c>
      <c r="F132" s="71">
        <v>5</v>
      </c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4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>
        <v>140</v>
      </c>
      <c r="P173" s="124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16</v>
      </c>
      <c r="F175" s="71">
        <v>2</v>
      </c>
      <c r="G175" s="46">
        <f t="shared" si="30"/>
        <v>18</v>
      </c>
      <c r="H175" s="78">
        <v>0</v>
      </c>
      <c r="I175" s="76">
        <v>0</v>
      </c>
      <c r="J175" s="46">
        <f t="shared" si="31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-2</v>
      </c>
      <c r="F209" s="71"/>
      <c r="G209" s="46">
        <f t="shared" si="30"/>
        <v>-2</v>
      </c>
      <c r="H209" s="78">
        <v>0</v>
      </c>
      <c r="I209" s="76">
        <v>0</v>
      </c>
      <c r="J209" s="46">
        <f t="shared" si="31"/>
        <v>-2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324</v>
      </c>
      <c r="F216" s="71"/>
      <c r="G216" s="46">
        <f t="shared" si="30"/>
        <v>324</v>
      </c>
      <c r="H216" s="78">
        <v>0</v>
      </c>
      <c r="I216" s="76">
        <v>0</v>
      </c>
      <c r="J216" s="46">
        <f t="shared" si="31"/>
        <v>324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1435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/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516</v>
      </c>
      <c r="F224" s="71"/>
      <c r="G224" s="46">
        <f t="shared" si="30"/>
        <v>516</v>
      </c>
      <c r="H224" s="78">
        <v>0</v>
      </c>
      <c r="I224" s="76">
        <v>0</v>
      </c>
      <c r="J224" s="46">
        <f t="shared" si="31"/>
        <v>516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+'9'!J247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1209.54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3700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2805</v>
      </c>
      <c r="O264" s="2">
        <v>570</v>
      </c>
      <c r="P264" s="2">
        <v>400</v>
      </c>
      <c r="Q264" s="88">
        <v>100</v>
      </c>
      <c r="R264" s="2">
        <v>35</v>
      </c>
      <c r="S264" s="2">
        <v>1500</v>
      </c>
      <c r="T264" s="2">
        <v>35</v>
      </c>
      <c r="U264" s="2">
        <v>165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1436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21</v>
      </c>
      <c r="F6" s="71"/>
      <c r="G6" s="46">
        <f t="shared" si="0"/>
        <v>21</v>
      </c>
      <c r="H6" s="78">
        <v>0</v>
      </c>
      <c r="I6" s="76">
        <v>12</v>
      </c>
      <c r="J6" s="46">
        <f t="shared" si="1"/>
        <v>2</v>
      </c>
      <c r="K6" s="72">
        <v>7</v>
      </c>
      <c r="L6" s="15">
        <v>100</v>
      </c>
      <c r="M6" s="65">
        <f t="shared" ref="M6:M80" si="2">+L6*K6</f>
        <v>700</v>
      </c>
      <c r="N6" s="17" t="s">
        <v>1437</v>
      </c>
      <c r="O6" s="18"/>
      <c r="P6" s="124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>
        <v>2</v>
      </c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4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4">
        <f t="shared" si="3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-1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4">
        <f>SUM(M112-O112)</f>
        <v>50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27</v>
      </c>
      <c r="F117" s="71"/>
      <c r="G117" s="46">
        <f t="shared" si="23"/>
        <v>27</v>
      </c>
      <c r="H117" s="78">
        <v>0</v>
      </c>
      <c r="I117" s="76">
        <v>0</v>
      </c>
      <c r="J117" s="46">
        <f t="shared" si="24"/>
        <v>19</v>
      </c>
      <c r="K117" s="72">
        <v>8</v>
      </c>
      <c r="L117" s="22">
        <v>55</v>
      </c>
      <c r="M117" s="65">
        <f t="shared" si="7"/>
        <v>440</v>
      </c>
      <c r="N117" s="17" t="s">
        <v>16</v>
      </c>
      <c r="O117" s="18">
        <v>220</v>
      </c>
      <c r="P117" s="124">
        <f t="shared" si="8"/>
        <v>220</v>
      </c>
      <c r="Q117" s="90">
        <v>11.91</v>
      </c>
      <c r="R117" s="43">
        <f t="shared" si="9"/>
        <v>95.28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0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105</v>
      </c>
      <c r="P173" s="12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-2</v>
      </c>
      <c r="F209" s="71"/>
      <c r="G209" s="46">
        <f t="shared" si="30"/>
        <v>-2</v>
      </c>
      <c r="H209" s="78">
        <v>0</v>
      </c>
      <c r="I209" s="76">
        <v>0</v>
      </c>
      <c r="J209" s="46">
        <f t="shared" si="31"/>
        <v>-2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324</v>
      </c>
      <c r="F216" s="71"/>
      <c r="G216" s="46">
        <f t="shared" si="30"/>
        <v>324</v>
      </c>
      <c r="H216" s="78">
        <v>0</v>
      </c>
      <c r="I216" s="76">
        <v>100</v>
      </c>
      <c r="J216" s="46">
        <f t="shared" si="31"/>
        <v>224</v>
      </c>
      <c r="K216" s="72"/>
      <c r="L216" s="20">
        <v>10</v>
      </c>
      <c r="M216" s="65">
        <f t="shared" si="34"/>
        <v>0</v>
      </c>
      <c r="N216" s="17" t="s">
        <v>1438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516</v>
      </c>
      <c r="F224" s="71"/>
      <c r="G224" s="46">
        <f t="shared" si="30"/>
        <v>516</v>
      </c>
      <c r="H224" s="78">
        <v>0</v>
      </c>
      <c r="I224" s="76">
        <v>100</v>
      </c>
      <c r="J224" s="46">
        <f t="shared" si="31"/>
        <v>416</v>
      </c>
      <c r="K224" s="72"/>
      <c r="L224" s="20">
        <v>0</v>
      </c>
      <c r="M224" s="65">
        <f t="shared" si="34"/>
        <v>0</v>
      </c>
      <c r="N224" s="17" t="s">
        <v>1438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>
        <v>100</v>
      </c>
      <c r="G227" s="46">
        <f t="shared" si="30"/>
        <v>100</v>
      </c>
      <c r="H227" s="78">
        <v>0</v>
      </c>
      <c r="I227" s="76">
        <v>0</v>
      </c>
      <c r="J227" s="46">
        <f t="shared" si="31"/>
        <v>100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+'10'!J247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2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874.56999999999994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2665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1285</v>
      </c>
      <c r="O264" s="2">
        <v>1000</v>
      </c>
      <c r="P264" s="2">
        <v>285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L6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</v>
      </c>
      <c r="F6" s="71">
        <v>30</v>
      </c>
      <c r="G6" s="46">
        <f t="shared" si="0"/>
        <v>32</v>
      </c>
      <c r="H6" s="78">
        <v>0</v>
      </c>
      <c r="I6" s="76">
        <v>0</v>
      </c>
      <c r="J6" s="46">
        <f t="shared" si="1"/>
        <v>28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>
        <v>1</v>
      </c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50</v>
      </c>
      <c r="P39" s="124">
        <f t="shared" si="3"/>
        <v>150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-1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75</v>
      </c>
      <c r="P50" s="124">
        <f t="shared" si="3"/>
        <v>125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-1</v>
      </c>
      <c r="F64" s="71"/>
      <c r="G64" s="46">
        <f t="shared" si="5"/>
        <v>-1</v>
      </c>
      <c r="H64" s="78">
        <v>0</v>
      </c>
      <c r="I64" s="76">
        <v>0</v>
      </c>
      <c r="J64" s="46">
        <f t="shared" si="6"/>
        <v>-3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4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5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50</v>
      </c>
      <c r="P65" s="124">
        <f t="shared" si="3"/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-1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50</v>
      </c>
      <c r="P66" s="124">
        <f t="shared" si="3"/>
        <v>100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1</v>
      </c>
      <c r="F93" s="71">
        <v>5</v>
      </c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10</v>
      </c>
      <c r="P93" s="124">
        <f t="shared" si="8"/>
        <v>25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20</v>
      </c>
      <c r="P115" s="124">
        <f t="shared" si="8"/>
        <v>100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19</v>
      </c>
      <c r="F117" s="71"/>
      <c r="G117" s="46">
        <f t="shared" si="23"/>
        <v>19</v>
      </c>
      <c r="H117" s="78">
        <v>0</v>
      </c>
      <c r="I117" s="76">
        <v>0</v>
      </c>
      <c r="J117" s="46">
        <f t="shared" si="24"/>
        <v>15</v>
      </c>
      <c r="K117" s="72">
        <v>4</v>
      </c>
      <c r="L117" s="22">
        <v>55</v>
      </c>
      <c r="M117" s="65">
        <f t="shared" si="7"/>
        <v>220</v>
      </c>
      <c r="N117" s="17" t="s">
        <v>16</v>
      </c>
      <c r="O117" s="18">
        <v>110</v>
      </c>
      <c r="P117" s="124">
        <f t="shared" si="8"/>
        <v>110</v>
      </c>
      <c r="Q117" s="90">
        <v>11.91</v>
      </c>
      <c r="R117" s="43">
        <f t="shared" si="9"/>
        <v>47.64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</v>
      </c>
      <c r="F194" s="71">
        <v>5</v>
      </c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10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24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-2</v>
      </c>
      <c r="F209" s="71"/>
      <c r="G209" s="46">
        <f t="shared" si="30"/>
        <v>-2</v>
      </c>
      <c r="H209" s="78">
        <v>0</v>
      </c>
      <c r="I209" s="76">
        <v>0</v>
      </c>
      <c r="J209" s="46">
        <f t="shared" si="31"/>
        <v>-2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224</v>
      </c>
      <c r="F216" s="71"/>
      <c r="G216" s="46">
        <f t="shared" si="30"/>
        <v>224</v>
      </c>
      <c r="H216" s="78">
        <v>0</v>
      </c>
      <c r="I216" s="76">
        <v>0</v>
      </c>
      <c r="J216" s="46">
        <f t="shared" si="31"/>
        <v>224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416</v>
      </c>
      <c r="F224" s="71"/>
      <c r="G224" s="46">
        <f t="shared" si="30"/>
        <v>416</v>
      </c>
      <c r="H224" s="78">
        <v>0</v>
      </c>
      <c r="I224" s="76">
        <v>0</v>
      </c>
      <c r="J224" s="46">
        <f t="shared" si="31"/>
        <v>416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100</v>
      </c>
      <c r="F227" s="71"/>
      <c r="G227" s="46">
        <f t="shared" si="30"/>
        <v>100</v>
      </c>
      <c r="H227" s="78">
        <v>0</v>
      </c>
      <c r="I227" s="76">
        <v>0</v>
      </c>
      <c r="J227" s="46">
        <f t="shared" si="31"/>
        <v>0</v>
      </c>
      <c r="K227" s="72">
        <v>100</v>
      </c>
      <c r="L227" s="20">
        <v>25</v>
      </c>
      <c r="M227" s="65">
        <f t="shared" si="34"/>
        <v>2500</v>
      </c>
      <c r="N227" s="17" t="s">
        <v>16</v>
      </c>
      <c r="O227" s="18"/>
      <c r="P227" s="124">
        <f t="shared" si="35"/>
        <v>2500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+'11'!J247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1040.81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1245</v>
      </c>
      <c r="O264" s="2">
        <v>400</v>
      </c>
      <c r="P264" s="2">
        <v>745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6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28</v>
      </c>
      <c r="F6" s="71"/>
      <c r="G6" s="46">
        <f t="shared" si="0"/>
        <v>28</v>
      </c>
      <c r="H6" s="78">
        <v>0</v>
      </c>
      <c r="I6" s="76">
        <v>16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1439</v>
      </c>
      <c r="O6" s="18"/>
      <c r="P6" s="12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9</v>
      </c>
      <c r="F11" s="71"/>
      <c r="G11" s="46">
        <f t="shared" si="0"/>
        <v>9</v>
      </c>
      <c r="H11" s="78">
        <v>0</v>
      </c>
      <c r="I11" s="76">
        <v>2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1442</v>
      </c>
      <c r="O11" s="18"/>
      <c r="P11" s="12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>
        <v>7</v>
      </c>
      <c r="G22" s="46">
        <f t="shared" si="0"/>
        <v>7</v>
      </c>
      <c r="H22" s="78">
        <v>0</v>
      </c>
      <c r="I22" s="76">
        <v>6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1441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</v>
      </c>
      <c r="F24" s="71"/>
      <c r="G24" s="46">
        <f t="shared" si="0"/>
        <v>3</v>
      </c>
      <c r="H24" s="78">
        <v>0</v>
      </c>
      <c r="I24" s="76">
        <v>3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1440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2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1442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4">
        <f t="shared" si="3"/>
        <v>250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15</v>
      </c>
      <c r="F40" s="71"/>
      <c r="G40" s="46">
        <f t="shared" si="5"/>
        <v>15</v>
      </c>
      <c r="H40" s="78">
        <v>0</v>
      </c>
      <c r="I40" s="76">
        <v>2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1447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</v>
      </c>
      <c r="F41" s="71"/>
      <c r="G41" s="46">
        <f t="shared" si="5"/>
        <v>1</v>
      </c>
      <c r="H41" s="78">
        <v>0</v>
      </c>
      <c r="I41" s="76">
        <v>2</v>
      </c>
      <c r="J41" s="46">
        <f t="shared" si="6"/>
        <v>-1</v>
      </c>
      <c r="K41" s="72"/>
      <c r="L41" s="15">
        <v>50</v>
      </c>
      <c r="M41" s="65">
        <f t="shared" si="2"/>
        <v>0</v>
      </c>
      <c r="N41" s="17" t="s">
        <v>1447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-1</v>
      </c>
      <c r="F50" s="71"/>
      <c r="G50" s="46">
        <f t="shared" si="5"/>
        <v>-1</v>
      </c>
      <c r="H50" s="78">
        <v>0</v>
      </c>
      <c r="I50" s="76">
        <v>0</v>
      </c>
      <c r="J50" s="46">
        <f t="shared" si="6"/>
        <v>-1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4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4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-3</v>
      </c>
      <c r="F64" s="71"/>
      <c r="G64" s="46">
        <f t="shared" si="5"/>
        <v>-3</v>
      </c>
      <c r="H64" s="78">
        <v>0</v>
      </c>
      <c r="I64" s="76">
        <v>0</v>
      </c>
      <c r="J64" s="46">
        <f t="shared" si="6"/>
        <v>-3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6</v>
      </c>
      <c r="F74" s="71"/>
      <c r="G74" s="46">
        <f t="shared" si="5"/>
        <v>6</v>
      </c>
      <c r="H74" s="78">
        <v>0</v>
      </c>
      <c r="I74" s="76">
        <v>3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1440</v>
      </c>
      <c r="O74" s="18"/>
      <c r="P74" s="12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38</v>
      </c>
      <c r="F113" s="71"/>
      <c r="G113" s="46">
        <f t="shared" si="23"/>
        <v>38</v>
      </c>
      <c r="H113" s="78">
        <v>0</v>
      </c>
      <c r="I113" s="76">
        <v>0</v>
      </c>
      <c r="J113" s="46">
        <f t="shared" si="24"/>
        <v>37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15</v>
      </c>
      <c r="F117" s="71"/>
      <c r="G117" s="46">
        <f t="shared" si="23"/>
        <v>15</v>
      </c>
      <c r="H117" s="78">
        <v>0</v>
      </c>
      <c r="I117" s="76">
        <v>1</v>
      </c>
      <c r="J117" s="46">
        <f t="shared" si="24"/>
        <v>11</v>
      </c>
      <c r="K117" s="72">
        <v>3</v>
      </c>
      <c r="L117" s="22">
        <v>55</v>
      </c>
      <c r="M117" s="65">
        <f t="shared" si="7"/>
        <v>165</v>
      </c>
      <c r="N117" s="17" t="s">
        <v>1443</v>
      </c>
      <c r="O117" s="18">
        <v>80</v>
      </c>
      <c r="P117" s="124">
        <f t="shared" si="8"/>
        <v>85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-2</v>
      </c>
      <c r="F209" s="71">
        <v>2</v>
      </c>
      <c r="G209" s="46">
        <f t="shared" si="30"/>
        <v>0</v>
      </c>
      <c r="H209" s="78">
        <v>0</v>
      </c>
      <c r="I209" s="76">
        <v>0</v>
      </c>
      <c r="J209" s="46">
        <f t="shared" si="31"/>
        <v>-1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224</v>
      </c>
      <c r="F216" s="71"/>
      <c r="G216" s="46">
        <f t="shared" si="30"/>
        <v>224</v>
      </c>
      <c r="H216" s="78">
        <v>0</v>
      </c>
      <c r="I216" s="76">
        <v>200</v>
      </c>
      <c r="J216" s="46">
        <f t="shared" si="31"/>
        <v>24</v>
      </c>
      <c r="K216" s="72"/>
      <c r="L216" s="20">
        <v>10</v>
      </c>
      <c r="M216" s="65">
        <f t="shared" si="34"/>
        <v>0</v>
      </c>
      <c r="N216" s="17" t="s">
        <v>1444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87</v>
      </c>
      <c r="F217" s="71"/>
      <c r="G217" s="46">
        <f t="shared" si="30"/>
        <v>87</v>
      </c>
      <c r="H217" s="78">
        <v>0</v>
      </c>
      <c r="I217" s="76">
        <v>1</v>
      </c>
      <c r="J217" s="46">
        <f t="shared" si="31"/>
        <v>86</v>
      </c>
      <c r="K217" s="72"/>
      <c r="L217" s="20">
        <v>10</v>
      </c>
      <c r="M217" s="65">
        <f t="shared" si="34"/>
        <v>0</v>
      </c>
      <c r="N217" s="17" t="s">
        <v>1445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416</v>
      </c>
      <c r="F224" s="71"/>
      <c r="G224" s="46">
        <f t="shared" si="30"/>
        <v>416</v>
      </c>
      <c r="H224" s="78">
        <v>0</v>
      </c>
      <c r="I224" s="76">
        <v>200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1446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>
        <v>200</v>
      </c>
      <c r="G227" s="46">
        <f t="shared" si="30"/>
        <v>200</v>
      </c>
      <c r="H227" s="78">
        <v>0</v>
      </c>
      <c r="I227" s="76">
        <v>0</v>
      </c>
      <c r="J227" s="46">
        <f t="shared" si="31"/>
        <v>0</v>
      </c>
      <c r="K227" s="72">
        <v>200</v>
      </c>
      <c r="L227" s="20">
        <v>25</v>
      </c>
      <c r="M227" s="65">
        <f t="shared" si="34"/>
        <v>5000</v>
      </c>
      <c r="N227" s="17" t="s">
        <v>16</v>
      </c>
      <c r="O227" s="18"/>
      <c r="P227" s="124">
        <f t="shared" si="35"/>
        <v>5000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+'12'!J247</f>
        <v>2</v>
      </c>
      <c r="F247" s="71"/>
      <c r="G247" s="46">
        <f t="shared" si="40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658.25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325</v>
      </c>
      <c r="O264" s="2">
        <v>125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11</v>
      </c>
      <c r="F6" s="71">
        <v>70</v>
      </c>
      <c r="G6" s="46">
        <f t="shared" si="0"/>
        <v>81</v>
      </c>
      <c r="H6" s="78">
        <v>0</v>
      </c>
      <c r="I6" s="76">
        <v>20</v>
      </c>
      <c r="J6" s="46">
        <f t="shared" si="1"/>
        <v>5</v>
      </c>
      <c r="K6" s="72">
        <v>56</v>
      </c>
      <c r="L6" s="15">
        <v>100</v>
      </c>
      <c r="M6" s="65">
        <f t="shared" ref="M6:M80" si="2">+L6*K6</f>
        <v>5600</v>
      </c>
      <c r="N6" s="17" t="s">
        <v>271</v>
      </c>
      <c r="O6" s="18">
        <v>1080</v>
      </c>
      <c r="P6" s="124">
        <f t="shared" ref="P6:P80" si="3">SUM(M6-O6)</f>
        <v>4520</v>
      </c>
      <c r="Q6" s="90">
        <v>39.29</v>
      </c>
      <c r="R6" s="43">
        <f t="shared" ref="R6:R80" si="4">+K6*Q6</f>
        <v>2200.2399999999998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5</v>
      </c>
      <c r="F11" s="71">
        <v>3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>
        <v>10</v>
      </c>
      <c r="G22" s="46">
        <f t="shared" si="0"/>
        <v>10</v>
      </c>
      <c r="H22" s="78">
        <v>0</v>
      </c>
      <c r="I22" s="76">
        <v>7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1448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</v>
      </c>
      <c r="F28" s="71"/>
      <c r="G28" s="46">
        <f t="shared" si="5"/>
        <v>3</v>
      </c>
      <c r="H28" s="78">
        <v>0</v>
      </c>
      <c r="I28" s="76">
        <v>1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1449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3</v>
      </c>
      <c r="F31" s="71">
        <v>4</v>
      </c>
      <c r="G31" s="46">
        <f t="shared" si="5"/>
        <v>7</v>
      </c>
      <c r="H31" s="78">
        <v>0</v>
      </c>
      <c r="I31" s="76">
        <v>4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1450</v>
      </c>
      <c r="O31" s="18">
        <v>60</v>
      </c>
      <c r="P31" s="124">
        <f t="shared" si="3"/>
        <v>240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1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/>
      <c r="P33" s="124">
        <f t="shared" si="3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13</v>
      </c>
      <c r="F40" s="71">
        <v>2</v>
      </c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-1</v>
      </c>
      <c r="F41" s="71">
        <v>2</v>
      </c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4</v>
      </c>
      <c r="F48" s="71">
        <v>2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>
        <v>2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-1</v>
      </c>
      <c r="F50" s="71">
        <v>2</v>
      </c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4</v>
      </c>
      <c r="G53" s="46">
        <f t="shared" si="5"/>
        <v>4</v>
      </c>
      <c r="H53" s="78">
        <v>0</v>
      </c>
      <c r="I53" s="76">
        <v>1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1443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</v>
      </c>
      <c r="F62" s="71">
        <v>4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-3</v>
      </c>
      <c r="F64" s="71">
        <v>2</v>
      </c>
      <c r="G64" s="46">
        <f t="shared" si="5"/>
        <v>-1</v>
      </c>
      <c r="H64" s="78">
        <v>0</v>
      </c>
      <c r="I64" s="76">
        <v>0</v>
      </c>
      <c r="J64" s="46">
        <f t="shared" si="6"/>
        <v>-2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5</v>
      </c>
      <c r="F65" s="71">
        <v>3</v>
      </c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-2</v>
      </c>
      <c r="F66" s="71">
        <v>3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5</v>
      </c>
      <c r="F93" s="71">
        <v>5</v>
      </c>
      <c r="G93" s="46">
        <f t="shared" si="5"/>
        <v>10</v>
      </c>
      <c r="H93" s="78">
        <v>0</v>
      </c>
      <c r="I93" s="76">
        <v>1</v>
      </c>
      <c r="J93" s="46">
        <f t="shared" si="6"/>
        <v>6</v>
      </c>
      <c r="K93" s="72">
        <v>3</v>
      </c>
      <c r="L93" s="21">
        <v>35</v>
      </c>
      <c r="M93" s="65">
        <f t="shared" si="7"/>
        <v>105</v>
      </c>
      <c r="N93" s="17" t="s">
        <v>1443</v>
      </c>
      <c r="O93" s="18"/>
      <c r="P93" s="124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4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16</v>
      </c>
      <c r="F175" s="71"/>
      <c r="G175" s="46">
        <f t="shared" si="30"/>
        <v>16</v>
      </c>
      <c r="H175" s="78">
        <v>0</v>
      </c>
      <c r="I175" s="76">
        <v>2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1451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16</v>
      </c>
      <c r="F178" s="71"/>
      <c r="G178" s="46">
        <f t="shared" si="30"/>
        <v>16</v>
      </c>
      <c r="H178" s="78">
        <v>0</v>
      </c>
      <c r="I178" s="76"/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10</v>
      </c>
      <c r="F198" s="71"/>
      <c r="G198" s="46">
        <f t="shared" si="30"/>
        <v>10</v>
      </c>
      <c r="H198" s="78">
        <v>0</v>
      </c>
      <c r="I198" s="76">
        <v>2</v>
      </c>
      <c r="J198" s="46">
        <f t="shared" si="31"/>
        <v>7</v>
      </c>
      <c r="K198" s="72">
        <v>1</v>
      </c>
      <c r="L198" s="20">
        <v>150</v>
      </c>
      <c r="M198" s="65">
        <f t="shared" si="34"/>
        <v>150</v>
      </c>
      <c r="N198" s="17" t="s">
        <v>1451</v>
      </c>
      <c r="O198" s="18"/>
      <c r="P198" s="12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-1</v>
      </c>
      <c r="F209" s="71">
        <v>5</v>
      </c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24</v>
      </c>
      <c r="F216" s="71">
        <v>216</v>
      </c>
      <c r="G216" s="46">
        <f t="shared" si="30"/>
        <v>240</v>
      </c>
      <c r="H216" s="78">
        <v>0</v>
      </c>
      <c r="I216" s="76">
        <v>50</v>
      </c>
      <c r="J216" s="46">
        <f t="shared" si="31"/>
        <v>190</v>
      </c>
      <c r="K216" s="72"/>
      <c r="L216" s="20">
        <v>10</v>
      </c>
      <c r="M216" s="65">
        <f t="shared" si="34"/>
        <v>0</v>
      </c>
      <c r="N216" s="17" t="s">
        <v>1452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86</v>
      </c>
      <c r="F217" s="71"/>
      <c r="G217" s="46">
        <f t="shared" si="30"/>
        <v>86</v>
      </c>
      <c r="H217" s="78">
        <v>0</v>
      </c>
      <c r="I217" s="76">
        <v>0</v>
      </c>
      <c r="J217" s="46">
        <f t="shared" si="31"/>
        <v>86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216</v>
      </c>
      <c r="F224" s="71"/>
      <c r="G224" s="46">
        <f t="shared" si="30"/>
        <v>216</v>
      </c>
      <c r="H224" s="78">
        <v>0</v>
      </c>
      <c r="I224" s="76">
        <v>50</v>
      </c>
      <c r="J224" s="46">
        <f t="shared" si="31"/>
        <v>166</v>
      </c>
      <c r="K224" s="72"/>
      <c r="L224" s="20">
        <v>0</v>
      </c>
      <c r="M224" s="65">
        <f t="shared" si="34"/>
        <v>0</v>
      </c>
      <c r="N224" s="17" t="s">
        <v>1453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>
        <v>50</v>
      </c>
      <c r="G227" s="46">
        <f t="shared" si="30"/>
        <v>50</v>
      </c>
      <c r="H227" s="78">
        <v>0</v>
      </c>
      <c r="I227" s="76">
        <v>0</v>
      </c>
      <c r="J227" s="46">
        <f t="shared" si="31"/>
        <v>0</v>
      </c>
      <c r="K227" s="72">
        <v>50</v>
      </c>
      <c r="L227" s="20">
        <v>25</v>
      </c>
      <c r="M227" s="65">
        <f t="shared" si="34"/>
        <v>1250</v>
      </c>
      <c r="N227" s="17" t="s">
        <v>16</v>
      </c>
      <c r="O227" s="18"/>
      <c r="P227" s="124">
        <f t="shared" si="35"/>
        <v>1250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>
        <v>20</v>
      </c>
      <c r="G241" s="46">
        <f t="shared" si="42"/>
        <v>20</v>
      </c>
      <c r="H241" s="78">
        <v>0</v>
      </c>
      <c r="I241" s="76">
        <v>0</v>
      </c>
      <c r="J241" s="46">
        <f t="shared" si="43"/>
        <v>0</v>
      </c>
      <c r="K241" s="72">
        <v>20</v>
      </c>
      <c r="L241" s="20">
        <v>100</v>
      </c>
      <c r="M241" s="65">
        <f t="shared" si="44"/>
        <v>2000</v>
      </c>
      <c r="N241" s="17" t="s">
        <v>16</v>
      </c>
      <c r="O241" s="18">
        <v>600</v>
      </c>
      <c r="P241" s="124">
        <f t="shared" si="45"/>
        <v>1400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2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2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2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2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+'13'!J247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2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2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2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2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2762.04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10615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4080</v>
      </c>
      <c r="O264" s="2">
        <v>2000</v>
      </c>
      <c r="P264" s="2">
        <v>320</v>
      </c>
      <c r="Q264" s="88">
        <v>1400</v>
      </c>
      <c r="R264" s="2">
        <v>360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23</v>
      </c>
      <c r="F5" s="71"/>
      <c r="G5" s="46">
        <f t="shared" ref="G5:G26" si="0">E5+F5</f>
        <v>23</v>
      </c>
      <c r="H5" s="78">
        <v>0</v>
      </c>
      <c r="I5" s="76">
        <v>3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1454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5</v>
      </c>
      <c r="F6" s="71"/>
      <c r="G6" s="46">
        <f t="shared" si="0"/>
        <v>5</v>
      </c>
      <c r="H6" s="78">
        <v>0</v>
      </c>
      <c r="I6" s="76">
        <v>13</v>
      </c>
      <c r="J6" s="46">
        <f t="shared" si="1"/>
        <v>-26</v>
      </c>
      <c r="K6" s="72">
        <v>18</v>
      </c>
      <c r="L6" s="15">
        <v>100</v>
      </c>
      <c r="M6" s="65">
        <f t="shared" ref="M6:M80" si="2">+L6*K6</f>
        <v>1800</v>
      </c>
      <c r="N6" s="17" t="s">
        <v>1455</v>
      </c>
      <c r="O6" s="18"/>
      <c r="P6" s="124">
        <f t="shared" ref="P6:P80" si="3">SUM(M6-O6)</f>
        <v>1800</v>
      </c>
      <c r="Q6" s="90">
        <v>39.29</v>
      </c>
      <c r="R6" s="43">
        <f t="shared" ref="R6:R80" si="4">+K6*Q6</f>
        <v>707.22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4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4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-2</v>
      </c>
      <c r="F64" s="71"/>
      <c r="G64" s="46">
        <f t="shared" si="5"/>
        <v>-2</v>
      </c>
      <c r="H64" s="78">
        <v>0</v>
      </c>
      <c r="I64" s="76">
        <v>0</v>
      </c>
      <c r="J64" s="46">
        <f t="shared" si="6"/>
        <v>-3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6</v>
      </c>
      <c r="F93" s="71"/>
      <c r="G93" s="46">
        <f t="shared" si="5"/>
        <v>6</v>
      </c>
      <c r="H93" s="78">
        <v>0</v>
      </c>
      <c r="I93" s="76">
        <v>1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1443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11</v>
      </c>
      <c r="F117" s="71"/>
      <c r="G117" s="46">
        <f t="shared" si="23"/>
        <v>11</v>
      </c>
      <c r="H117" s="78">
        <v>0</v>
      </c>
      <c r="I117" s="76">
        <v>4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1456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</v>
      </c>
      <c r="F132" s="71"/>
      <c r="G132" s="46">
        <f t="shared" si="23"/>
        <v>1</v>
      </c>
      <c r="H132" s="78">
        <v>0</v>
      </c>
      <c r="I132" s="76">
        <v>1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1443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190</v>
      </c>
      <c r="F216" s="71">
        <v>300</v>
      </c>
      <c r="G216" s="46">
        <f t="shared" si="30"/>
        <v>490</v>
      </c>
      <c r="H216" s="78">
        <v>0</v>
      </c>
      <c r="I216" s="76">
        <v>104</v>
      </c>
      <c r="J216" s="46">
        <f t="shared" si="31"/>
        <v>386</v>
      </c>
      <c r="K216" s="72"/>
      <c r="L216" s="20">
        <v>10</v>
      </c>
      <c r="M216" s="65">
        <f t="shared" si="34"/>
        <v>0</v>
      </c>
      <c r="N216" s="17" t="s">
        <v>1457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86</v>
      </c>
      <c r="F217" s="71"/>
      <c r="G217" s="46">
        <f t="shared" si="30"/>
        <v>86</v>
      </c>
      <c r="H217" s="78">
        <v>0</v>
      </c>
      <c r="I217" s="76">
        <v>0</v>
      </c>
      <c r="J217" s="46">
        <f t="shared" si="31"/>
        <v>86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166</v>
      </c>
      <c r="F224" s="71">
        <v>300</v>
      </c>
      <c r="G224" s="46">
        <f t="shared" si="30"/>
        <v>466</v>
      </c>
      <c r="H224" s="78">
        <v>0</v>
      </c>
      <c r="I224" s="76">
        <v>100</v>
      </c>
      <c r="J224" s="46">
        <f t="shared" si="31"/>
        <v>366</v>
      </c>
      <c r="K224" s="72"/>
      <c r="L224" s="20">
        <v>0</v>
      </c>
      <c r="M224" s="65">
        <f t="shared" si="34"/>
        <v>0</v>
      </c>
      <c r="N224" s="17" t="s">
        <v>1438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>
        <v>100</v>
      </c>
      <c r="G227" s="46">
        <f t="shared" si="30"/>
        <v>100</v>
      </c>
      <c r="H227" s="78">
        <v>0</v>
      </c>
      <c r="I227" s="76">
        <v>0</v>
      </c>
      <c r="J227" s="46">
        <f t="shared" si="31"/>
        <v>0</v>
      </c>
      <c r="K227" s="72">
        <v>100</v>
      </c>
      <c r="L227" s="20">
        <v>25</v>
      </c>
      <c r="M227" s="65">
        <f t="shared" si="34"/>
        <v>2500</v>
      </c>
      <c r="N227" s="17" t="s">
        <v>16</v>
      </c>
      <c r="O227" s="18"/>
      <c r="P227" s="124">
        <f t="shared" si="35"/>
        <v>2500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+'14'!J247</f>
        <v>2</v>
      </c>
      <c r="F247" s="71"/>
      <c r="G247" s="46">
        <f t="shared" si="40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976.19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1900</v>
      </c>
      <c r="O264" s="2">
        <v>120</v>
      </c>
      <c r="P264" s="2">
        <v>1000</v>
      </c>
      <c r="Q264" s="88">
        <v>130</v>
      </c>
      <c r="R264" s="2">
        <v>650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4</v>
      </c>
      <c r="K5" s="72">
        <v>16</v>
      </c>
      <c r="L5" s="15">
        <v>50</v>
      </c>
      <c r="M5" s="65">
        <f>+L5*K5</f>
        <v>800</v>
      </c>
      <c r="N5" s="17" t="s">
        <v>16</v>
      </c>
      <c r="O5" s="18">
        <v>130</v>
      </c>
      <c r="P5" s="124">
        <f>SUM(M5-O5)</f>
        <v>670</v>
      </c>
      <c r="Q5" s="90">
        <v>22.48</v>
      </c>
      <c r="R5" s="43">
        <f>+K5*Q5</f>
        <v>359.68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-26</v>
      </c>
      <c r="F6" s="71"/>
      <c r="G6" s="46">
        <f t="shared" si="0"/>
        <v>-26</v>
      </c>
      <c r="H6" s="78">
        <v>0</v>
      </c>
      <c r="I6" s="76">
        <v>0</v>
      </c>
      <c r="J6" s="46">
        <f t="shared" si="1"/>
        <v>-40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280</v>
      </c>
      <c r="P6" s="124">
        <f t="shared" ref="P6:P80" si="3">SUM(M6-O6)</f>
        <v>1120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4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</v>
      </c>
      <c r="F22" s="71">
        <v>2</v>
      </c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4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>
        <v>2</v>
      </c>
      <c r="G39" s="46">
        <f t="shared" si="5"/>
        <v>2</v>
      </c>
      <c r="H39" s="78">
        <v>0</v>
      </c>
      <c r="I39" s="76">
        <v>1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1443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40</v>
      </c>
      <c r="P62" s="124">
        <f t="shared" si="3"/>
        <v>200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-3</v>
      </c>
      <c r="F64" s="71"/>
      <c r="G64" s="46">
        <f t="shared" si="5"/>
        <v>-3</v>
      </c>
      <c r="H64" s="78">
        <v>0</v>
      </c>
      <c r="I64" s="76">
        <v>0</v>
      </c>
      <c r="J64" s="46">
        <f t="shared" si="6"/>
        <v>-3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5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4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4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5</v>
      </c>
      <c r="F93" s="71"/>
      <c r="G93" s="46">
        <f t="shared" si="5"/>
        <v>5</v>
      </c>
      <c r="H93" s="78">
        <v>4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14</v>
      </c>
      <c r="F175" s="71"/>
      <c r="G175" s="46">
        <f t="shared" si="30"/>
        <v>14</v>
      </c>
      <c r="H175" s="78">
        <v>0</v>
      </c>
      <c r="I175" s="76">
        <v>1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1443</v>
      </c>
      <c r="O175" s="18"/>
      <c r="P175" s="12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386</v>
      </c>
      <c r="F216" s="71"/>
      <c r="G216" s="46">
        <f t="shared" si="30"/>
        <v>386</v>
      </c>
      <c r="H216" s="78">
        <v>0</v>
      </c>
      <c r="I216" s="76">
        <v>0</v>
      </c>
      <c r="J216" s="46">
        <f t="shared" si="31"/>
        <v>386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86</v>
      </c>
      <c r="F217" s="71"/>
      <c r="G217" s="46">
        <f t="shared" si="30"/>
        <v>86</v>
      </c>
      <c r="H217" s="78">
        <v>0</v>
      </c>
      <c r="I217" s="76">
        <v>0</v>
      </c>
      <c r="J217" s="46">
        <f t="shared" si="31"/>
        <v>86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366</v>
      </c>
      <c r="F224" s="71"/>
      <c r="G224" s="46">
        <f t="shared" si="30"/>
        <v>366</v>
      </c>
      <c r="H224" s="78">
        <v>0</v>
      </c>
      <c r="I224" s="76">
        <v>0</v>
      </c>
      <c r="J224" s="46">
        <f t="shared" si="31"/>
        <v>366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+'15'!J247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1743.31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360</v>
      </c>
      <c r="P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N84" sqref="N8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</v>
      </c>
      <c r="F5" s="71">
        <v>6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-40</v>
      </c>
      <c r="F6" s="71">
        <v>50</v>
      </c>
      <c r="G6" s="46">
        <f t="shared" si="0"/>
        <v>10</v>
      </c>
      <c r="H6" s="78">
        <v>0</v>
      </c>
      <c r="I6" s="76">
        <v>0</v>
      </c>
      <c r="J6" s="46">
        <f t="shared" si="1"/>
        <v>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4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14</v>
      </c>
      <c r="F40" s="71">
        <v>2</v>
      </c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>
        <v>1</v>
      </c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>
        <v>7</v>
      </c>
      <c r="G60" s="46">
        <f t="shared" si="5"/>
        <v>7</v>
      </c>
      <c r="H60" s="78">
        <v>0</v>
      </c>
      <c r="I60" s="76">
        <v>7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1460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-3</v>
      </c>
      <c r="F64" s="71">
        <v>3</v>
      </c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>
        <v>3</v>
      </c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>
        <v>12</v>
      </c>
      <c r="G74" s="46">
        <f t="shared" si="5"/>
        <v>17</v>
      </c>
      <c r="H74" s="78">
        <v>0</v>
      </c>
      <c r="I74" s="76">
        <v>11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1459</v>
      </c>
      <c r="O74" s="18">
        <v>75</v>
      </c>
      <c r="P74" s="124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1</v>
      </c>
      <c r="F93" s="71">
        <v>5</v>
      </c>
      <c r="G93" s="46">
        <f t="shared" si="5"/>
        <v>6</v>
      </c>
      <c r="H93" s="78">
        <v>0</v>
      </c>
      <c r="I93" s="76">
        <v>0</v>
      </c>
      <c r="J93" s="46">
        <f t="shared" si="6"/>
        <v>4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24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>
        <v>1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>
        <v>4</v>
      </c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6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4">
        <f t="shared" si="8"/>
        <v>200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396</v>
      </c>
      <c r="F216" s="71"/>
      <c r="G216" s="46">
        <f t="shared" si="30"/>
        <v>396</v>
      </c>
      <c r="H216" s="78">
        <v>0</v>
      </c>
      <c r="I216" s="76">
        <v>0</v>
      </c>
      <c r="J216" s="46">
        <f t="shared" si="31"/>
        <v>396</v>
      </c>
      <c r="K216" s="72"/>
      <c r="L216" s="20">
        <v>10</v>
      </c>
      <c r="M216" s="65">
        <f t="shared" si="34"/>
        <v>0</v>
      </c>
      <c r="N216" s="17" t="s">
        <v>1458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86</v>
      </c>
      <c r="F217" s="71"/>
      <c r="G217" s="46">
        <f t="shared" si="30"/>
        <v>86</v>
      </c>
      <c r="H217" s="78">
        <v>0</v>
      </c>
      <c r="I217" s="76">
        <v>0</v>
      </c>
      <c r="J217" s="46">
        <f t="shared" si="31"/>
        <v>86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1458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/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+'16'!J247</f>
        <v>2</v>
      </c>
      <c r="F247" s="71"/>
      <c r="G247" s="46">
        <f t="shared" si="40"/>
        <v>2</v>
      </c>
      <c r="H247" s="78">
        <v>0</v>
      </c>
      <c r="I247" s="76">
        <v>0</v>
      </c>
      <c r="J247" s="46">
        <f t="shared" si="41"/>
        <v>2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573.57999999999993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200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244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9</v>
      </c>
      <c r="F31" s="71">
        <v>20</v>
      </c>
      <c r="G31" s="46">
        <f t="shared" si="5"/>
        <v>29</v>
      </c>
      <c r="H31" s="78">
        <v>0</v>
      </c>
      <c r="I31" s="76">
        <v>20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1461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5</v>
      </c>
      <c r="F32" s="71">
        <v>10</v>
      </c>
      <c r="G32" s="46">
        <f t="shared" si="5"/>
        <v>15</v>
      </c>
      <c r="H32" s="78">
        <v>0</v>
      </c>
      <c r="I32" s="76">
        <v>10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1462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>
        <v>4</v>
      </c>
      <c r="G77" s="46">
        <f t="shared" si="5"/>
        <v>4</v>
      </c>
      <c r="H77" s="78">
        <v>0</v>
      </c>
      <c r="I77" s="76">
        <v>1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1443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4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396</v>
      </c>
      <c r="F216" s="71"/>
      <c r="G216" s="46">
        <f t="shared" si="30"/>
        <v>396</v>
      </c>
      <c r="H216" s="78">
        <v>0</v>
      </c>
      <c r="I216" s="76">
        <v>0</v>
      </c>
      <c r="J216" s="46">
        <f t="shared" si="31"/>
        <v>396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86</v>
      </c>
      <c r="F217" s="71"/>
      <c r="G217" s="46">
        <f t="shared" si="30"/>
        <v>86</v>
      </c>
      <c r="H217" s="78">
        <v>0</v>
      </c>
      <c r="I217" s="76">
        <v>0</v>
      </c>
      <c r="J217" s="46">
        <f t="shared" si="31"/>
        <v>86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2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2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2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2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+'17'!J247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2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2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2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2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100.84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234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10</v>
      </c>
      <c r="F5" s="71"/>
      <c r="G5" s="46">
        <f t="shared" ref="G5:G68" si="0">E5+F5</f>
        <v>10</v>
      </c>
      <c r="H5" s="78">
        <v>0</v>
      </c>
      <c r="I5" s="76">
        <v>0</v>
      </c>
      <c r="J5" s="46">
        <f t="shared" ref="J5:J68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4</v>
      </c>
      <c r="F6" s="71">
        <v>13</v>
      </c>
      <c r="G6" s="46">
        <f t="shared" si="0"/>
        <v>17</v>
      </c>
      <c r="H6" s="78">
        <v>0</v>
      </c>
      <c r="I6" s="76">
        <v>15</v>
      </c>
      <c r="J6" s="46">
        <f t="shared" si="1"/>
        <v>0</v>
      </c>
      <c r="K6" s="72">
        <v>2</v>
      </c>
      <c r="L6" s="15">
        <v>100</v>
      </c>
      <c r="M6" s="65">
        <f t="shared" ref="M6:M69" si="2">+L6*K6</f>
        <v>200</v>
      </c>
      <c r="N6" s="17" t="s">
        <v>1430</v>
      </c>
      <c r="O6" s="18"/>
      <c r="P6" s="124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9</v>
      </c>
      <c r="F22" s="71">
        <v>8</v>
      </c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</v>
      </c>
      <c r="F28" s="71"/>
      <c r="G28" s="46">
        <f t="shared" si="0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0"/>
        <v>8</v>
      </c>
      <c r="H31" s="78">
        <v>0</v>
      </c>
      <c r="I31" s="76">
        <v>0</v>
      </c>
      <c r="J31" s="46">
        <f t="shared" si="1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/>
      <c r="G32" s="46">
        <f t="shared" si="0"/>
        <v>5</v>
      </c>
      <c r="H32" s="78">
        <v>0</v>
      </c>
      <c r="I32" s="76">
        <v>0</v>
      </c>
      <c r="J32" s="46">
        <f t="shared" si="1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0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15</v>
      </c>
      <c r="F40" s="71"/>
      <c r="G40" s="46">
        <f t="shared" si="0"/>
        <v>15</v>
      </c>
      <c r="H40" s="78">
        <v>0</v>
      </c>
      <c r="I40" s="76">
        <v>0</v>
      </c>
      <c r="J40" s="46">
        <f t="shared" si="1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0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>
        <v>1</v>
      </c>
      <c r="G47" s="46">
        <f t="shared" si="0"/>
        <v>3</v>
      </c>
      <c r="H47" s="78">
        <v>0</v>
      </c>
      <c r="I47" s="76">
        <v>0</v>
      </c>
      <c r="J47" s="46">
        <f t="shared" si="1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</v>
      </c>
      <c r="F48" s="71">
        <v>2</v>
      </c>
      <c r="G48" s="46">
        <f t="shared" si="0"/>
        <v>4</v>
      </c>
      <c r="H48" s="78">
        <v>0</v>
      </c>
      <c r="I48" s="76">
        <v>0</v>
      </c>
      <c r="J48" s="46">
        <f t="shared" si="1"/>
        <v>1</v>
      </c>
      <c r="K48" s="72">
        <v>3</v>
      </c>
      <c r="L48" s="20">
        <v>50</v>
      </c>
      <c r="M48" s="65">
        <f t="shared" si="2"/>
        <v>150</v>
      </c>
      <c r="N48" s="17" t="s">
        <v>16</v>
      </c>
      <c r="O48" s="18"/>
      <c r="P48" s="124">
        <f t="shared" si="3"/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7</v>
      </c>
      <c r="F49" s="71"/>
      <c r="G49" s="46">
        <f t="shared" si="0"/>
        <v>7</v>
      </c>
      <c r="H49" s="78">
        <v>0</v>
      </c>
      <c r="I49" s="76">
        <v>0</v>
      </c>
      <c r="J49" s="46">
        <f t="shared" si="1"/>
        <v>5</v>
      </c>
      <c r="K49" s="72">
        <v>2</v>
      </c>
      <c r="L49" s="20">
        <v>50</v>
      </c>
      <c r="M49" s="65">
        <f t="shared" si="2"/>
        <v>100</v>
      </c>
      <c r="N49" s="17" t="s">
        <v>16</v>
      </c>
      <c r="O49" s="18"/>
      <c r="P49" s="124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</v>
      </c>
      <c r="F50" s="71">
        <v>1</v>
      </c>
      <c r="G50" s="46">
        <f t="shared" si="0"/>
        <v>2</v>
      </c>
      <c r="H50" s="78">
        <v>0</v>
      </c>
      <c r="I50" s="76">
        <v>0</v>
      </c>
      <c r="J50" s="46">
        <f t="shared" si="1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</v>
      </c>
      <c r="F53" s="71">
        <v>3</v>
      </c>
      <c r="G53" s="46">
        <f t="shared" si="0"/>
        <v>4</v>
      </c>
      <c r="H53" s="78">
        <v>0</v>
      </c>
      <c r="I53" s="76">
        <v>0</v>
      </c>
      <c r="J53" s="46">
        <f t="shared" si="1"/>
        <v>1</v>
      </c>
      <c r="K53" s="72">
        <v>3</v>
      </c>
      <c r="L53" s="20">
        <v>50</v>
      </c>
      <c r="M53" s="65">
        <f t="shared" si="2"/>
        <v>150</v>
      </c>
      <c r="N53" s="17" t="s">
        <v>16</v>
      </c>
      <c r="O53" s="18"/>
      <c r="P53" s="124">
        <f t="shared" si="3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0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0"/>
        <v>3</v>
      </c>
      <c r="H57" s="78">
        <v>0</v>
      </c>
      <c r="I57" s="76">
        <v>0</v>
      </c>
      <c r="J57" s="46">
        <f t="shared" si="1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0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4</v>
      </c>
      <c r="F62" s="71"/>
      <c r="G62" s="46">
        <f t="shared" si="0"/>
        <v>4</v>
      </c>
      <c r="H62" s="78">
        <v>0</v>
      </c>
      <c r="I62" s="76">
        <v>0</v>
      </c>
      <c r="J62" s="46">
        <f t="shared" si="1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0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8</v>
      </c>
      <c r="F65" s="71"/>
      <c r="G65" s="46">
        <f t="shared" si="0"/>
        <v>8</v>
      </c>
      <c r="H65" s="78">
        <v>0</v>
      </c>
      <c r="I65" s="76">
        <v>0</v>
      </c>
      <c r="J65" s="46">
        <f t="shared" si="1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0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ref="G69:G132" si="5">E69+F69</f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 t="shared" si="5"/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1</v>
      </c>
      <c r="J77" s="46">
        <f t="shared" si="6"/>
        <v>2</v>
      </c>
      <c r="K77" s="72"/>
      <c r="L77" s="21">
        <v>50</v>
      </c>
      <c r="M77" s="65">
        <f t="shared" si="7"/>
        <v>0</v>
      </c>
      <c r="N77" s="17" t="s">
        <v>1443</v>
      </c>
      <c r="O77" s="18"/>
      <c r="P77" s="23">
        <f t="shared" si="8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 t="shared" si="5"/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1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1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1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1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1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 t="shared" si="5"/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 t="shared" si="5"/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 t="shared" si="5"/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11</v>
      </c>
      <c r="F112" s="71"/>
      <c r="G112" s="46">
        <f t="shared" si="5"/>
        <v>11</v>
      </c>
      <c r="H112" s="78">
        <v>0</v>
      </c>
      <c r="I112" s="76">
        <v>0</v>
      </c>
      <c r="J112" s="46">
        <f t="shared" si="6"/>
        <v>11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37</v>
      </c>
      <c r="F113" s="71"/>
      <c r="G113" s="46">
        <f t="shared" si="5"/>
        <v>37</v>
      </c>
      <c r="H113" s="78">
        <v>0</v>
      </c>
      <c r="I113" s="76">
        <v>0</v>
      </c>
      <c r="J113" s="46">
        <f t="shared" si="6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14</v>
      </c>
      <c r="F115" s="71"/>
      <c r="G115" s="46">
        <f t="shared" si="5"/>
        <v>14</v>
      </c>
      <c r="H115" s="78">
        <v>0</v>
      </c>
      <c r="I115" s="76">
        <v>0</v>
      </c>
      <c r="J115" s="46">
        <f t="shared" si="6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60</v>
      </c>
      <c r="P115" s="12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5"/>
        <v>10</v>
      </c>
      <c r="H116" s="78">
        <v>0</v>
      </c>
      <c r="I116" s="76">
        <v>0</v>
      </c>
      <c r="J116" s="46">
        <f t="shared" si="6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7</v>
      </c>
      <c r="F117" s="71"/>
      <c r="G117" s="46">
        <f t="shared" si="5"/>
        <v>7</v>
      </c>
      <c r="H117" s="78">
        <v>0</v>
      </c>
      <c r="I117" s="76">
        <v>0</v>
      </c>
      <c r="J117" s="46">
        <f t="shared" si="6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3</v>
      </c>
      <c r="F131" s="71"/>
      <c r="G131" s="46">
        <f t="shared" si="5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5"/>
        <v>3</v>
      </c>
      <c r="H132" s="78">
        <v>0</v>
      </c>
      <c r="I132" s="76">
        <v>0</v>
      </c>
      <c r="J132" s="46">
        <f t="shared" si="6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4</v>
      </c>
      <c r="F133" s="71">
        <v>10</v>
      </c>
      <c r="G133" s="46">
        <f t="shared" ref="G133:G196" si="14">E133+F133</f>
        <v>14</v>
      </c>
      <c r="H133" s="78">
        <v>0</v>
      </c>
      <c r="I133" s="76">
        <v>0</v>
      </c>
      <c r="J133" s="46">
        <f t="shared" ref="J133:J196" si="15">+G133-H133-K133-I133</f>
        <v>3</v>
      </c>
      <c r="K133" s="72">
        <v>11</v>
      </c>
      <c r="L133" s="20">
        <v>50</v>
      </c>
      <c r="M133" s="65">
        <f t="shared" si="7"/>
        <v>550</v>
      </c>
      <c r="N133" s="17" t="s">
        <v>16</v>
      </c>
      <c r="O133" s="18">
        <v>25</v>
      </c>
      <c r="P133" s="124">
        <f t="shared" si="8"/>
        <v>525</v>
      </c>
      <c r="Q133" s="90">
        <v>21.75</v>
      </c>
      <c r="R133" s="43">
        <f t="shared" si="9"/>
        <v>239.25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4"/>
        <v>0</v>
      </c>
      <c r="H134" s="78">
        <v>0</v>
      </c>
      <c r="I134" s="76">
        <v>0</v>
      </c>
      <c r="J134" s="46">
        <f t="shared" si="15"/>
        <v>0</v>
      </c>
      <c r="K134" s="72"/>
      <c r="L134" s="20">
        <v>35</v>
      </c>
      <c r="M134" s="65">
        <f t="shared" ref="M134:M197" si="16">+L134*K134</f>
        <v>0</v>
      </c>
      <c r="N134" s="17" t="s">
        <v>16</v>
      </c>
      <c r="O134" s="18"/>
      <c r="P134" s="23">
        <f t="shared" ref="P134:P197" si="17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4"/>
        <v>0</v>
      </c>
      <c r="H135" s="78">
        <v>0</v>
      </c>
      <c r="I135" s="76">
        <v>0</v>
      </c>
      <c r="J135" s="46">
        <f t="shared" si="15"/>
        <v>0</v>
      </c>
      <c r="K135" s="72"/>
      <c r="L135" s="20">
        <v>35</v>
      </c>
      <c r="M135" s="65">
        <f t="shared" si="16"/>
        <v>0</v>
      </c>
      <c r="N135" s="17" t="s">
        <v>16</v>
      </c>
      <c r="O135" s="18"/>
      <c r="P135" s="23">
        <f t="shared" si="17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4"/>
        <v>0</v>
      </c>
      <c r="H136" s="78">
        <v>0</v>
      </c>
      <c r="I136" s="76">
        <v>0</v>
      </c>
      <c r="J136" s="46">
        <f t="shared" si="15"/>
        <v>0</v>
      </c>
      <c r="K136" s="72"/>
      <c r="L136" s="20">
        <v>35</v>
      </c>
      <c r="M136" s="65">
        <f t="shared" si="16"/>
        <v>0</v>
      </c>
      <c r="N136" s="17" t="s">
        <v>16</v>
      </c>
      <c r="O136" s="18"/>
      <c r="P136" s="23">
        <f t="shared" si="17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4"/>
        <v>0</v>
      </c>
      <c r="H137" s="78">
        <v>0</v>
      </c>
      <c r="I137" s="76">
        <v>0</v>
      </c>
      <c r="J137" s="46">
        <f t="shared" si="15"/>
        <v>0</v>
      </c>
      <c r="K137" s="72"/>
      <c r="L137" s="20">
        <v>35</v>
      </c>
      <c r="M137" s="65">
        <f t="shared" si="16"/>
        <v>0</v>
      </c>
      <c r="N137" s="17" t="s">
        <v>16</v>
      </c>
      <c r="O137" s="18"/>
      <c r="P137" s="23">
        <f t="shared" si="17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4"/>
        <v>0</v>
      </c>
      <c r="H138" s="78">
        <v>0</v>
      </c>
      <c r="I138" s="76">
        <v>0</v>
      </c>
      <c r="J138" s="46">
        <f t="shared" si="15"/>
        <v>0</v>
      </c>
      <c r="K138" s="72"/>
      <c r="L138" s="20">
        <v>50</v>
      </c>
      <c r="M138" s="65">
        <f t="shared" si="16"/>
        <v>0</v>
      </c>
      <c r="N138" s="17" t="s">
        <v>16</v>
      </c>
      <c r="O138" s="18"/>
      <c r="P138" s="23">
        <f t="shared" si="1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4"/>
        <v>0</v>
      </c>
      <c r="H139" s="78">
        <v>0</v>
      </c>
      <c r="I139" s="76">
        <v>0</v>
      </c>
      <c r="J139" s="46">
        <f t="shared" si="15"/>
        <v>0</v>
      </c>
      <c r="K139" s="72"/>
      <c r="L139" s="20">
        <v>35</v>
      </c>
      <c r="M139" s="65">
        <f t="shared" si="16"/>
        <v>0</v>
      </c>
      <c r="N139" s="17" t="s">
        <v>16</v>
      </c>
      <c r="O139" s="18"/>
      <c r="P139" s="23">
        <f t="shared" si="17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4"/>
        <v>0</v>
      </c>
      <c r="H140" s="78">
        <v>0</v>
      </c>
      <c r="I140" s="76">
        <v>0</v>
      </c>
      <c r="J140" s="46">
        <f t="shared" si="15"/>
        <v>0</v>
      </c>
      <c r="K140" s="72"/>
      <c r="L140" s="20">
        <v>10</v>
      </c>
      <c r="M140" s="65">
        <f t="shared" si="16"/>
        <v>0</v>
      </c>
      <c r="N140" s="17" t="s">
        <v>16</v>
      </c>
      <c r="O140" s="18"/>
      <c r="P140" s="23">
        <f t="shared" si="17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4"/>
        <v>0</v>
      </c>
      <c r="H141" s="78">
        <v>0</v>
      </c>
      <c r="I141" s="76">
        <v>0</v>
      </c>
      <c r="J141" s="46">
        <f t="shared" si="15"/>
        <v>0</v>
      </c>
      <c r="K141" s="72"/>
      <c r="L141" s="20">
        <v>10</v>
      </c>
      <c r="M141" s="65">
        <f t="shared" si="16"/>
        <v>0</v>
      </c>
      <c r="N141" s="17" t="s">
        <v>16</v>
      </c>
      <c r="O141" s="18"/>
      <c r="P141" s="23">
        <f t="shared" si="17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4"/>
        <v>0</v>
      </c>
      <c r="H142" s="78">
        <v>0</v>
      </c>
      <c r="I142" s="76">
        <v>0</v>
      </c>
      <c r="J142" s="46">
        <f t="shared" si="15"/>
        <v>0</v>
      </c>
      <c r="K142" s="72"/>
      <c r="L142" s="20">
        <v>10</v>
      </c>
      <c r="M142" s="65">
        <f t="shared" si="16"/>
        <v>0</v>
      </c>
      <c r="N142" s="17" t="s">
        <v>16</v>
      </c>
      <c r="O142" s="18"/>
      <c r="P142" s="23">
        <f t="shared" si="1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4"/>
        <v>0</v>
      </c>
      <c r="H143" s="78">
        <v>0</v>
      </c>
      <c r="I143" s="76">
        <v>0</v>
      </c>
      <c r="J143" s="46">
        <f t="shared" si="15"/>
        <v>0</v>
      </c>
      <c r="K143" s="72"/>
      <c r="L143" s="22">
        <v>10</v>
      </c>
      <c r="M143" s="65">
        <f t="shared" si="16"/>
        <v>0</v>
      </c>
      <c r="N143" s="17" t="s">
        <v>16</v>
      </c>
      <c r="O143" s="18"/>
      <c r="P143" s="23">
        <f t="shared" si="1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4"/>
        <v>0</v>
      </c>
      <c r="H144" s="78">
        <v>0</v>
      </c>
      <c r="I144" s="76">
        <v>0</v>
      </c>
      <c r="J144" s="46">
        <f t="shared" si="15"/>
        <v>0</v>
      </c>
      <c r="K144" s="72"/>
      <c r="L144" s="22">
        <v>10</v>
      </c>
      <c r="M144" s="65">
        <f t="shared" si="16"/>
        <v>0</v>
      </c>
      <c r="N144" s="17" t="s">
        <v>16</v>
      </c>
      <c r="O144" s="18"/>
      <c r="P144" s="23">
        <f t="shared" si="1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4"/>
        <v>0</v>
      </c>
      <c r="H145" s="78">
        <v>0</v>
      </c>
      <c r="I145" s="76">
        <v>0</v>
      </c>
      <c r="J145" s="46">
        <f t="shared" si="15"/>
        <v>0</v>
      </c>
      <c r="K145" s="72"/>
      <c r="L145" s="20">
        <v>10</v>
      </c>
      <c r="M145" s="65">
        <f t="shared" si="16"/>
        <v>0</v>
      </c>
      <c r="N145" s="17" t="s">
        <v>16</v>
      </c>
      <c r="O145" s="18"/>
      <c r="P145" s="23">
        <f t="shared" si="1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4"/>
        <v>0</v>
      </c>
      <c r="H146" s="78">
        <v>0</v>
      </c>
      <c r="I146" s="76">
        <v>0</v>
      </c>
      <c r="J146" s="46">
        <f t="shared" si="15"/>
        <v>0</v>
      </c>
      <c r="K146" s="72"/>
      <c r="L146" s="20">
        <v>10</v>
      </c>
      <c r="M146" s="65">
        <f t="shared" si="16"/>
        <v>0</v>
      </c>
      <c r="N146" s="17" t="s">
        <v>16</v>
      </c>
      <c r="O146" s="18"/>
      <c r="P146" s="23">
        <f t="shared" si="1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4"/>
        <v>0</v>
      </c>
      <c r="H147" s="78">
        <v>0</v>
      </c>
      <c r="I147" s="76">
        <v>0</v>
      </c>
      <c r="J147" s="46">
        <f t="shared" si="15"/>
        <v>0</v>
      </c>
      <c r="K147" s="72"/>
      <c r="L147" s="20">
        <v>10</v>
      </c>
      <c r="M147" s="65">
        <f t="shared" si="16"/>
        <v>0</v>
      </c>
      <c r="N147" s="17" t="s">
        <v>16</v>
      </c>
      <c r="O147" s="18"/>
      <c r="P147" s="23">
        <f t="shared" si="17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4"/>
        <v>0</v>
      </c>
      <c r="H148" s="78">
        <v>0</v>
      </c>
      <c r="I148" s="76">
        <v>0</v>
      </c>
      <c r="J148" s="46">
        <f t="shared" si="15"/>
        <v>0</v>
      </c>
      <c r="K148" s="72"/>
      <c r="L148" s="20">
        <v>40</v>
      </c>
      <c r="M148" s="65">
        <f t="shared" si="16"/>
        <v>0</v>
      </c>
      <c r="N148" s="17" t="s">
        <v>16</v>
      </c>
      <c r="O148" s="18"/>
      <c r="P148" s="23">
        <f t="shared" si="1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4"/>
        <v>0</v>
      </c>
      <c r="H149" s="78">
        <v>0</v>
      </c>
      <c r="I149" s="76">
        <v>0</v>
      </c>
      <c r="J149" s="46">
        <f t="shared" si="15"/>
        <v>0</v>
      </c>
      <c r="K149" s="72"/>
      <c r="L149" s="20">
        <v>50</v>
      </c>
      <c r="M149" s="65">
        <f t="shared" si="16"/>
        <v>0</v>
      </c>
      <c r="N149" s="17" t="s">
        <v>16</v>
      </c>
      <c r="O149" s="18"/>
      <c r="P149" s="23">
        <f t="shared" si="1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4"/>
        <v>0</v>
      </c>
      <c r="H150" s="78">
        <v>0</v>
      </c>
      <c r="I150" s="76">
        <v>0</v>
      </c>
      <c r="J150" s="46">
        <f t="shared" si="15"/>
        <v>0</v>
      </c>
      <c r="K150" s="72"/>
      <c r="L150" s="20">
        <v>55</v>
      </c>
      <c r="M150" s="65">
        <f t="shared" si="16"/>
        <v>0</v>
      </c>
      <c r="N150" s="17" t="s">
        <v>16</v>
      </c>
      <c r="O150" s="18"/>
      <c r="P150" s="23">
        <f t="shared" si="1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4"/>
        <v>0</v>
      </c>
      <c r="H151" s="78">
        <v>0</v>
      </c>
      <c r="I151" s="76">
        <v>0</v>
      </c>
      <c r="J151" s="46">
        <f t="shared" si="15"/>
        <v>0</v>
      </c>
      <c r="K151" s="72"/>
      <c r="L151" s="20">
        <v>55</v>
      </c>
      <c r="M151" s="65">
        <f t="shared" si="16"/>
        <v>0</v>
      </c>
      <c r="N151" s="17" t="s">
        <v>16</v>
      </c>
      <c r="O151" s="18"/>
      <c r="P151" s="23">
        <f t="shared" si="17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4"/>
        <v>0</v>
      </c>
      <c r="H152" s="78">
        <v>0</v>
      </c>
      <c r="I152" s="76">
        <v>0</v>
      </c>
      <c r="J152" s="46">
        <f t="shared" si="15"/>
        <v>0</v>
      </c>
      <c r="K152" s="72"/>
      <c r="L152" s="20">
        <v>55</v>
      </c>
      <c r="M152" s="65">
        <f t="shared" si="16"/>
        <v>0</v>
      </c>
      <c r="N152" s="17" t="s">
        <v>16</v>
      </c>
      <c r="O152" s="18"/>
      <c r="P152" s="23">
        <f t="shared" si="1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4"/>
        <v>0</v>
      </c>
      <c r="H153" s="78">
        <v>0</v>
      </c>
      <c r="I153" s="76">
        <v>0</v>
      </c>
      <c r="J153" s="46">
        <f t="shared" si="15"/>
        <v>0</v>
      </c>
      <c r="K153" s="72"/>
      <c r="L153" s="20">
        <v>30</v>
      </c>
      <c r="M153" s="65">
        <f t="shared" si="16"/>
        <v>0</v>
      </c>
      <c r="N153" s="17" t="s">
        <v>16</v>
      </c>
      <c r="O153" s="18"/>
      <c r="P153" s="23">
        <f t="shared" si="1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4"/>
        <v>0</v>
      </c>
      <c r="H154" s="78">
        <v>0</v>
      </c>
      <c r="I154" s="76">
        <v>0</v>
      </c>
      <c r="J154" s="46">
        <f t="shared" si="15"/>
        <v>0</v>
      </c>
      <c r="K154" s="72"/>
      <c r="L154" s="20">
        <v>25</v>
      </c>
      <c r="M154" s="65">
        <f t="shared" si="16"/>
        <v>0</v>
      </c>
      <c r="N154" s="17" t="s">
        <v>16</v>
      </c>
      <c r="O154" s="18"/>
      <c r="P154" s="23">
        <f t="shared" si="1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4"/>
        <v>0</v>
      </c>
      <c r="H155" s="78">
        <v>0</v>
      </c>
      <c r="I155" s="76">
        <v>0</v>
      </c>
      <c r="J155" s="46">
        <f t="shared" si="15"/>
        <v>0</v>
      </c>
      <c r="K155" s="72"/>
      <c r="L155" s="20">
        <v>25</v>
      </c>
      <c r="M155" s="65">
        <f t="shared" si="16"/>
        <v>0</v>
      </c>
      <c r="N155" s="17" t="s">
        <v>16</v>
      </c>
      <c r="O155" s="18"/>
      <c r="P155" s="23">
        <f t="shared" si="1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4"/>
        <v>0</v>
      </c>
      <c r="H156" s="78">
        <v>0</v>
      </c>
      <c r="I156" s="76">
        <v>0</v>
      </c>
      <c r="J156" s="46">
        <f t="shared" si="15"/>
        <v>0</v>
      </c>
      <c r="K156" s="72"/>
      <c r="L156" s="20">
        <v>55</v>
      </c>
      <c r="M156" s="65">
        <f t="shared" si="16"/>
        <v>0</v>
      </c>
      <c r="N156" s="17" t="s">
        <v>16</v>
      </c>
      <c r="O156" s="18"/>
      <c r="P156" s="23">
        <f t="shared" si="1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4"/>
        <v>0</v>
      </c>
      <c r="H157" s="78">
        <v>0</v>
      </c>
      <c r="I157" s="76">
        <v>0</v>
      </c>
      <c r="J157" s="46">
        <f t="shared" si="15"/>
        <v>0</v>
      </c>
      <c r="K157" s="72"/>
      <c r="L157" s="20">
        <v>50</v>
      </c>
      <c r="M157" s="65">
        <f t="shared" si="16"/>
        <v>0</v>
      </c>
      <c r="N157" s="17" t="s">
        <v>16</v>
      </c>
      <c r="O157" s="18"/>
      <c r="P157" s="23">
        <f t="shared" si="1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4"/>
        <v>0</v>
      </c>
      <c r="H158" s="78">
        <v>0</v>
      </c>
      <c r="I158" s="76">
        <v>0</v>
      </c>
      <c r="J158" s="46">
        <f t="shared" si="15"/>
        <v>0</v>
      </c>
      <c r="K158" s="72"/>
      <c r="L158" s="20">
        <v>65</v>
      </c>
      <c r="M158" s="65">
        <f t="shared" si="16"/>
        <v>0</v>
      </c>
      <c r="N158" s="17" t="s">
        <v>16</v>
      </c>
      <c r="O158" s="18"/>
      <c r="P158" s="23">
        <f t="shared" si="17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4"/>
        <v>0</v>
      </c>
      <c r="H159" s="78">
        <v>0</v>
      </c>
      <c r="I159" s="76">
        <v>0</v>
      </c>
      <c r="J159" s="46">
        <f t="shared" si="15"/>
        <v>0</v>
      </c>
      <c r="K159" s="72"/>
      <c r="L159" s="20">
        <v>50</v>
      </c>
      <c r="M159" s="65">
        <f t="shared" si="16"/>
        <v>0</v>
      </c>
      <c r="N159" s="17" t="s">
        <v>16</v>
      </c>
      <c r="O159" s="18"/>
      <c r="P159" s="23">
        <f t="shared" si="1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4"/>
        <v>0</v>
      </c>
      <c r="H160" s="78">
        <v>0</v>
      </c>
      <c r="I160" s="76">
        <v>0</v>
      </c>
      <c r="J160" s="46">
        <f t="shared" si="15"/>
        <v>0</v>
      </c>
      <c r="K160" s="72"/>
      <c r="L160" s="20">
        <v>50</v>
      </c>
      <c r="M160" s="65">
        <f t="shared" si="16"/>
        <v>0</v>
      </c>
      <c r="N160" s="17" t="s">
        <v>16</v>
      </c>
      <c r="O160" s="18"/>
      <c r="P160" s="23">
        <f t="shared" si="1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4"/>
        <v>0</v>
      </c>
      <c r="H161" s="78">
        <v>0</v>
      </c>
      <c r="I161" s="76">
        <v>0</v>
      </c>
      <c r="J161" s="46">
        <f t="shared" si="15"/>
        <v>0</v>
      </c>
      <c r="K161" s="72"/>
      <c r="L161" s="20">
        <v>60</v>
      </c>
      <c r="M161" s="65">
        <f t="shared" si="16"/>
        <v>0</v>
      </c>
      <c r="N161" s="17" t="s">
        <v>16</v>
      </c>
      <c r="O161" s="18"/>
      <c r="P161" s="23">
        <f t="shared" si="1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si="14"/>
        <v>0</v>
      </c>
      <c r="H162" s="78">
        <v>0</v>
      </c>
      <c r="I162" s="76">
        <v>0</v>
      </c>
      <c r="J162" s="46">
        <f t="shared" si="15"/>
        <v>0</v>
      </c>
      <c r="K162" s="72"/>
      <c r="L162" s="20">
        <v>60</v>
      </c>
      <c r="M162" s="65">
        <f t="shared" si="16"/>
        <v>0</v>
      </c>
      <c r="N162" s="17" t="s">
        <v>16</v>
      </c>
      <c r="O162" s="18"/>
      <c r="P162" s="23">
        <f t="shared" si="1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14"/>
        <v>0</v>
      </c>
      <c r="H163" s="78">
        <v>0</v>
      </c>
      <c r="I163" s="76">
        <v>0</v>
      </c>
      <c r="J163" s="46">
        <f t="shared" si="15"/>
        <v>0</v>
      </c>
      <c r="K163" s="72"/>
      <c r="L163" s="20">
        <v>25</v>
      </c>
      <c r="M163" s="65">
        <f t="shared" si="16"/>
        <v>0</v>
      </c>
      <c r="N163" s="17" t="s">
        <v>16</v>
      </c>
      <c r="O163" s="18"/>
      <c r="P163" s="23">
        <f t="shared" si="17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14"/>
        <v>0</v>
      </c>
      <c r="H164" s="78">
        <v>0</v>
      </c>
      <c r="I164" s="76">
        <v>0</v>
      </c>
      <c r="J164" s="46">
        <f t="shared" si="15"/>
        <v>0</v>
      </c>
      <c r="K164" s="72"/>
      <c r="L164" s="20">
        <v>45</v>
      </c>
      <c r="M164" s="65">
        <f t="shared" si="16"/>
        <v>0</v>
      </c>
      <c r="N164" s="17" t="s">
        <v>16</v>
      </c>
      <c r="O164" s="18"/>
      <c r="P164" s="23">
        <f t="shared" si="1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14"/>
        <v>0</v>
      </c>
      <c r="H165" s="78">
        <v>0</v>
      </c>
      <c r="I165" s="76">
        <v>0</v>
      </c>
      <c r="J165" s="46">
        <f t="shared" si="15"/>
        <v>0</v>
      </c>
      <c r="K165" s="72"/>
      <c r="L165" s="20">
        <v>45</v>
      </c>
      <c r="M165" s="65">
        <f t="shared" si="16"/>
        <v>0</v>
      </c>
      <c r="N165" s="17" t="s">
        <v>16</v>
      </c>
      <c r="O165" s="18"/>
      <c r="P165" s="23">
        <f t="shared" si="1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14"/>
        <v>0</v>
      </c>
      <c r="H166" s="78">
        <v>0</v>
      </c>
      <c r="I166" s="76">
        <v>0</v>
      </c>
      <c r="J166" s="46">
        <f t="shared" si="15"/>
        <v>0</v>
      </c>
      <c r="K166" s="72"/>
      <c r="L166" s="20">
        <v>45</v>
      </c>
      <c r="M166" s="65">
        <f t="shared" si="16"/>
        <v>0</v>
      </c>
      <c r="N166" s="17" t="s">
        <v>16</v>
      </c>
      <c r="O166" s="18"/>
      <c r="P166" s="23">
        <f t="shared" si="1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14"/>
        <v>0</v>
      </c>
      <c r="H167" s="78">
        <v>0</v>
      </c>
      <c r="I167" s="76">
        <v>0</v>
      </c>
      <c r="J167" s="46">
        <f t="shared" si="15"/>
        <v>0</v>
      </c>
      <c r="K167" s="72"/>
      <c r="L167" s="20">
        <v>45</v>
      </c>
      <c r="M167" s="65">
        <f t="shared" si="16"/>
        <v>0</v>
      </c>
      <c r="N167" s="17" t="s">
        <v>16</v>
      </c>
      <c r="O167" s="18"/>
      <c r="P167" s="23">
        <f t="shared" si="1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14"/>
        <v>0</v>
      </c>
      <c r="H168" s="78">
        <v>0</v>
      </c>
      <c r="I168" s="76">
        <v>0</v>
      </c>
      <c r="J168" s="46">
        <f t="shared" si="15"/>
        <v>0</v>
      </c>
      <c r="K168" s="72"/>
      <c r="L168" s="20">
        <v>45</v>
      </c>
      <c r="M168" s="65">
        <f t="shared" si="16"/>
        <v>0</v>
      </c>
      <c r="N168" s="17" t="s">
        <v>16</v>
      </c>
      <c r="O168" s="18"/>
      <c r="P168" s="23">
        <f t="shared" si="1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14"/>
        <v>0</v>
      </c>
      <c r="H169" s="78">
        <v>0</v>
      </c>
      <c r="I169" s="76">
        <v>0</v>
      </c>
      <c r="J169" s="46">
        <f t="shared" si="15"/>
        <v>0</v>
      </c>
      <c r="K169" s="72"/>
      <c r="L169" s="20">
        <v>45</v>
      </c>
      <c r="M169" s="65">
        <f t="shared" si="16"/>
        <v>0</v>
      </c>
      <c r="N169" s="17" t="s">
        <v>16</v>
      </c>
      <c r="O169" s="18"/>
      <c r="P169" s="23">
        <f t="shared" si="1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14"/>
        <v>0</v>
      </c>
      <c r="H170" s="78">
        <v>0</v>
      </c>
      <c r="I170" s="76">
        <v>0</v>
      </c>
      <c r="J170" s="46">
        <f t="shared" si="15"/>
        <v>0</v>
      </c>
      <c r="K170" s="72"/>
      <c r="L170" s="22">
        <v>35</v>
      </c>
      <c r="M170" s="65">
        <f t="shared" si="16"/>
        <v>0</v>
      </c>
      <c r="N170" s="17" t="s">
        <v>16</v>
      </c>
      <c r="O170" s="18"/>
      <c r="P170" s="23">
        <f t="shared" si="17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14"/>
        <v>0</v>
      </c>
      <c r="H171" s="78">
        <v>0</v>
      </c>
      <c r="I171" s="76">
        <v>0</v>
      </c>
      <c r="J171" s="46">
        <f t="shared" si="15"/>
        <v>0</v>
      </c>
      <c r="K171" s="72"/>
      <c r="L171" s="22">
        <v>25</v>
      </c>
      <c r="M171" s="65">
        <f t="shared" si="16"/>
        <v>0</v>
      </c>
      <c r="N171" s="17" t="s">
        <v>16</v>
      </c>
      <c r="O171" s="18"/>
      <c r="P171" s="23">
        <f t="shared" si="1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14"/>
        <v>0</v>
      </c>
      <c r="H172" s="78">
        <v>0</v>
      </c>
      <c r="I172" s="76">
        <v>0</v>
      </c>
      <c r="J172" s="46">
        <f t="shared" si="15"/>
        <v>0</v>
      </c>
      <c r="K172" s="72"/>
      <c r="L172" s="20">
        <v>100</v>
      </c>
      <c r="M172" s="65">
        <f t="shared" si="16"/>
        <v>0</v>
      </c>
      <c r="N172" s="17" t="s">
        <v>16</v>
      </c>
      <c r="O172" s="18"/>
      <c r="P172" s="23">
        <f t="shared" si="1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 t="shared" si="14"/>
        <v>0</v>
      </c>
      <c r="H173" s="78">
        <v>0</v>
      </c>
      <c r="I173" s="76">
        <v>0</v>
      </c>
      <c r="J173" s="46">
        <f t="shared" si="15"/>
        <v>0</v>
      </c>
      <c r="K173" s="72"/>
      <c r="L173" s="20">
        <v>35</v>
      </c>
      <c r="M173" s="65">
        <f t="shared" si="16"/>
        <v>0</v>
      </c>
      <c r="N173" s="17" t="s">
        <v>16</v>
      </c>
      <c r="O173" s="18"/>
      <c r="P173" s="23">
        <f t="shared" si="1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si="14"/>
        <v>0</v>
      </c>
      <c r="H174" s="78">
        <v>0</v>
      </c>
      <c r="I174" s="76">
        <v>0</v>
      </c>
      <c r="J174" s="46">
        <f t="shared" si="15"/>
        <v>0</v>
      </c>
      <c r="K174" s="72"/>
      <c r="L174" s="15">
        <v>65</v>
      </c>
      <c r="M174" s="65">
        <f t="shared" si="16"/>
        <v>0</v>
      </c>
      <c r="N174" s="17" t="s">
        <v>16</v>
      </c>
      <c r="O174" s="18"/>
      <c r="P174" s="23">
        <f t="shared" si="1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12</v>
      </c>
      <c r="F175" s="71"/>
      <c r="G175" s="46">
        <f t="shared" si="14"/>
        <v>12</v>
      </c>
      <c r="H175" s="78">
        <v>0</v>
      </c>
      <c r="I175" s="76">
        <v>0</v>
      </c>
      <c r="J175" s="46">
        <f t="shared" si="15"/>
        <v>12</v>
      </c>
      <c r="K175" s="72"/>
      <c r="L175" s="15">
        <v>50</v>
      </c>
      <c r="M175" s="65">
        <f t="shared" si="16"/>
        <v>0</v>
      </c>
      <c r="N175" s="17" t="s">
        <v>16</v>
      </c>
      <c r="O175" s="18"/>
      <c r="P175" s="23">
        <f t="shared" si="1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14"/>
        <v>0</v>
      </c>
      <c r="H176" s="78">
        <v>0</v>
      </c>
      <c r="I176" s="76">
        <v>0</v>
      </c>
      <c r="J176" s="46">
        <f t="shared" si="15"/>
        <v>0</v>
      </c>
      <c r="K176" s="72"/>
      <c r="L176" s="20">
        <v>35</v>
      </c>
      <c r="M176" s="65">
        <f t="shared" si="16"/>
        <v>0</v>
      </c>
      <c r="N176" s="17" t="s">
        <v>16</v>
      </c>
      <c r="O176" s="18"/>
      <c r="P176" s="23">
        <f t="shared" si="1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14"/>
        <v>0</v>
      </c>
      <c r="H177" s="78">
        <v>0</v>
      </c>
      <c r="I177" s="76">
        <v>0</v>
      </c>
      <c r="J177" s="46">
        <f t="shared" si="15"/>
        <v>0</v>
      </c>
      <c r="K177" s="72"/>
      <c r="L177" s="20">
        <v>55</v>
      </c>
      <c r="M177" s="65">
        <f t="shared" si="16"/>
        <v>0</v>
      </c>
      <c r="N177" s="17" t="s">
        <v>16</v>
      </c>
      <c r="O177" s="18"/>
      <c r="P177" s="23">
        <f t="shared" si="17"/>
        <v>0</v>
      </c>
      <c r="Q177" s="90"/>
      <c r="R177" s="43">
        <f t="shared" ref="R177:R258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16</v>
      </c>
      <c r="F178" s="71"/>
      <c r="G178" s="46">
        <f t="shared" si="14"/>
        <v>16</v>
      </c>
      <c r="H178" s="78">
        <v>0</v>
      </c>
      <c r="I178" s="76">
        <v>0</v>
      </c>
      <c r="J178" s="46">
        <f t="shared" si="15"/>
        <v>16</v>
      </c>
      <c r="K178" s="72"/>
      <c r="L178" s="20">
        <v>55</v>
      </c>
      <c r="M178" s="65">
        <f t="shared" si="16"/>
        <v>0</v>
      </c>
      <c r="N178" s="17" t="s">
        <v>16</v>
      </c>
      <c r="O178" s="18"/>
      <c r="P178" s="23">
        <f t="shared" si="1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14"/>
        <v>0</v>
      </c>
      <c r="H179" s="78">
        <v>0</v>
      </c>
      <c r="I179" s="76">
        <v>0</v>
      </c>
      <c r="J179" s="46">
        <f t="shared" si="15"/>
        <v>0</v>
      </c>
      <c r="K179" s="72"/>
      <c r="L179" s="20">
        <v>10</v>
      </c>
      <c r="M179" s="65">
        <f t="shared" si="16"/>
        <v>0</v>
      </c>
      <c r="N179" s="17" t="s">
        <v>16</v>
      </c>
      <c r="O179" s="18"/>
      <c r="P179" s="23">
        <f t="shared" si="17"/>
        <v>0</v>
      </c>
      <c r="Q179" s="90"/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14"/>
        <v>0</v>
      </c>
      <c r="H180" s="78">
        <v>0</v>
      </c>
      <c r="I180" s="76">
        <v>0</v>
      </c>
      <c r="J180" s="46">
        <f t="shared" si="15"/>
        <v>0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7"/>
        <v>0</v>
      </c>
      <c r="Q180" s="90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14"/>
        <v>0</v>
      </c>
      <c r="H181" s="78">
        <v>0</v>
      </c>
      <c r="I181" s="76">
        <v>0</v>
      </c>
      <c r="J181" s="46">
        <f t="shared" si="15"/>
        <v>0</v>
      </c>
      <c r="K181" s="72"/>
      <c r="L181" s="20">
        <v>50</v>
      </c>
      <c r="M181" s="65">
        <f t="shared" si="16"/>
        <v>0</v>
      </c>
      <c r="N181" s="17" t="s">
        <v>16</v>
      </c>
      <c r="O181" s="18"/>
      <c r="P181" s="23">
        <f t="shared" si="1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14"/>
        <v>0</v>
      </c>
      <c r="H182" s="78">
        <v>0</v>
      </c>
      <c r="I182" s="76">
        <v>0</v>
      </c>
      <c r="J182" s="46">
        <f t="shared" si="15"/>
        <v>0</v>
      </c>
      <c r="K182" s="72"/>
      <c r="L182" s="20">
        <v>40</v>
      </c>
      <c r="M182" s="65">
        <f t="shared" si="16"/>
        <v>0</v>
      </c>
      <c r="N182" s="17" t="s">
        <v>16</v>
      </c>
      <c r="O182" s="18"/>
      <c r="P182" s="23">
        <f t="shared" si="17"/>
        <v>0</v>
      </c>
      <c r="Q182" s="90"/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14"/>
        <v>0</v>
      </c>
      <c r="H183" s="78">
        <v>0</v>
      </c>
      <c r="I183" s="76">
        <v>0</v>
      </c>
      <c r="J183" s="46">
        <f t="shared" si="15"/>
        <v>0</v>
      </c>
      <c r="K183" s="72"/>
      <c r="L183" s="20">
        <v>65</v>
      </c>
      <c r="M183" s="65">
        <f t="shared" si="16"/>
        <v>0</v>
      </c>
      <c r="N183" s="17" t="s">
        <v>16</v>
      </c>
      <c r="O183" s="18"/>
      <c r="P183" s="23">
        <f t="shared" si="17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14"/>
        <v>0</v>
      </c>
      <c r="H184" s="78">
        <v>0</v>
      </c>
      <c r="I184" s="76">
        <v>0</v>
      </c>
      <c r="J184" s="46">
        <f t="shared" si="15"/>
        <v>0</v>
      </c>
      <c r="K184" s="72"/>
      <c r="L184" s="20">
        <v>50</v>
      </c>
      <c r="M184" s="65">
        <f t="shared" si="16"/>
        <v>0</v>
      </c>
      <c r="N184" s="17" t="s">
        <v>16</v>
      </c>
      <c r="O184" s="18"/>
      <c r="P184" s="23">
        <f t="shared" si="17"/>
        <v>0</v>
      </c>
      <c r="Q184" s="90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14"/>
        <v>0</v>
      </c>
      <c r="H185" s="78">
        <v>0</v>
      </c>
      <c r="I185" s="76">
        <v>0</v>
      </c>
      <c r="J185" s="46">
        <f t="shared" si="15"/>
        <v>0</v>
      </c>
      <c r="K185" s="72"/>
      <c r="L185" s="20">
        <v>80</v>
      </c>
      <c r="M185" s="65">
        <f t="shared" si="16"/>
        <v>0</v>
      </c>
      <c r="N185" s="17" t="s">
        <v>16</v>
      </c>
      <c r="O185" s="18"/>
      <c r="P185" s="23">
        <f t="shared" si="17"/>
        <v>0</v>
      </c>
      <c r="Q185" s="90"/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14"/>
        <v>0</v>
      </c>
      <c r="H186" s="78">
        <v>0</v>
      </c>
      <c r="I186" s="76">
        <v>0</v>
      </c>
      <c r="J186" s="46">
        <f t="shared" si="15"/>
        <v>0</v>
      </c>
      <c r="K186" s="72"/>
      <c r="L186" s="20">
        <v>15</v>
      </c>
      <c r="M186" s="65">
        <f t="shared" si="16"/>
        <v>0</v>
      </c>
      <c r="N186" s="17" t="s">
        <v>16</v>
      </c>
      <c r="O186" s="18"/>
      <c r="P186" s="23">
        <f t="shared" si="17"/>
        <v>0</v>
      </c>
      <c r="Q186" s="90"/>
      <c r="R186" s="43">
        <f t="shared" ref="R186" si="1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 t="shared" si="14"/>
        <v>0</v>
      </c>
      <c r="H187" s="78">
        <v>0</v>
      </c>
      <c r="I187" s="76">
        <v>0</v>
      </c>
      <c r="J187" s="46">
        <f t="shared" si="15"/>
        <v>0</v>
      </c>
      <c r="K187" s="72"/>
      <c r="L187" s="20">
        <v>15</v>
      </c>
      <c r="M187" s="65">
        <f t="shared" si="16"/>
        <v>0</v>
      </c>
      <c r="N187" s="17" t="s">
        <v>16</v>
      </c>
      <c r="O187" s="18"/>
      <c r="P187" s="23">
        <f t="shared" si="17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 t="shared" si="14"/>
        <v>0</v>
      </c>
      <c r="H188" s="78">
        <v>0</v>
      </c>
      <c r="I188" s="76">
        <v>0</v>
      </c>
      <c r="J188" s="46">
        <f t="shared" si="15"/>
        <v>0</v>
      </c>
      <c r="K188" s="72"/>
      <c r="L188" s="20">
        <v>15</v>
      </c>
      <c r="M188" s="65">
        <f t="shared" si="16"/>
        <v>0</v>
      </c>
      <c r="N188" s="17" t="s">
        <v>16</v>
      </c>
      <c r="O188" s="18"/>
      <c r="P188" s="23">
        <f t="shared" si="17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 t="shared" si="14"/>
        <v>0</v>
      </c>
      <c r="H189" s="78">
        <v>0</v>
      </c>
      <c r="I189" s="76">
        <v>0</v>
      </c>
      <c r="J189" s="46">
        <f t="shared" si="15"/>
        <v>0</v>
      </c>
      <c r="K189" s="72"/>
      <c r="L189" s="20">
        <v>15</v>
      </c>
      <c r="M189" s="65">
        <f t="shared" si="16"/>
        <v>0</v>
      </c>
      <c r="N189" s="17" t="s">
        <v>16</v>
      </c>
      <c r="O189" s="18"/>
      <c r="P189" s="23">
        <f t="shared" si="17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14"/>
        <v>0</v>
      </c>
      <c r="H190" s="78">
        <v>0</v>
      </c>
      <c r="I190" s="76">
        <v>0</v>
      </c>
      <c r="J190" s="46">
        <f t="shared" si="15"/>
        <v>0</v>
      </c>
      <c r="K190" s="72"/>
      <c r="L190" s="20">
        <v>80</v>
      </c>
      <c r="M190" s="65">
        <f t="shared" si="16"/>
        <v>0</v>
      </c>
      <c r="N190" s="17" t="s">
        <v>16</v>
      </c>
      <c r="O190" s="18"/>
      <c r="P190" s="23">
        <f t="shared" si="17"/>
        <v>0</v>
      </c>
      <c r="Q190" s="90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14"/>
        <v>0</v>
      </c>
      <c r="H191" s="78">
        <v>0</v>
      </c>
      <c r="I191" s="76">
        <v>0</v>
      </c>
      <c r="J191" s="46">
        <f t="shared" si="15"/>
        <v>0</v>
      </c>
      <c r="K191" s="72"/>
      <c r="L191" s="20">
        <v>35</v>
      </c>
      <c r="M191" s="65">
        <f t="shared" si="16"/>
        <v>0</v>
      </c>
      <c r="N191" s="17" t="s">
        <v>16</v>
      </c>
      <c r="O191" s="18"/>
      <c r="P191" s="23">
        <f t="shared" si="17"/>
        <v>0</v>
      </c>
      <c r="Q191" s="90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14"/>
        <v>0</v>
      </c>
      <c r="H192" s="78">
        <v>0</v>
      </c>
      <c r="I192" s="76">
        <v>0</v>
      </c>
      <c r="J192" s="46">
        <f t="shared" si="15"/>
        <v>0</v>
      </c>
      <c r="K192" s="72"/>
      <c r="L192" s="20">
        <v>35</v>
      </c>
      <c r="M192" s="65">
        <f t="shared" si="16"/>
        <v>0</v>
      </c>
      <c r="N192" s="17" t="s">
        <v>16</v>
      </c>
      <c r="O192" s="18"/>
      <c r="P192" s="23">
        <f t="shared" si="17"/>
        <v>0</v>
      </c>
      <c r="Q192" s="90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</v>
      </c>
      <c r="F193" s="71"/>
      <c r="G193" s="46">
        <f t="shared" si="14"/>
        <v>2</v>
      </c>
      <c r="H193" s="78">
        <v>0</v>
      </c>
      <c r="I193" s="76">
        <v>0</v>
      </c>
      <c r="J193" s="46">
        <f t="shared" si="15"/>
        <v>2</v>
      </c>
      <c r="K193" s="72"/>
      <c r="L193" s="20">
        <v>60</v>
      </c>
      <c r="M193" s="65">
        <f t="shared" si="16"/>
        <v>0</v>
      </c>
      <c r="N193" s="17" t="s">
        <v>16</v>
      </c>
      <c r="O193" s="18"/>
      <c r="P193" s="23">
        <f t="shared" si="17"/>
        <v>0</v>
      </c>
      <c r="Q193" s="90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7</v>
      </c>
      <c r="F194" s="71"/>
      <c r="G194" s="46">
        <f t="shared" si="14"/>
        <v>7</v>
      </c>
      <c r="H194" s="78">
        <v>0</v>
      </c>
      <c r="I194" s="76">
        <v>0</v>
      </c>
      <c r="J194" s="46">
        <f t="shared" si="15"/>
        <v>5</v>
      </c>
      <c r="K194" s="72">
        <v>2</v>
      </c>
      <c r="L194" s="20">
        <v>120</v>
      </c>
      <c r="M194" s="65">
        <f t="shared" si="16"/>
        <v>240</v>
      </c>
      <c r="N194" s="17" t="s">
        <v>16</v>
      </c>
      <c r="O194" s="18"/>
      <c r="P194" s="124">
        <f t="shared" si="17"/>
        <v>240</v>
      </c>
      <c r="Q194" s="90">
        <v>73</v>
      </c>
      <c r="R194" s="43">
        <f t="shared" si="18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14"/>
        <v>0</v>
      </c>
      <c r="H195" s="78">
        <v>0</v>
      </c>
      <c r="I195" s="76">
        <v>0</v>
      </c>
      <c r="J195" s="46">
        <f t="shared" si="15"/>
        <v>0</v>
      </c>
      <c r="K195" s="72"/>
      <c r="L195" s="20">
        <v>60</v>
      </c>
      <c r="M195" s="65">
        <f t="shared" si="16"/>
        <v>0</v>
      </c>
      <c r="N195" s="17" t="s">
        <v>16</v>
      </c>
      <c r="O195" s="18"/>
      <c r="P195" s="23">
        <f t="shared" si="17"/>
        <v>0</v>
      </c>
      <c r="Q195" s="90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14"/>
        <v>0</v>
      </c>
      <c r="H196" s="78">
        <v>0</v>
      </c>
      <c r="I196" s="76">
        <v>0</v>
      </c>
      <c r="J196" s="46">
        <f t="shared" si="15"/>
        <v>0</v>
      </c>
      <c r="K196" s="72"/>
      <c r="L196" s="20">
        <v>120</v>
      </c>
      <c r="M196" s="65">
        <f t="shared" si="16"/>
        <v>0</v>
      </c>
      <c r="N196" s="17" t="s">
        <v>16</v>
      </c>
      <c r="O196" s="18"/>
      <c r="P196" s="23">
        <f t="shared" si="17"/>
        <v>0</v>
      </c>
      <c r="Q196" s="90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ref="G197:G259" si="21">E197+F197</f>
        <v>0</v>
      </c>
      <c r="H197" s="78">
        <v>0</v>
      </c>
      <c r="I197" s="76">
        <v>0</v>
      </c>
      <c r="J197" s="46">
        <f t="shared" ref="J197:J259" si="22">+G197-H197-K197-I197</f>
        <v>0</v>
      </c>
      <c r="K197" s="72"/>
      <c r="L197" s="20">
        <v>50</v>
      </c>
      <c r="M197" s="65">
        <f t="shared" si="16"/>
        <v>0</v>
      </c>
      <c r="N197" s="17" t="s">
        <v>16</v>
      </c>
      <c r="O197" s="18"/>
      <c r="P197" s="23">
        <f t="shared" si="17"/>
        <v>0</v>
      </c>
      <c r="Q197" s="90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7</v>
      </c>
      <c r="F198" s="71"/>
      <c r="G198" s="46">
        <f t="shared" si="21"/>
        <v>7</v>
      </c>
      <c r="H198" s="78">
        <v>0</v>
      </c>
      <c r="I198" s="76">
        <v>2</v>
      </c>
      <c r="J198" s="46">
        <f t="shared" si="22"/>
        <v>5</v>
      </c>
      <c r="K198" s="72"/>
      <c r="L198" s="20">
        <v>150</v>
      </c>
      <c r="M198" s="65">
        <f t="shared" ref="M198:M259" si="23">+L198*K198</f>
        <v>0</v>
      </c>
      <c r="N198" s="17" t="s">
        <v>1451</v>
      </c>
      <c r="O198" s="18"/>
      <c r="P198" s="23">
        <f t="shared" ref="P198:P259" si="24">SUM(M198-O198)</f>
        <v>0</v>
      </c>
      <c r="Q198" s="90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2"/>
        <v>0</v>
      </c>
      <c r="K199" s="72"/>
      <c r="L199" s="20">
        <v>135</v>
      </c>
      <c r="M199" s="65">
        <f t="shared" si="23"/>
        <v>0</v>
      </c>
      <c r="N199" s="17" t="s">
        <v>16</v>
      </c>
      <c r="O199" s="18"/>
      <c r="P199" s="23">
        <f t="shared" si="24"/>
        <v>0</v>
      </c>
      <c r="Q199" s="90"/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2"/>
        <v>0</v>
      </c>
      <c r="K200" s="72"/>
      <c r="L200" s="20">
        <v>100</v>
      </c>
      <c r="M200" s="65">
        <f t="shared" si="23"/>
        <v>0</v>
      </c>
      <c r="N200" s="17" t="s">
        <v>16</v>
      </c>
      <c r="O200" s="18"/>
      <c r="P200" s="23">
        <f t="shared" si="24"/>
        <v>0</v>
      </c>
      <c r="Q200" s="90"/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2"/>
        <v>0</v>
      </c>
      <c r="K201" s="72"/>
      <c r="L201" s="20">
        <v>90</v>
      </c>
      <c r="M201" s="65">
        <f t="shared" si="23"/>
        <v>0</v>
      </c>
      <c r="N201" s="17" t="s">
        <v>16</v>
      </c>
      <c r="O201" s="18"/>
      <c r="P201" s="23">
        <f t="shared" si="24"/>
        <v>0</v>
      </c>
      <c r="Q201" s="90"/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2"/>
        <v>0</v>
      </c>
      <c r="K202" s="72"/>
      <c r="L202" s="20">
        <v>90</v>
      </c>
      <c r="M202" s="65">
        <f t="shared" si="23"/>
        <v>0</v>
      </c>
      <c r="N202" s="17" t="s">
        <v>16</v>
      </c>
      <c r="O202" s="18"/>
      <c r="P202" s="23">
        <f t="shared" si="24"/>
        <v>0</v>
      </c>
      <c r="Q202" s="90"/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2"/>
        <v>0</v>
      </c>
      <c r="K203" s="72"/>
      <c r="L203" s="20">
        <v>90</v>
      </c>
      <c r="M203" s="65">
        <f t="shared" si="23"/>
        <v>0</v>
      </c>
      <c r="N203" s="17" t="s">
        <v>16</v>
      </c>
      <c r="O203" s="18"/>
      <c r="P203" s="23">
        <f t="shared" si="24"/>
        <v>0</v>
      </c>
      <c r="Q203" s="90"/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2"/>
        <v>0</v>
      </c>
      <c r="K204" s="72"/>
      <c r="L204" s="20">
        <v>90</v>
      </c>
      <c r="M204" s="65">
        <f t="shared" si="23"/>
        <v>0</v>
      </c>
      <c r="N204" s="17" t="s">
        <v>16</v>
      </c>
      <c r="O204" s="18"/>
      <c r="P204" s="23">
        <f t="shared" si="24"/>
        <v>0</v>
      </c>
      <c r="Q204" s="90"/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13</v>
      </c>
      <c r="F205" s="71"/>
      <c r="G205" s="46">
        <f t="shared" si="21"/>
        <v>13</v>
      </c>
      <c r="H205" s="78">
        <v>0</v>
      </c>
      <c r="I205" s="76">
        <v>0</v>
      </c>
      <c r="J205" s="46">
        <f t="shared" si="22"/>
        <v>13</v>
      </c>
      <c r="K205" s="72"/>
      <c r="L205" s="20">
        <v>55</v>
      </c>
      <c r="M205" s="65">
        <f t="shared" si="23"/>
        <v>0</v>
      </c>
      <c r="N205" s="17" t="s">
        <v>16</v>
      </c>
      <c r="O205" s="18"/>
      <c r="P205" s="23">
        <f t="shared" si="24"/>
        <v>0</v>
      </c>
      <c r="Q205" s="90"/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2"/>
        <v>0</v>
      </c>
      <c r="K206" s="72"/>
      <c r="L206" s="20">
        <v>85</v>
      </c>
      <c r="M206" s="65">
        <f t="shared" si="23"/>
        <v>0</v>
      </c>
      <c r="N206" s="17" t="s">
        <v>16</v>
      </c>
      <c r="O206" s="18"/>
      <c r="P206" s="23">
        <f t="shared" si="24"/>
        <v>0</v>
      </c>
      <c r="Q206" s="90"/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 t="shared" si="21"/>
        <v>0</v>
      </c>
      <c r="H207" s="78">
        <v>0</v>
      </c>
      <c r="I207" s="76">
        <v>0</v>
      </c>
      <c r="J207" s="46">
        <f t="shared" si="22"/>
        <v>0</v>
      </c>
      <c r="K207" s="72"/>
      <c r="L207" s="20">
        <v>50</v>
      </c>
      <c r="M207" s="65">
        <f t="shared" si="23"/>
        <v>0</v>
      </c>
      <c r="N207" s="17" t="s">
        <v>16</v>
      </c>
      <c r="O207" s="18"/>
      <c r="P207" s="23">
        <f t="shared" si="24"/>
        <v>0</v>
      </c>
      <c r="Q207" s="90"/>
      <c r="R207" s="43">
        <f t="shared" ref="R207" si="2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2"/>
        <v>0</v>
      </c>
      <c r="K208" s="72"/>
      <c r="L208" s="20">
        <v>50</v>
      </c>
      <c r="M208" s="65">
        <f t="shared" si="23"/>
        <v>0</v>
      </c>
      <c r="N208" s="17" t="s">
        <v>16</v>
      </c>
      <c r="O208" s="18"/>
      <c r="P208" s="23">
        <f t="shared" si="24"/>
        <v>0</v>
      </c>
      <c r="Q208" s="90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/>
      <c r="G209" s="46">
        <f t="shared" si="21"/>
        <v>1</v>
      </c>
      <c r="H209" s="78">
        <v>0</v>
      </c>
      <c r="I209" s="76">
        <v>0</v>
      </c>
      <c r="J209" s="46">
        <f t="shared" si="22"/>
        <v>1</v>
      </c>
      <c r="K209" s="72"/>
      <c r="L209" s="20">
        <v>120</v>
      </c>
      <c r="M209" s="65">
        <f t="shared" si="23"/>
        <v>0</v>
      </c>
      <c r="N209" s="17" t="s">
        <v>16</v>
      </c>
      <c r="O209" s="18"/>
      <c r="P209" s="23">
        <f t="shared" si="24"/>
        <v>0</v>
      </c>
      <c r="Q209" s="90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2"/>
        <v>0</v>
      </c>
      <c r="K210" s="72"/>
      <c r="L210" s="20">
        <v>25</v>
      </c>
      <c r="M210" s="65">
        <f t="shared" si="23"/>
        <v>0</v>
      </c>
      <c r="N210" s="17" t="s">
        <v>16</v>
      </c>
      <c r="O210" s="18"/>
      <c r="P210" s="23">
        <f t="shared" si="2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2"/>
        <v>0</v>
      </c>
      <c r="K211" s="72"/>
      <c r="L211" s="20">
        <v>25</v>
      </c>
      <c r="M211" s="65">
        <f t="shared" si="23"/>
        <v>0</v>
      </c>
      <c r="N211" s="17" t="s">
        <v>16</v>
      </c>
      <c r="O211" s="18"/>
      <c r="P211" s="23">
        <f t="shared" si="24"/>
        <v>0</v>
      </c>
      <c r="Q211" s="90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2"/>
        <v>0</v>
      </c>
      <c r="K212" s="72"/>
      <c r="L212" s="20">
        <v>25</v>
      </c>
      <c r="M212" s="65">
        <f t="shared" si="23"/>
        <v>0</v>
      </c>
      <c r="N212" s="17" t="s">
        <v>16</v>
      </c>
      <c r="O212" s="18"/>
      <c r="P212" s="23">
        <f t="shared" si="24"/>
        <v>0</v>
      </c>
      <c r="Q212" s="90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2"/>
        <v>0</v>
      </c>
      <c r="K213" s="72"/>
      <c r="L213" s="20">
        <v>25</v>
      </c>
      <c r="M213" s="65">
        <f t="shared" si="23"/>
        <v>0</v>
      </c>
      <c r="N213" s="17" t="s">
        <v>16</v>
      </c>
      <c r="O213" s="18"/>
      <c r="P213" s="23">
        <f t="shared" si="24"/>
        <v>0</v>
      </c>
      <c r="Q213" s="90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2"/>
        <v>0</v>
      </c>
      <c r="K214" s="72"/>
      <c r="L214" s="20">
        <v>25</v>
      </c>
      <c r="M214" s="65">
        <f t="shared" si="23"/>
        <v>0</v>
      </c>
      <c r="N214" s="17" t="s">
        <v>16</v>
      </c>
      <c r="O214" s="18"/>
      <c r="P214" s="23">
        <f t="shared" si="2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2"/>
        <v>0</v>
      </c>
      <c r="K215" s="72"/>
      <c r="L215" s="20">
        <v>10</v>
      </c>
      <c r="M215" s="65">
        <f t="shared" si="23"/>
        <v>0</v>
      </c>
      <c r="N215" s="17" t="s">
        <v>16</v>
      </c>
      <c r="O215" s="18"/>
      <c r="P215" s="23">
        <f t="shared" si="24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396</v>
      </c>
      <c r="F216" s="71"/>
      <c r="G216" s="46">
        <f t="shared" si="21"/>
        <v>396</v>
      </c>
      <c r="H216" s="78">
        <v>0</v>
      </c>
      <c r="I216" s="76">
        <v>0</v>
      </c>
      <c r="J216" s="46">
        <f t="shared" si="22"/>
        <v>396</v>
      </c>
      <c r="K216" s="72"/>
      <c r="L216" s="20">
        <v>10</v>
      </c>
      <c r="M216" s="65">
        <f t="shared" si="23"/>
        <v>0</v>
      </c>
      <c r="N216" s="17" t="s">
        <v>16</v>
      </c>
      <c r="O216" s="18"/>
      <c r="P216" s="23">
        <f t="shared" si="24"/>
        <v>0</v>
      </c>
      <c r="Q216" s="90"/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86</v>
      </c>
      <c r="F217" s="71"/>
      <c r="G217" s="46">
        <f t="shared" si="21"/>
        <v>86</v>
      </c>
      <c r="H217" s="78">
        <v>0</v>
      </c>
      <c r="I217" s="76">
        <v>0</v>
      </c>
      <c r="J217" s="46">
        <f t="shared" si="22"/>
        <v>86</v>
      </c>
      <c r="K217" s="72"/>
      <c r="L217" s="20">
        <v>10</v>
      </c>
      <c r="M217" s="65">
        <f t="shared" si="23"/>
        <v>0</v>
      </c>
      <c r="N217" s="17" t="s">
        <v>16</v>
      </c>
      <c r="O217" s="18"/>
      <c r="P217" s="23">
        <f t="shared" si="24"/>
        <v>0</v>
      </c>
      <c r="Q217" s="90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3</v>
      </c>
      <c r="F218" s="71"/>
      <c r="G218" s="46">
        <f t="shared" si="21"/>
        <v>3</v>
      </c>
      <c r="H218" s="78">
        <v>0</v>
      </c>
      <c r="I218" s="76">
        <v>0</v>
      </c>
      <c r="J218" s="46">
        <f t="shared" si="22"/>
        <v>3</v>
      </c>
      <c r="K218" s="72"/>
      <c r="L218" s="20">
        <v>20</v>
      </c>
      <c r="M218" s="65">
        <f t="shared" si="23"/>
        <v>0</v>
      </c>
      <c r="N218" s="17" t="s">
        <v>16</v>
      </c>
      <c r="O218" s="18"/>
      <c r="P218" s="23">
        <f t="shared" si="24"/>
        <v>0</v>
      </c>
      <c r="Q218" s="90"/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2"/>
        <v>0</v>
      </c>
      <c r="K219" s="72"/>
      <c r="L219" s="20">
        <v>800</v>
      </c>
      <c r="M219" s="65">
        <f t="shared" si="23"/>
        <v>0</v>
      </c>
      <c r="N219" s="17" t="s">
        <v>16</v>
      </c>
      <c r="O219" s="18"/>
      <c r="P219" s="23">
        <f t="shared" si="24"/>
        <v>0</v>
      </c>
      <c r="Q219" s="90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1</v>
      </c>
      <c r="F220" s="71"/>
      <c r="G220" s="46">
        <f t="shared" si="21"/>
        <v>1</v>
      </c>
      <c r="H220" s="78">
        <v>0</v>
      </c>
      <c r="I220" s="76">
        <v>0</v>
      </c>
      <c r="J220" s="46">
        <f t="shared" si="22"/>
        <v>1</v>
      </c>
      <c r="K220" s="72"/>
      <c r="L220" s="20">
        <v>150</v>
      </c>
      <c r="M220" s="65">
        <f t="shared" si="23"/>
        <v>0</v>
      </c>
      <c r="N220" s="17" t="s">
        <v>16</v>
      </c>
      <c r="O220" s="18"/>
      <c r="P220" s="23">
        <f t="shared" si="24"/>
        <v>0</v>
      </c>
      <c r="Q220" s="90"/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6</v>
      </c>
      <c r="F221" s="71"/>
      <c r="G221" s="46">
        <f t="shared" si="21"/>
        <v>6</v>
      </c>
      <c r="H221" s="78">
        <v>0</v>
      </c>
      <c r="I221" s="76">
        <v>0</v>
      </c>
      <c r="J221" s="46">
        <f t="shared" si="22"/>
        <v>6</v>
      </c>
      <c r="K221" s="72"/>
      <c r="L221" s="20">
        <v>200</v>
      </c>
      <c r="M221" s="65">
        <f t="shared" si="23"/>
        <v>0</v>
      </c>
      <c r="N221" s="17" t="s">
        <v>16</v>
      </c>
      <c r="O221" s="18"/>
      <c r="P221" s="23">
        <f t="shared" si="24"/>
        <v>0</v>
      </c>
      <c r="Q221" s="90"/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2"/>
        <v>0</v>
      </c>
      <c r="K222" s="72"/>
      <c r="L222" s="20">
        <v>250</v>
      </c>
      <c r="M222" s="65">
        <f t="shared" si="23"/>
        <v>0</v>
      </c>
      <c r="N222" s="17" t="s">
        <v>16</v>
      </c>
      <c r="O222" s="18"/>
      <c r="P222" s="23">
        <f t="shared" si="24"/>
        <v>0</v>
      </c>
      <c r="Q222" s="90"/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16</v>
      </c>
      <c r="F223" s="71"/>
      <c r="G223" s="46">
        <f t="shared" si="21"/>
        <v>16</v>
      </c>
      <c r="H223" s="78">
        <v>0</v>
      </c>
      <c r="I223" s="76">
        <v>0</v>
      </c>
      <c r="J223" s="46">
        <f t="shared" si="22"/>
        <v>16</v>
      </c>
      <c r="K223" s="72"/>
      <c r="L223" s="20">
        <v>50</v>
      </c>
      <c r="M223" s="65">
        <f t="shared" si="23"/>
        <v>0</v>
      </c>
      <c r="N223" s="17" t="s">
        <v>16</v>
      </c>
      <c r="O223" s="18"/>
      <c r="P223" s="23">
        <f t="shared" si="24"/>
        <v>0</v>
      </c>
      <c r="Q223" s="90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352</v>
      </c>
      <c r="F224" s="71"/>
      <c r="G224" s="46">
        <f t="shared" si="21"/>
        <v>352</v>
      </c>
      <c r="H224" s="78">
        <v>0</v>
      </c>
      <c r="I224" s="76">
        <v>0</v>
      </c>
      <c r="J224" s="46">
        <f t="shared" si="22"/>
        <v>352</v>
      </c>
      <c r="K224" s="72"/>
      <c r="L224" s="20">
        <v>0</v>
      </c>
      <c r="M224" s="65">
        <f t="shared" si="23"/>
        <v>0</v>
      </c>
      <c r="N224" s="17" t="s">
        <v>16</v>
      </c>
      <c r="O224" s="18"/>
      <c r="P224" s="23">
        <f t="shared" si="24"/>
        <v>0</v>
      </c>
      <c r="Q224" s="90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2"/>
        <v>0</v>
      </c>
      <c r="K225" s="72"/>
      <c r="L225" s="20">
        <v>45</v>
      </c>
      <c r="M225" s="65">
        <f t="shared" si="23"/>
        <v>0</v>
      </c>
      <c r="N225" s="17" t="s">
        <v>16</v>
      </c>
      <c r="O225" s="18"/>
      <c r="P225" s="23">
        <f t="shared" si="24"/>
        <v>0</v>
      </c>
      <c r="Q225" s="90"/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2"/>
        <v>0</v>
      </c>
      <c r="K226" s="72"/>
      <c r="L226" s="20">
        <v>35</v>
      </c>
      <c r="M226" s="65">
        <f t="shared" si="23"/>
        <v>0</v>
      </c>
      <c r="N226" s="17" t="s">
        <v>16</v>
      </c>
      <c r="O226" s="18"/>
      <c r="P226" s="23">
        <f t="shared" si="24"/>
        <v>0</v>
      </c>
      <c r="Q226" s="90"/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2"/>
        <v>0</v>
      </c>
      <c r="K227" s="72"/>
      <c r="L227" s="20">
        <v>25</v>
      </c>
      <c r="M227" s="65">
        <f t="shared" si="23"/>
        <v>0</v>
      </c>
      <c r="N227" s="17" t="s">
        <v>16</v>
      </c>
      <c r="O227" s="18"/>
      <c r="P227" s="23">
        <f t="shared" si="24"/>
        <v>0</v>
      </c>
      <c r="Q227" s="90"/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2"/>
        <v>0</v>
      </c>
      <c r="K228" s="72"/>
      <c r="L228" s="20">
        <v>50</v>
      </c>
      <c r="M228" s="65">
        <f t="shared" si="23"/>
        <v>0</v>
      </c>
      <c r="N228" s="17" t="s">
        <v>16</v>
      </c>
      <c r="O228" s="18"/>
      <c r="P228" s="23">
        <f t="shared" si="2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2"/>
        <v>0</v>
      </c>
      <c r="K229" s="72"/>
      <c r="L229" s="20">
        <v>60</v>
      </c>
      <c r="M229" s="65">
        <f t="shared" si="23"/>
        <v>0</v>
      </c>
      <c r="N229" s="17" t="s">
        <v>16</v>
      </c>
      <c r="O229" s="18"/>
      <c r="P229" s="23">
        <f t="shared" si="24"/>
        <v>0</v>
      </c>
      <c r="Q229" s="90"/>
      <c r="R229" s="43">
        <f t="shared" si="1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2"/>
        <v>0</v>
      </c>
      <c r="K230" s="72"/>
      <c r="L230" s="20">
        <v>250</v>
      </c>
      <c r="M230" s="65">
        <f t="shared" si="23"/>
        <v>0</v>
      </c>
      <c r="N230" s="17" t="s">
        <v>16</v>
      </c>
      <c r="O230" s="18"/>
      <c r="P230" s="23">
        <f t="shared" si="24"/>
        <v>0</v>
      </c>
      <c r="Q230" s="90"/>
      <c r="R230" s="43">
        <f t="shared" si="1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si="21"/>
        <v>0</v>
      </c>
      <c r="H231" s="78">
        <v>0</v>
      </c>
      <c r="I231" s="76">
        <v>0</v>
      </c>
      <c r="J231" s="46">
        <f t="shared" si="22"/>
        <v>0</v>
      </c>
      <c r="K231" s="72"/>
      <c r="L231" s="20">
        <v>100</v>
      </c>
      <c r="M231" s="65">
        <f t="shared" si="23"/>
        <v>0</v>
      </c>
      <c r="N231" s="17" t="s">
        <v>16</v>
      </c>
      <c r="O231" s="18"/>
      <c r="P231" s="23">
        <f t="shared" si="24"/>
        <v>0</v>
      </c>
      <c r="Q231" s="90"/>
      <c r="R231" s="43">
        <f t="shared" si="1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21"/>
        <v>0</v>
      </c>
      <c r="H232" s="78">
        <v>0</v>
      </c>
      <c r="I232" s="76">
        <v>0</v>
      </c>
      <c r="J232" s="46">
        <f t="shared" si="22"/>
        <v>0</v>
      </c>
      <c r="K232" s="72"/>
      <c r="L232" s="20">
        <v>350</v>
      </c>
      <c r="M232" s="65">
        <f t="shared" si="23"/>
        <v>0</v>
      </c>
      <c r="N232" s="17" t="s">
        <v>16</v>
      </c>
      <c r="O232" s="18"/>
      <c r="P232" s="23">
        <f t="shared" si="24"/>
        <v>0</v>
      </c>
      <c r="Q232" s="90"/>
      <c r="R232" s="43">
        <f t="shared" si="1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21"/>
        <v>0</v>
      </c>
      <c r="H233" s="78">
        <v>0</v>
      </c>
      <c r="I233" s="76">
        <v>0</v>
      </c>
      <c r="J233" s="46">
        <f t="shared" si="22"/>
        <v>0</v>
      </c>
      <c r="K233" s="72"/>
      <c r="L233" s="20">
        <v>60</v>
      </c>
      <c r="M233" s="65">
        <f t="shared" si="23"/>
        <v>0</v>
      </c>
      <c r="N233" s="17" t="s">
        <v>16</v>
      </c>
      <c r="O233" s="18"/>
      <c r="P233" s="23">
        <f t="shared" si="24"/>
        <v>0</v>
      </c>
      <c r="Q233" s="90"/>
      <c r="R233" s="43">
        <f t="shared" si="1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21"/>
        <v>0</v>
      </c>
      <c r="H234" s="78">
        <v>0</v>
      </c>
      <c r="I234" s="76">
        <v>0</v>
      </c>
      <c r="J234" s="46">
        <f t="shared" si="22"/>
        <v>0</v>
      </c>
      <c r="K234" s="72"/>
      <c r="L234" s="20">
        <v>50</v>
      </c>
      <c r="M234" s="65">
        <f t="shared" si="23"/>
        <v>0</v>
      </c>
      <c r="N234" s="17" t="s">
        <v>16</v>
      </c>
      <c r="O234" s="18"/>
      <c r="P234" s="23">
        <f t="shared" si="24"/>
        <v>0</v>
      </c>
      <c r="Q234" s="90"/>
      <c r="R234" s="43">
        <f t="shared" si="1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si="21"/>
        <v>0</v>
      </c>
      <c r="H235" s="78">
        <v>0</v>
      </c>
      <c r="I235" s="76">
        <v>0</v>
      </c>
      <c r="J235" s="46">
        <f t="shared" si="22"/>
        <v>0</v>
      </c>
      <c r="K235" s="72"/>
      <c r="L235" s="20">
        <v>100</v>
      </c>
      <c r="M235" s="65">
        <f t="shared" si="23"/>
        <v>0</v>
      </c>
      <c r="N235" s="17" t="s">
        <v>16</v>
      </c>
      <c r="O235" s="18"/>
      <c r="P235" s="23">
        <f t="shared" si="24"/>
        <v>0</v>
      </c>
      <c r="Q235" s="90"/>
      <c r="R235" s="43">
        <f t="shared" ref="R235:R247" si="2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22"/>
        <v>0</v>
      </c>
      <c r="K236" s="72"/>
      <c r="L236" s="20">
        <v>120</v>
      </c>
      <c r="M236" s="65">
        <f t="shared" si="23"/>
        <v>0</v>
      </c>
      <c r="N236" s="17" t="s">
        <v>16</v>
      </c>
      <c r="O236" s="18"/>
      <c r="P236" s="23">
        <f t="shared" si="24"/>
        <v>0</v>
      </c>
      <c r="Q236" s="90"/>
      <c r="R236" s="43">
        <f t="shared" si="2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21"/>
        <v>0</v>
      </c>
      <c r="H237" s="78">
        <v>0</v>
      </c>
      <c r="I237" s="76">
        <v>0</v>
      </c>
      <c r="J237" s="46">
        <f t="shared" si="22"/>
        <v>0</v>
      </c>
      <c r="K237" s="72"/>
      <c r="L237" s="20">
        <v>60</v>
      </c>
      <c r="M237" s="65">
        <f t="shared" si="23"/>
        <v>0</v>
      </c>
      <c r="N237" s="17" t="s">
        <v>16</v>
      </c>
      <c r="O237" s="18"/>
      <c r="P237" s="23">
        <f t="shared" si="24"/>
        <v>0</v>
      </c>
      <c r="Q237" s="90"/>
      <c r="R237" s="43">
        <f t="shared" si="2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22"/>
        <v>0</v>
      </c>
      <c r="K238" s="72"/>
      <c r="L238" s="20">
        <v>150</v>
      </c>
      <c r="M238" s="65">
        <f t="shared" si="23"/>
        <v>0</v>
      </c>
      <c r="N238" s="17" t="s">
        <v>16</v>
      </c>
      <c r="O238" s="18"/>
      <c r="P238" s="23">
        <f t="shared" si="24"/>
        <v>0</v>
      </c>
      <c r="Q238" s="90"/>
      <c r="R238" s="43">
        <f t="shared" si="2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22"/>
        <v>0</v>
      </c>
      <c r="K239" s="72"/>
      <c r="L239" s="20">
        <v>150</v>
      </c>
      <c r="M239" s="65">
        <f t="shared" si="23"/>
        <v>0</v>
      </c>
      <c r="N239" s="17" t="s">
        <v>16</v>
      </c>
      <c r="O239" s="18"/>
      <c r="P239" s="23">
        <f t="shared" si="24"/>
        <v>0</v>
      </c>
      <c r="Q239" s="90"/>
      <c r="R239" s="43">
        <f t="shared" si="2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22"/>
        <v>0</v>
      </c>
      <c r="K240" s="72"/>
      <c r="L240" s="20">
        <v>200</v>
      </c>
      <c r="M240" s="65">
        <f t="shared" si="23"/>
        <v>0</v>
      </c>
      <c r="N240" s="17" t="s">
        <v>16</v>
      </c>
      <c r="O240" s="18"/>
      <c r="P240" s="23">
        <f t="shared" si="24"/>
        <v>0</v>
      </c>
      <c r="Q240" s="90"/>
      <c r="R240" s="43">
        <f t="shared" si="2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>
        <v>15</v>
      </c>
      <c r="G241" s="46">
        <f t="shared" si="21"/>
        <v>15</v>
      </c>
      <c r="H241" s="78">
        <v>0</v>
      </c>
      <c r="I241" s="76">
        <v>0</v>
      </c>
      <c r="J241" s="46">
        <f t="shared" si="22"/>
        <v>0</v>
      </c>
      <c r="K241" s="72">
        <v>15</v>
      </c>
      <c r="L241" s="20">
        <v>100</v>
      </c>
      <c r="M241" s="65">
        <f t="shared" si="23"/>
        <v>1500</v>
      </c>
      <c r="N241" s="17" t="s">
        <v>16</v>
      </c>
      <c r="O241" s="18">
        <v>450</v>
      </c>
      <c r="P241" s="124">
        <f t="shared" si="24"/>
        <v>1050</v>
      </c>
      <c r="Q241" s="90"/>
      <c r="R241" s="43">
        <f t="shared" si="2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22"/>
        <v>0</v>
      </c>
      <c r="K242" s="72"/>
      <c r="L242" s="20">
        <v>35</v>
      </c>
      <c r="M242" s="65">
        <f t="shared" si="23"/>
        <v>0</v>
      </c>
      <c r="N242" s="17" t="s">
        <v>16</v>
      </c>
      <c r="O242" s="18"/>
      <c r="P242" s="23">
        <f t="shared" si="24"/>
        <v>0</v>
      </c>
      <c r="Q242" s="90"/>
      <c r="R242" s="43">
        <f t="shared" si="2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+'18'!J243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22"/>
        <v>0</v>
      </c>
      <c r="K243" s="72"/>
      <c r="L243" s="20">
        <v>39</v>
      </c>
      <c r="M243" s="65">
        <f t="shared" si="23"/>
        <v>0</v>
      </c>
      <c r="N243" s="17" t="s">
        <v>16</v>
      </c>
      <c r="O243" s="18"/>
      <c r="P243" s="23">
        <f t="shared" si="24"/>
        <v>0</v>
      </c>
      <c r="Q243" s="90"/>
      <c r="R243" s="43">
        <f t="shared" ref="R243:R246" si="2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+'18'!J244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22"/>
        <v>0</v>
      </c>
      <c r="K244" s="72"/>
      <c r="L244" s="20">
        <v>55</v>
      </c>
      <c r="M244" s="65">
        <f t="shared" si="23"/>
        <v>0</v>
      </c>
      <c r="N244" s="17" t="s">
        <v>16</v>
      </c>
      <c r="O244" s="18"/>
      <c r="P244" s="23">
        <f t="shared" si="24"/>
        <v>0</v>
      </c>
      <c r="Q244" s="90"/>
      <c r="R244" s="43">
        <f t="shared" si="2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+'18'!J245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22"/>
        <v>0</v>
      </c>
      <c r="K245" s="72"/>
      <c r="L245" s="20">
        <v>40</v>
      </c>
      <c r="M245" s="65">
        <f t="shared" si="23"/>
        <v>0</v>
      </c>
      <c r="N245" s="17" t="s">
        <v>16</v>
      </c>
      <c r="O245" s="18"/>
      <c r="P245" s="23">
        <f t="shared" si="24"/>
        <v>0</v>
      </c>
      <c r="Q245" s="90"/>
      <c r="R245" s="43">
        <f t="shared" si="2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+'18'!J246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22"/>
        <v>0</v>
      </c>
      <c r="K246" s="72"/>
      <c r="L246" s="20">
        <v>49</v>
      </c>
      <c r="M246" s="65">
        <f t="shared" si="23"/>
        <v>0</v>
      </c>
      <c r="N246" s="17" t="s">
        <v>16</v>
      </c>
      <c r="O246" s="18"/>
      <c r="P246" s="23">
        <f t="shared" si="24"/>
        <v>0</v>
      </c>
      <c r="Q246" s="90"/>
      <c r="R246" s="43">
        <f t="shared" si="2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+'18'!J247</f>
        <v>2</v>
      </c>
      <c r="F247" s="71"/>
      <c r="G247" s="46">
        <f t="shared" si="21"/>
        <v>2</v>
      </c>
      <c r="H247" s="78">
        <v>0</v>
      </c>
      <c r="I247" s="76">
        <v>0</v>
      </c>
      <c r="J247" s="46">
        <f t="shared" si="22"/>
        <v>2</v>
      </c>
      <c r="K247" s="72"/>
      <c r="L247" s="20">
        <v>39</v>
      </c>
      <c r="M247" s="65">
        <f t="shared" si="23"/>
        <v>0</v>
      </c>
      <c r="N247" s="17" t="s">
        <v>16</v>
      </c>
      <c r="O247" s="18"/>
      <c r="P247" s="23">
        <f t="shared" si="24"/>
        <v>0</v>
      </c>
      <c r="Q247" s="90"/>
      <c r="R247" s="43">
        <f t="shared" si="2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+'18'!J248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22"/>
        <v>0</v>
      </c>
      <c r="K248" s="72"/>
      <c r="L248" s="20">
        <v>50</v>
      </c>
      <c r="M248" s="65">
        <f t="shared" si="23"/>
        <v>0</v>
      </c>
      <c r="N248" s="17" t="s">
        <v>16</v>
      </c>
      <c r="O248" s="18"/>
      <c r="P248" s="23">
        <f t="shared" si="24"/>
        <v>0</v>
      </c>
      <c r="Q248" s="90"/>
      <c r="R248" s="43">
        <f t="shared" si="1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+'18'!J249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22"/>
        <v>0</v>
      </c>
      <c r="K249" s="72"/>
      <c r="L249" s="20">
        <v>50</v>
      </c>
      <c r="M249" s="65">
        <f t="shared" si="23"/>
        <v>0</v>
      </c>
      <c r="N249" s="17" t="s">
        <v>16</v>
      </c>
      <c r="O249" s="18"/>
      <c r="P249" s="23">
        <f t="shared" si="24"/>
        <v>0</v>
      </c>
      <c r="Q249" s="90"/>
      <c r="R249" s="43">
        <f t="shared" si="18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+'18'!J250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22"/>
        <v>0</v>
      </c>
      <c r="K250" s="72"/>
      <c r="L250" s="20">
        <v>35</v>
      </c>
      <c r="M250" s="65">
        <f t="shared" si="23"/>
        <v>0</v>
      </c>
      <c r="N250" s="17" t="s">
        <v>16</v>
      </c>
      <c r="O250" s="18"/>
      <c r="P250" s="23">
        <f t="shared" si="24"/>
        <v>0</v>
      </c>
      <c r="Q250" s="90"/>
      <c r="R250" s="43">
        <f t="shared" si="1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22"/>
        <v>0</v>
      </c>
      <c r="K251" s="72"/>
      <c r="L251" s="20"/>
      <c r="M251" s="65">
        <f t="shared" si="23"/>
        <v>0</v>
      </c>
      <c r="N251" s="17" t="s">
        <v>16</v>
      </c>
      <c r="O251" s="18"/>
      <c r="P251" s="23">
        <f t="shared" si="24"/>
        <v>0</v>
      </c>
      <c r="Q251" s="90"/>
      <c r="R251" s="43">
        <f t="shared" si="1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22"/>
        <v>0</v>
      </c>
      <c r="K252" s="72"/>
      <c r="L252" s="20"/>
      <c r="M252" s="65">
        <f t="shared" si="23"/>
        <v>0</v>
      </c>
      <c r="N252" s="17" t="s">
        <v>16</v>
      </c>
      <c r="O252" s="18"/>
      <c r="P252" s="23">
        <f t="shared" si="24"/>
        <v>0</v>
      </c>
      <c r="Q252" s="90"/>
      <c r="R252" s="43">
        <f t="shared" si="1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22"/>
        <v>0</v>
      </c>
      <c r="K253" s="72"/>
      <c r="L253" s="20"/>
      <c r="M253" s="65">
        <f t="shared" si="23"/>
        <v>0</v>
      </c>
      <c r="N253" s="17" t="s">
        <v>16</v>
      </c>
      <c r="O253" s="18"/>
      <c r="P253" s="23">
        <f t="shared" si="24"/>
        <v>0</v>
      </c>
      <c r="Q253" s="90"/>
      <c r="R253" s="43">
        <f t="shared" ref="R253" si="2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22"/>
        <v>0</v>
      </c>
      <c r="K254" s="72"/>
      <c r="L254" s="20"/>
      <c r="M254" s="65">
        <f t="shared" si="23"/>
        <v>0</v>
      </c>
      <c r="N254" s="17" t="s">
        <v>16</v>
      </c>
      <c r="O254" s="18"/>
      <c r="P254" s="23">
        <f t="shared" si="24"/>
        <v>0</v>
      </c>
      <c r="Q254" s="90"/>
      <c r="R254" s="43">
        <f t="shared" si="1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22"/>
        <v>0</v>
      </c>
      <c r="K255" s="72"/>
      <c r="L255" s="20"/>
      <c r="M255" s="65">
        <f t="shared" si="23"/>
        <v>0</v>
      </c>
      <c r="N255" s="17" t="s">
        <v>16</v>
      </c>
      <c r="O255" s="18"/>
      <c r="P255" s="23">
        <f t="shared" si="24"/>
        <v>0</v>
      </c>
      <c r="Q255" s="90"/>
      <c r="R255" s="43">
        <f t="shared" si="1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22"/>
        <v>0</v>
      </c>
      <c r="K256" s="72"/>
      <c r="L256" s="20"/>
      <c r="M256" s="65">
        <f t="shared" si="23"/>
        <v>0</v>
      </c>
      <c r="N256" s="17" t="s">
        <v>16</v>
      </c>
      <c r="O256" s="18"/>
      <c r="P256" s="23">
        <f t="shared" si="24"/>
        <v>0</v>
      </c>
      <c r="Q256" s="90"/>
      <c r="R256" s="43">
        <f t="shared" si="1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22"/>
        <v>0</v>
      </c>
      <c r="K257" s="72"/>
      <c r="L257" s="20"/>
      <c r="M257" s="65">
        <f t="shared" si="23"/>
        <v>0</v>
      </c>
      <c r="N257" s="17" t="s">
        <v>16</v>
      </c>
      <c r="O257" s="18"/>
      <c r="P257" s="23">
        <f t="shared" si="24"/>
        <v>0</v>
      </c>
      <c r="Q257" s="90"/>
      <c r="R257" s="43">
        <f t="shared" ref="R257" si="2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22"/>
        <v>0</v>
      </c>
      <c r="K258" s="72"/>
      <c r="L258" s="20"/>
      <c r="M258" s="65">
        <f t="shared" si="23"/>
        <v>0</v>
      </c>
      <c r="N258" s="17" t="s">
        <v>16</v>
      </c>
      <c r="O258" s="18"/>
      <c r="P258" s="23">
        <f t="shared" si="24"/>
        <v>0</v>
      </c>
      <c r="Q258" s="90"/>
      <c r="R258" s="43">
        <f t="shared" si="1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22"/>
        <v>0</v>
      </c>
      <c r="K259" s="72"/>
      <c r="L259" s="20"/>
      <c r="M259" s="65">
        <f t="shared" si="23"/>
        <v>0</v>
      </c>
      <c r="N259" s="17" t="s">
        <v>16</v>
      </c>
      <c r="O259" s="18"/>
      <c r="P259" s="23">
        <f t="shared" si="24"/>
        <v>0</v>
      </c>
      <c r="Q259" s="90"/>
      <c r="R259" s="43">
        <f t="shared" ref="R259" si="3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867.54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2590</v>
      </c>
      <c r="O264" s="2">
        <v>1050</v>
      </c>
      <c r="P264" s="2">
        <v>1540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4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0</v>
      </c>
      <c r="F6" s="71">
        <v>3</v>
      </c>
      <c r="G6" s="46">
        <f t="shared" si="0"/>
        <v>3</v>
      </c>
      <c r="H6" s="78">
        <v>0</v>
      </c>
      <c r="I6" s="76">
        <v>0</v>
      </c>
      <c r="J6" s="46">
        <f t="shared" si="1"/>
        <v>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6</v>
      </c>
      <c r="F31" s="71">
        <v>20</v>
      </c>
      <c r="G31" s="46">
        <f t="shared" si="5"/>
        <v>26</v>
      </c>
      <c r="H31" s="78">
        <v>0</v>
      </c>
      <c r="I31" s="76">
        <v>0</v>
      </c>
      <c r="J31" s="46">
        <f t="shared" si="6"/>
        <v>14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>
        <v>500</v>
      </c>
      <c r="P31" s="124">
        <f t="shared" si="3"/>
        <v>700</v>
      </c>
      <c r="Q31" s="90">
        <v>38.46</v>
      </c>
      <c r="R31" s="43">
        <f t="shared" si="4"/>
        <v>461.52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5</v>
      </c>
      <c r="F32" s="71">
        <v>9</v>
      </c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4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</v>
      </c>
      <c r="F53" s="71">
        <v>3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>
        <v>2</v>
      </c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4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5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4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2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>
        <v>75</v>
      </c>
      <c r="P66" s="124">
        <f t="shared" si="3"/>
        <v>125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4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24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ref="P103:P105" si="29">SUM(M103-O103)</f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9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9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150</v>
      </c>
      <c r="P133" s="23">
        <f t="shared" si="8"/>
        <v>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4">
        <f>SUM(M175-O175)</f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5</v>
      </c>
      <c r="F198" s="71">
        <v>5</v>
      </c>
      <c r="G198" s="46">
        <f t="shared" si="30"/>
        <v>10</v>
      </c>
      <c r="H198" s="78">
        <v>0</v>
      </c>
      <c r="I198" s="76">
        <v>0</v>
      </c>
      <c r="J198" s="46">
        <f t="shared" si="31"/>
        <v>6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300</v>
      </c>
      <c r="P198" s="124">
        <f t="shared" si="35"/>
        <v>300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ref="P208:P212" si="40">SUM(M208-O208)</f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40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4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40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396</v>
      </c>
      <c r="F216" s="71"/>
      <c r="G216" s="46">
        <f t="shared" si="30"/>
        <v>396</v>
      </c>
      <c r="H216" s="78">
        <v>0</v>
      </c>
      <c r="I216" s="76">
        <v>0</v>
      </c>
      <c r="J216" s="46">
        <f t="shared" si="31"/>
        <v>394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4">
        <f t="shared" si="35"/>
        <v>20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86</v>
      </c>
      <c r="F217" s="71"/>
      <c r="G217" s="46">
        <f t="shared" si="30"/>
        <v>86</v>
      </c>
      <c r="H217" s="78">
        <v>0</v>
      </c>
      <c r="I217" s="76">
        <v>1</v>
      </c>
      <c r="J217" s="46">
        <f t="shared" si="31"/>
        <v>85</v>
      </c>
      <c r="K217" s="72"/>
      <c r="L217" s="20">
        <v>10</v>
      </c>
      <c r="M217" s="65">
        <f t="shared" si="34"/>
        <v>0</v>
      </c>
      <c r="N217" s="17" t="s">
        <v>1464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2" si="43">E235+F235</f>
        <v>0</v>
      </c>
      <c r="H235" s="78">
        <v>0</v>
      </c>
      <c r="I235" s="76">
        <v>0</v>
      </c>
      <c r="J235" s="46">
        <f t="shared" ref="J235:J242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>
        <v>7</v>
      </c>
      <c r="G241" s="46">
        <f t="shared" si="43"/>
        <v>7</v>
      </c>
      <c r="H241" s="78">
        <v>0</v>
      </c>
      <c r="I241" s="76">
        <v>0</v>
      </c>
      <c r="J241" s="46">
        <f t="shared" si="44"/>
        <v>7</v>
      </c>
      <c r="K241" s="72"/>
      <c r="L241" s="20">
        <v>40</v>
      </c>
      <c r="M241" s="65">
        <f t="shared" si="45"/>
        <v>0</v>
      </c>
      <c r="N241" s="17" t="s">
        <v>1465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+'19'!J243</f>
        <v>0</v>
      </c>
      <c r="F243" s="71"/>
      <c r="G243" s="46" t="s">
        <v>1423</v>
      </c>
      <c r="H243" s="78" t="s">
        <v>1423</v>
      </c>
      <c r="I243" s="76" t="s">
        <v>1423</v>
      </c>
      <c r="J243" s="46" t="s">
        <v>1423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+'19'!J244</f>
        <v>0</v>
      </c>
      <c r="F244" s="71"/>
      <c r="G244" s="46" t="s">
        <v>1423</v>
      </c>
      <c r="H244" s="78" t="s">
        <v>1423</v>
      </c>
      <c r="I244" s="76" t="s">
        <v>1423</v>
      </c>
      <c r="J244" s="46" t="s">
        <v>1423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+'19'!J245</f>
        <v>0</v>
      </c>
      <c r="F245" s="71"/>
      <c r="G245" s="46" t="s">
        <v>1423</v>
      </c>
      <c r="H245" s="78" t="s">
        <v>1423</v>
      </c>
      <c r="I245" s="76" t="s">
        <v>1423</v>
      </c>
      <c r="J245" s="46" t="s">
        <v>1423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+'19'!J246</f>
        <v>0</v>
      </c>
      <c r="F246" s="71"/>
      <c r="G246" s="46" t="s">
        <v>1423</v>
      </c>
      <c r="H246" s="78" t="s">
        <v>1423</v>
      </c>
      <c r="I246" s="76" t="s">
        <v>1423</v>
      </c>
      <c r="J246" s="46" t="s">
        <v>1423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+'19'!J247</f>
        <v>2</v>
      </c>
      <c r="F247" s="71"/>
      <c r="G247" s="46" t="s">
        <v>1423</v>
      </c>
      <c r="H247" s="78" t="s">
        <v>1423</v>
      </c>
      <c r="I247" s="76" t="s">
        <v>1423</v>
      </c>
      <c r="J247" s="46" t="s">
        <v>1423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+'19'!J248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+'19'!J249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+'19'!J250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1318.96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1470</v>
      </c>
      <c r="O264" s="2">
        <v>420</v>
      </c>
      <c r="P264" s="2">
        <v>1050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3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1466</v>
      </c>
      <c r="O5" s="18"/>
      <c r="P5" s="12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0</v>
      </c>
      <c r="F6" s="71">
        <v>70</v>
      </c>
      <c r="G6" s="46">
        <f t="shared" si="0"/>
        <v>70</v>
      </c>
      <c r="H6" s="78">
        <v>0</v>
      </c>
      <c r="I6" s="76">
        <v>1</v>
      </c>
      <c r="J6" s="46">
        <f t="shared" si="1"/>
        <v>66</v>
      </c>
      <c r="K6" s="72">
        <v>3</v>
      </c>
      <c r="L6" s="15">
        <v>100</v>
      </c>
      <c r="M6" s="65">
        <f t="shared" ref="M6:M80" si="2">+L6*K6</f>
        <v>300</v>
      </c>
      <c r="N6" s="17" t="s">
        <v>1443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4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4">
        <f t="shared" si="3"/>
        <v>250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15</v>
      </c>
      <c r="F22" s="71">
        <v>2</v>
      </c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</v>
      </c>
      <c r="F28" s="71">
        <v>2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0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/>
      <c r="P31" s="124">
        <f t="shared" si="3"/>
        <v>1400</v>
      </c>
      <c r="Q31" s="90">
        <v>38.46</v>
      </c>
      <c r="R31" s="43">
        <f t="shared" si="4"/>
        <v>538.44000000000005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5</v>
      </c>
      <c r="K32" s="72">
        <v>9</v>
      </c>
      <c r="L32" s="15">
        <v>130</v>
      </c>
      <c r="M32" s="65">
        <f t="shared" si="2"/>
        <v>1170</v>
      </c>
      <c r="N32" s="17" t="s">
        <v>16</v>
      </c>
      <c r="O32" s="18">
        <v>585</v>
      </c>
      <c r="P32" s="124">
        <f t="shared" si="3"/>
        <v>585</v>
      </c>
      <c r="Q32" s="90">
        <v>46.37</v>
      </c>
      <c r="R32" s="43">
        <f t="shared" si="4"/>
        <v>417.33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>
        <v>4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>
        <v>4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</v>
      </c>
      <c r="F48" s="71">
        <v>1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>
        <v>8</v>
      </c>
      <c r="G50" s="46">
        <f t="shared" si="5"/>
        <v>8</v>
      </c>
      <c r="H50" s="78">
        <v>0</v>
      </c>
      <c r="I50" s="76">
        <v>0</v>
      </c>
      <c r="J50" s="46">
        <f t="shared" si="6"/>
        <v>4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24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4">
        <f>SUM(M55-O55)</f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4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3</v>
      </c>
      <c r="F58" s="71">
        <v>1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>
        <v>2</v>
      </c>
      <c r="G60" s="46">
        <f t="shared" si="5"/>
        <v>2</v>
      </c>
      <c r="H60" s="78">
        <v>0</v>
      </c>
      <c r="I60" s="76">
        <v>0</v>
      </c>
      <c r="J60" s="46">
        <f t="shared" si="6"/>
        <v>2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5</v>
      </c>
      <c r="F65" s="71">
        <v>1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1</v>
      </c>
      <c r="F93" s="71">
        <v>4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>
        <v>13</v>
      </c>
      <c r="G133" s="46">
        <f t="shared" si="23"/>
        <v>13</v>
      </c>
      <c r="H133" s="78">
        <v>0</v>
      </c>
      <c r="I133" s="76">
        <v>3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1467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10</v>
      </c>
      <c r="F175" s="71"/>
      <c r="G175" s="46">
        <f t="shared" si="30"/>
        <v>10</v>
      </c>
      <c r="H175" s="78">
        <v>0</v>
      </c>
      <c r="I175" s="76">
        <v>1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1467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6</v>
      </c>
      <c r="F198" s="71"/>
      <c r="G198" s="46">
        <f t="shared" si="30"/>
        <v>6</v>
      </c>
      <c r="H198" s="78">
        <v>0</v>
      </c>
      <c r="I198" s="76">
        <v>1</v>
      </c>
      <c r="J198" s="46">
        <f t="shared" si="31"/>
        <v>3</v>
      </c>
      <c r="K198" s="72">
        <v>2</v>
      </c>
      <c r="L198" s="20">
        <v>150</v>
      </c>
      <c r="M198" s="65">
        <f t="shared" si="34"/>
        <v>300</v>
      </c>
      <c r="N198" s="17" t="s">
        <v>1443</v>
      </c>
      <c r="O198" s="18">
        <v>150</v>
      </c>
      <c r="P198" s="124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394</v>
      </c>
      <c r="F216" s="71"/>
      <c r="G216" s="46">
        <f t="shared" si="30"/>
        <v>394</v>
      </c>
      <c r="H216" s="78">
        <v>0</v>
      </c>
      <c r="I216" s="76">
        <v>0</v>
      </c>
      <c r="J216" s="46">
        <f t="shared" si="31"/>
        <v>394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85</v>
      </c>
      <c r="F217" s="71"/>
      <c r="G217" s="46">
        <f t="shared" si="30"/>
        <v>85</v>
      </c>
      <c r="H217" s="78">
        <v>0</v>
      </c>
      <c r="I217" s="76">
        <v>0</v>
      </c>
      <c r="J217" s="46">
        <f t="shared" si="31"/>
        <v>85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55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7</v>
      </c>
      <c r="F241" s="71"/>
      <c r="G241" s="46">
        <f t="shared" si="40"/>
        <v>7</v>
      </c>
      <c r="H241" s="78">
        <v>0</v>
      </c>
      <c r="I241" s="76">
        <v>0</v>
      </c>
      <c r="J241" s="46">
        <f t="shared" si="41"/>
        <v>7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 t="str">
        <f>+'20'!J243</f>
        <v xml:space="preserve"> -   </v>
      </c>
      <c r="F243" s="71"/>
      <c r="G243" s="46"/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si="42"/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 t="str">
        <f>+'20'!J244</f>
        <v xml:space="preserve"> -   </v>
      </c>
      <c r="F244" s="71"/>
      <c r="G244" s="46"/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 t="str">
        <f>+'20'!J245</f>
        <v xml:space="preserve"> -   </v>
      </c>
      <c r="F245" s="71"/>
      <c r="G245" s="46"/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 t="str">
        <f>+'20'!J246</f>
        <v xml:space="preserve"> -   </v>
      </c>
      <c r="F246" s="71"/>
      <c r="G246" s="46"/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 t="str">
        <f>+'20'!J247</f>
        <v xml:space="preserve"> -   </v>
      </c>
      <c r="F247" s="71"/>
      <c r="G247" s="46"/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+'20'!J248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+'20'!J249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2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1881.98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2215</v>
      </c>
      <c r="O264" s="2">
        <v>1300</v>
      </c>
      <c r="P264" s="2">
        <v>765</v>
      </c>
      <c r="Q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66</v>
      </c>
      <c r="F6" s="71"/>
      <c r="G6" s="46">
        <f t="shared" si="0"/>
        <v>66</v>
      </c>
      <c r="H6" s="78">
        <v>0</v>
      </c>
      <c r="I6" s="76">
        <v>0</v>
      </c>
      <c r="J6" s="46">
        <f t="shared" si="1"/>
        <v>61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4">
        <f>SUM(M39-O39)</f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2</v>
      </c>
      <c r="F60" s="71"/>
      <c r="G60" s="46">
        <f t="shared" si="5"/>
        <v>2</v>
      </c>
      <c r="H60" s="78">
        <v>0</v>
      </c>
      <c r="I60" s="76">
        <v>0</v>
      </c>
      <c r="J60" s="46">
        <f t="shared" si="6"/>
        <v>2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4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>
        <v>3</v>
      </c>
      <c r="G77" s="46">
        <f t="shared" si="5"/>
        <v>5</v>
      </c>
      <c r="H77" s="78">
        <v>0</v>
      </c>
      <c r="I77" s="76"/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/>
      <c r="O77" s="18"/>
      <c r="P77" s="12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37</v>
      </c>
      <c r="F113" s="71"/>
      <c r="G113" s="46">
        <f t="shared" si="23"/>
        <v>37</v>
      </c>
      <c r="H113" s="78">
        <v>0</v>
      </c>
      <c r="I113" s="76">
        <v>0</v>
      </c>
      <c r="J113" s="46">
        <f t="shared" si="24"/>
        <v>37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7</v>
      </c>
      <c r="F117" s="71"/>
      <c r="G117" s="46">
        <f t="shared" si="23"/>
        <v>7</v>
      </c>
      <c r="H117" s="78">
        <v>0</v>
      </c>
      <c r="I117" s="76">
        <v>1</v>
      </c>
      <c r="J117" s="46">
        <f t="shared" si="24"/>
        <v>4</v>
      </c>
      <c r="K117" s="72">
        <v>2</v>
      </c>
      <c r="L117" s="22">
        <v>55</v>
      </c>
      <c r="M117" s="65">
        <f t="shared" si="7"/>
        <v>110</v>
      </c>
      <c r="N117" s="17" t="s">
        <v>1470</v>
      </c>
      <c r="O117" s="18">
        <v>55</v>
      </c>
      <c r="P117" s="124">
        <f t="shared" si="8"/>
        <v>55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24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394</v>
      </c>
      <c r="F216" s="71"/>
      <c r="G216" s="46">
        <f t="shared" si="30"/>
        <v>394</v>
      </c>
      <c r="H216" s="78">
        <v>0</v>
      </c>
      <c r="I216" s="76">
        <v>0</v>
      </c>
      <c r="J216" s="46">
        <f t="shared" si="31"/>
        <v>394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85</v>
      </c>
      <c r="F217" s="71"/>
      <c r="G217" s="46">
        <f t="shared" si="30"/>
        <v>85</v>
      </c>
      <c r="H217" s="78">
        <v>0</v>
      </c>
      <c r="I217" s="76">
        <v>0</v>
      </c>
      <c r="J217" s="46">
        <f t="shared" si="31"/>
        <v>85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7</v>
      </c>
      <c r="F241" s="71"/>
      <c r="G241" s="46">
        <f t="shared" si="42"/>
        <v>7</v>
      </c>
      <c r="H241" s="78">
        <v>0</v>
      </c>
      <c r="I241" s="76">
        <v>0</v>
      </c>
      <c r="J241" s="46">
        <f t="shared" si="43"/>
        <v>7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+'21'!J248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4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4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4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871.68999999999994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</v>
      </c>
      <c r="O264" s="2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360.00"/>
        <filter val="50.00"/>
        <filter val="500.00"/>
        <filter val="5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11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6</v>
      </c>
      <c r="F5" s="71"/>
      <c r="G5" s="46">
        <f t="shared" ref="G5:G26" si="0">E5+F5</f>
        <v>6</v>
      </c>
      <c r="H5" s="78">
        <v>0</v>
      </c>
      <c r="I5" s="76">
        <v>1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1471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61</v>
      </c>
      <c r="F6" s="71">
        <v>4</v>
      </c>
      <c r="G6" s="46">
        <f t="shared" si="0"/>
        <v>65</v>
      </c>
      <c r="H6" s="78">
        <v>0</v>
      </c>
      <c r="I6" s="76">
        <v>20</v>
      </c>
      <c r="J6" s="46">
        <f t="shared" si="1"/>
        <v>42</v>
      </c>
      <c r="K6" s="72">
        <v>3</v>
      </c>
      <c r="L6" s="15">
        <v>100</v>
      </c>
      <c r="M6" s="65">
        <f t="shared" ref="M6:M80" si="2">+L6*K6</f>
        <v>300</v>
      </c>
      <c r="N6" s="17" t="s">
        <v>1473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14</v>
      </c>
      <c r="F22" s="71"/>
      <c r="G22" s="46">
        <f t="shared" si="0"/>
        <v>14</v>
      </c>
      <c r="H22" s="78">
        <v>0</v>
      </c>
      <c r="I22" s="76">
        <v>1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1474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1471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6</v>
      </c>
      <c r="F53" s="71"/>
      <c r="G53" s="46">
        <f t="shared" si="5"/>
        <v>6</v>
      </c>
      <c r="H53" s="78">
        <v>0</v>
      </c>
      <c r="I53" s="76">
        <v>1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1471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2</v>
      </c>
      <c r="F60" s="71"/>
      <c r="G60" s="46">
        <f t="shared" si="5"/>
        <v>2</v>
      </c>
      <c r="H60" s="78">
        <v>0</v>
      </c>
      <c r="I60" s="76">
        <v>1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1471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24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4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9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37</v>
      </c>
      <c r="F113" s="71"/>
      <c r="G113" s="46">
        <f t="shared" si="23"/>
        <v>37</v>
      </c>
      <c r="H113" s="78">
        <v>0</v>
      </c>
      <c r="I113" s="76">
        <v>1</v>
      </c>
      <c r="J113" s="46">
        <f t="shared" si="24"/>
        <v>36</v>
      </c>
      <c r="K113" s="72"/>
      <c r="L113" s="20">
        <v>55</v>
      </c>
      <c r="M113" s="65">
        <f t="shared" si="7"/>
        <v>0</v>
      </c>
      <c r="N113" s="17" t="s">
        <v>1471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12</v>
      </c>
      <c r="F115" s="71"/>
      <c r="G115" s="46">
        <f t="shared" si="23"/>
        <v>12</v>
      </c>
      <c r="H115" s="78">
        <v>0</v>
      </c>
      <c r="I115" s="76">
        <v>1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1471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10</v>
      </c>
      <c r="F116" s="71"/>
      <c r="G116" s="46">
        <f t="shared" si="23"/>
        <v>10</v>
      </c>
      <c r="H116" s="78">
        <v>0</v>
      </c>
      <c r="I116" s="76">
        <v>1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1472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0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4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3</v>
      </c>
      <c r="F132" s="71">
        <v>1</v>
      </c>
      <c r="G132" s="46">
        <f t="shared" si="23"/>
        <v>4</v>
      </c>
      <c r="H132" s="78">
        <v>0</v>
      </c>
      <c r="I132" s="76">
        <v>0</v>
      </c>
      <c r="J132" s="46">
        <f t="shared" si="24"/>
        <v>0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>
        <v>120</v>
      </c>
      <c r="P132" s="124">
        <f t="shared" si="8"/>
        <v>120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30"/>
        <v>9</v>
      </c>
      <c r="H175" s="78">
        <v>0</v>
      </c>
      <c r="I175" s="76">
        <v>2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1472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>
        <v>75</v>
      </c>
      <c r="G188" s="46">
        <f>E188+F188</f>
        <v>75</v>
      </c>
      <c r="H188" s="78">
        <v>0</v>
      </c>
      <c r="I188" s="76">
        <v>0</v>
      </c>
      <c r="J188" s="46">
        <f>+G188-H188-K188-I188</f>
        <v>75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>
        <v>75</v>
      </c>
      <c r="G189" s="46">
        <f>E189+F189</f>
        <v>75</v>
      </c>
      <c r="H189" s="78">
        <v>0</v>
      </c>
      <c r="I189" s="76">
        <v>3</v>
      </c>
      <c r="J189" s="46">
        <f>+G189-H189-K189-I189</f>
        <v>72</v>
      </c>
      <c r="K189" s="72"/>
      <c r="L189" s="20">
        <v>15</v>
      </c>
      <c r="M189" s="65">
        <f>+L189*K189</f>
        <v>0</v>
      </c>
      <c r="N189" s="17" t="s">
        <v>1475</v>
      </c>
      <c r="O189" s="18"/>
      <c r="P189" s="23">
        <f t="shared" si="3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</v>
      </c>
      <c r="F193" s="71">
        <v>3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0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24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75</v>
      </c>
      <c r="P198" s="124">
        <f t="shared" si="35"/>
        <v>75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>
        <v>5</v>
      </c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>
        <v>5</v>
      </c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>
        <v>5</v>
      </c>
      <c r="G203" s="46">
        <f t="shared" si="30"/>
        <v>5</v>
      </c>
      <c r="H203" s="78">
        <v>0</v>
      </c>
      <c r="I203" s="76">
        <v>0</v>
      </c>
      <c r="J203" s="46">
        <f t="shared" si="31"/>
        <v>5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>
        <v>5</v>
      </c>
      <c r="G204" s="46">
        <f t="shared" si="30"/>
        <v>5</v>
      </c>
      <c r="H204" s="78">
        <v>0</v>
      </c>
      <c r="I204" s="76">
        <v>0</v>
      </c>
      <c r="J204" s="46">
        <f t="shared" si="31"/>
        <v>5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394</v>
      </c>
      <c r="F216" s="71"/>
      <c r="G216" s="46">
        <f t="shared" si="30"/>
        <v>394</v>
      </c>
      <c r="H216" s="78">
        <v>0</v>
      </c>
      <c r="I216" s="76">
        <v>0</v>
      </c>
      <c r="J216" s="46">
        <f t="shared" si="31"/>
        <v>394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85</v>
      </c>
      <c r="F217" s="71"/>
      <c r="G217" s="46">
        <f t="shared" si="30"/>
        <v>85</v>
      </c>
      <c r="H217" s="78">
        <v>0</v>
      </c>
      <c r="I217" s="76">
        <v>0</v>
      </c>
      <c r="J217" s="46">
        <f t="shared" si="31"/>
        <v>85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7</v>
      </c>
      <c r="F241" s="71"/>
      <c r="G241" s="46">
        <f t="shared" si="42"/>
        <v>7</v>
      </c>
      <c r="H241" s="78">
        <v>0</v>
      </c>
      <c r="I241" s="76">
        <v>0</v>
      </c>
      <c r="J241" s="46">
        <f t="shared" si="41"/>
        <v>7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+'22'!J248</f>
        <v>4</v>
      </c>
      <c r="F248" s="71"/>
      <c r="G248" s="46">
        <f t="shared" si="42"/>
        <v>4</v>
      </c>
      <c r="H248" s="78">
        <v>0</v>
      </c>
      <c r="I248" s="76"/>
      <c r="J248" s="46">
        <f t="shared" si="41"/>
        <v>3</v>
      </c>
      <c r="K248" s="72">
        <v>1</v>
      </c>
      <c r="L248" s="20">
        <v>50</v>
      </c>
      <c r="M248" s="65">
        <f t="shared" si="34"/>
        <v>50</v>
      </c>
      <c r="N248" s="17" t="s">
        <v>1467</v>
      </c>
      <c r="O248" s="18"/>
      <c r="P248" s="124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+'22'!J249</f>
        <v>4</v>
      </c>
      <c r="F249" s="71"/>
      <c r="G249" s="46">
        <f t="shared" si="42"/>
        <v>4</v>
      </c>
      <c r="H249" s="78">
        <v>0</v>
      </c>
      <c r="I249" s="76"/>
      <c r="J249" s="46">
        <f t="shared" si="41"/>
        <v>1</v>
      </c>
      <c r="K249" s="72">
        <v>3</v>
      </c>
      <c r="L249" s="20">
        <v>50</v>
      </c>
      <c r="M249" s="65">
        <f t="shared" si="34"/>
        <v>150</v>
      </c>
      <c r="N249" s="17" t="s">
        <v>1467</v>
      </c>
      <c r="O249" s="18">
        <v>100</v>
      </c>
      <c r="P249" s="124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1122.0700000000002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1090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266" activePane="bottomRight" state="frozen"/>
      <selection activeCell="L251" sqref="L251"/>
      <selection pane="topRight" activeCell="L251" sqref="L251"/>
      <selection pane="bottomLeft" activeCell="L251" sqref="L251"/>
      <selection pane="bottomRight" activeCell="T241" sqref="T2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42</v>
      </c>
      <c r="F6" s="71">
        <v>50</v>
      </c>
      <c r="G6" s="46">
        <f t="shared" si="0"/>
        <v>92</v>
      </c>
      <c r="H6" s="78">
        <v>0</v>
      </c>
      <c r="I6" s="76">
        <v>0</v>
      </c>
      <c r="J6" s="46">
        <f t="shared" si="1"/>
        <v>85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4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5</v>
      </c>
      <c r="F32" s="71">
        <v>5</v>
      </c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6</v>
      </c>
      <c r="F64" s="71">
        <v>3</v>
      </c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4</v>
      </c>
      <c r="F65" s="71">
        <v>3</v>
      </c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5</v>
      </c>
      <c r="F66" s="71">
        <v>3</v>
      </c>
      <c r="G66" s="46">
        <f t="shared" si="5"/>
        <v>8</v>
      </c>
      <c r="H66" s="78">
        <v>0</v>
      </c>
      <c r="I66" s="76">
        <v>1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1467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5</v>
      </c>
      <c r="F93" s="71"/>
      <c r="G93" s="46">
        <f t="shared" si="5"/>
        <v>5</v>
      </c>
      <c r="H93" s="78">
        <v>3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36</v>
      </c>
      <c r="F113" s="71"/>
      <c r="G113" s="46">
        <f t="shared" si="23"/>
        <v>36</v>
      </c>
      <c r="H113" s="78">
        <v>0</v>
      </c>
      <c r="I113" s="76">
        <v>0</v>
      </c>
      <c r="J113" s="46">
        <f t="shared" si="24"/>
        <v>36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75</v>
      </c>
      <c r="F188" s="71"/>
      <c r="G188" s="46">
        <f>E188+F188</f>
        <v>75</v>
      </c>
      <c r="H188" s="78">
        <v>0</v>
      </c>
      <c r="I188" s="76">
        <v>0</v>
      </c>
      <c r="J188" s="46">
        <f>+G188-H188-K188-I188</f>
        <v>75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72</v>
      </c>
      <c r="F189" s="71"/>
      <c r="G189" s="46">
        <f>E189+F189</f>
        <v>72</v>
      </c>
      <c r="H189" s="78">
        <v>0</v>
      </c>
      <c r="I189" s="76">
        <v>0</v>
      </c>
      <c r="J189" s="46">
        <f>+G189-H189-K189-I189</f>
        <v>72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5</v>
      </c>
      <c r="F203" s="71"/>
      <c r="G203" s="46">
        <f t="shared" si="30"/>
        <v>5</v>
      </c>
      <c r="H203" s="78">
        <v>0</v>
      </c>
      <c r="I203" s="76">
        <v>0</v>
      </c>
      <c r="J203" s="46">
        <f t="shared" si="31"/>
        <v>5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5</v>
      </c>
      <c r="F204" s="71"/>
      <c r="G204" s="46">
        <f t="shared" si="30"/>
        <v>5</v>
      </c>
      <c r="H204" s="78">
        <v>0</v>
      </c>
      <c r="I204" s="76">
        <v>0</v>
      </c>
      <c r="J204" s="46">
        <f t="shared" si="31"/>
        <v>5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394</v>
      </c>
      <c r="F216" s="71"/>
      <c r="G216" s="46">
        <f t="shared" si="30"/>
        <v>394</v>
      </c>
      <c r="H216" s="78">
        <v>0</v>
      </c>
      <c r="I216" s="76">
        <v>0</v>
      </c>
      <c r="J216" s="46">
        <f t="shared" si="31"/>
        <v>394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85</v>
      </c>
      <c r="F217" s="71"/>
      <c r="G217" s="46">
        <f t="shared" si="30"/>
        <v>85</v>
      </c>
      <c r="H217" s="78">
        <v>0</v>
      </c>
      <c r="I217" s="76">
        <v>0</v>
      </c>
      <c r="J217" s="46">
        <f t="shared" si="31"/>
        <v>85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v>15</v>
      </c>
      <c r="F241" s="71"/>
      <c r="G241" s="46">
        <f t="shared" si="42"/>
        <v>15</v>
      </c>
      <c r="H241" s="78">
        <v>0</v>
      </c>
      <c r="I241" s="76">
        <v>0</v>
      </c>
      <c r="J241" s="46">
        <f t="shared" si="41"/>
        <v>15</v>
      </c>
      <c r="K241" s="72"/>
      <c r="L241" s="20">
        <v>50</v>
      </c>
      <c r="M241" s="65">
        <f t="shared" si="43"/>
        <v>0</v>
      </c>
      <c r="N241" s="17" t="s">
        <v>1476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+'23'!J248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1"/>
        <v>2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4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554.20999999999992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800</v>
      </c>
      <c r="O264" s="2">
        <v>200</v>
      </c>
      <c r="P264" s="2">
        <v>600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85</v>
      </c>
      <c r="F6" s="71"/>
      <c r="G6" s="46">
        <f t="shared" si="0"/>
        <v>85</v>
      </c>
      <c r="H6" s="78">
        <v>0</v>
      </c>
      <c r="I6" s="76">
        <v>6</v>
      </c>
      <c r="J6" s="46">
        <f t="shared" si="1"/>
        <v>77</v>
      </c>
      <c r="K6" s="72">
        <v>2</v>
      </c>
      <c r="L6" s="15">
        <v>100</v>
      </c>
      <c r="M6" s="65">
        <f t="shared" ref="M6:M80" si="2">+L6*K6</f>
        <v>200</v>
      </c>
      <c r="N6" s="17" t="s">
        <v>1441</v>
      </c>
      <c r="O6" s="18"/>
      <c r="P6" s="12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10</v>
      </c>
      <c r="F11" s="71"/>
      <c r="G11" s="46">
        <f t="shared" si="0"/>
        <v>10</v>
      </c>
      <c r="H11" s="78">
        <v>0</v>
      </c>
      <c r="I11" s="76">
        <v>1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1449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21</v>
      </c>
      <c r="F22" s="71"/>
      <c r="G22" s="46">
        <f t="shared" si="0"/>
        <v>21</v>
      </c>
      <c r="H22" s="78">
        <v>0</v>
      </c>
      <c r="I22" s="76">
        <v>7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1477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40</v>
      </c>
      <c r="P24" s="124">
        <f t="shared" si="3"/>
        <v>260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10</v>
      </c>
      <c r="F31" s="71"/>
      <c r="G31" s="46">
        <f t="shared" si="5"/>
        <v>10</v>
      </c>
      <c r="H31" s="78">
        <v>0</v>
      </c>
      <c r="I31" s="76">
        <v>1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1478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4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30</v>
      </c>
      <c r="P33" s="124">
        <f t="shared" si="3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4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4">
        <f t="shared" si="3"/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0</v>
      </c>
      <c r="K60" s="72">
        <v>1</v>
      </c>
      <c r="L60" s="15">
        <v>120</v>
      </c>
      <c r="M60" s="65">
        <f t="shared" si="2"/>
        <v>120</v>
      </c>
      <c r="N60" s="17" t="s">
        <v>16</v>
      </c>
      <c r="O60" s="18">
        <v>35</v>
      </c>
      <c r="P60" s="124">
        <f t="shared" si="3"/>
        <v>85</v>
      </c>
      <c r="Q60" s="90">
        <v>27.25</v>
      </c>
      <c r="R60" s="43">
        <f t="shared" si="4"/>
        <v>27.25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24">
        <f t="shared" si="3"/>
        <v>100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24">
        <f t="shared" si="3"/>
        <v>40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36</v>
      </c>
      <c r="F113" s="71"/>
      <c r="G113" s="46">
        <f t="shared" si="20"/>
        <v>36</v>
      </c>
      <c r="H113" s="78">
        <v>0</v>
      </c>
      <c r="I113" s="76">
        <v>0</v>
      </c>
      <c r="J113" s="46">
        <f t="shared" si="21"/>
        <v>36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4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75</v>
      </c>
      <c r="F188" s="71"/>
      <c r="G188" s="46">
        <f>E188+F188</f>
        <v>75</v>
      </c>
      <c r="H188" s="78">
        <v>0</v>
      </c>
      <c r="I188" s="76">
        <v>0</v>
      </c>
      <c r="J188" s="46">
        <f>+G188-H188-K188-I188</f>
        <v>71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>
        <v>20</v>
      </c>
      <c r="P188" s="124">
        <f t="shared" si="26"/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72</v>
      </c>
      <c r="F189" s="71"/>
      <c r="G189" s="46">
        <f>E189+F189</f>
        <v>72</v>
      </c>
      <c r="H189" s="78">
        <v>0</v>
      </c>
      <c r="I189" s="76">
        <v>0</v>
      </c>
      <c r="J189" s="46">
        <f>+G189-H189-K189-I189</f>
        <v>70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>
        <v>10</v>
      </c>
      <c r="P189" s="124">
        <f t="shared" si="26"/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5</v>
      </c>
      <c r="F202" s="71"/>
      <c r="G202" s="46">
        <f t="shared" si="27"/>
        <v>5</v>
      </c>
      <c r="H202" s="78">
        <v>0</v>
      </c>
      <c r="I202" s="76">
        <v>0</v>
      </c>
      <c r="J202" s="46">
        <f t="shared" si="28"/>
        <v>5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5</v>
      </c>
      <c r="F203" s="71"/>
      <c r="G203" s="46">
        <f t="shared" si="27"/>
        <v>5</v>
      </c>
      <c r="H203" s="78">
        <v>0</v>
      </c>
      <c r="I203" s="76">
        <v>0</v>
      </c>
      <c r="J203" s="46">
        <f t="shared" si="28"/>
        <v>5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13</v>
      </c>
      <c r="F205" s="71"/>
      <c r="G205" s="46">
        <f t="shared" si="27"/>
        <v>13</v>
      </c>
      <c r="H205" s="78">
        <v>0</v>
      </c>
      <c r="I205" s="76">
        <v>0</v>
      </c>
      <c r="J205" s="46">
        <f t="shared" si="28"/>
        <v>12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>
        <v>10</v>
      </c>
      <c r="P205" s="124">
        <f t="shared" si="26"/>
        <v>45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>
        <v>8</v>
      </c>
      <c r="G209" s="46">
        <f t="shared" si="27"/>
        <v>8</v>
      </c>
      <c r="H209" s="78">
        <v>0</v>
      </c>
      <c r="I209" s="76">
        <v>0</v>
      </c>
      <c r="J209" s="46">
        <f t="shared" si="28"/>
        <v>1</v>
      </c>
      <c r="K209" s="72">
        <v>7</v>
      </c>
      <c r="L209" s="20">
        <v>120</v>
      </c>
      <c r="M209" s="65">
        <f t="shared" si="31"/>
        <v>840</v>
      </c>
      <c r="N209" s="17" t="s">
        <v>16</v>
      </c>
      <c r="O209" s="18">
        <v>300</v>
      </c>
      <c r="P209" s="124">
        <f t="shared" ref="P209:P257" si="36">SUM(M209-O209)</f>
        <v>540</v>
      </c>
      <c r="Q209" s="90">
        <v>83</v>
      </c>
      <c r="R209" s="43">
        <f t="shared" si="32"/>
        <v>581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394</v>
      </c>
      <c r="F216" s="71"/>
      <c r="G216" s="46">
        <f t="shared" si="27"/>
        <v>394</v>
      </c>
      <c r="H216" s="78">
        <v>0</v>
      </c>
      <c r="I216" s="76">
        <v>0</v>
      </c>
      <c r="J216" s="46">
        <f t="shared" si="28"/>
        <v>394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85</v>
      </c>
      <c r="F217" s="71"/>
      <c r="G217" s="46">
        <f t="shared" si="27"/>
        <v>85</v>
      </c>
      <c r="H217" s="78">
        <v>0</v>
      </c>
      <c r="I217" s="76">
        <v>0</v>
      </c>
      <c r="J217" s="46">
        <f t="shared" si="28"/>
        <v>85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6</v>
      </c>
      <c r="F221" s="71"/>
      <c r="G221" s="46">
        <f t="shared" si="27"/>
        <v>6</v>
      </c>
      <c r="H221" s="78">
        <v>0</v>
      </c>
      <c r="I221" s="76">
        <v>0</v>
      </c>
      <c r="J221" s="46">
        <f t="shared" si="28"/>
        <v>6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16</v>
      </c>
      <c r="F223" s="71"/>
      <c r="G223" s="46">
        <f t="shared" si="27"/>
        <v>16</v>
      </c>
      <c r="H223" s="78">
        <v>0</v>
      </c>
      <c r="I223" s="76">
        <v>0</v>
      </c>
      <c r="J223" s="46">
        <f t="shared" si="28"/>
        <v>16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352</v>
      </c>
      <c r="F224" s="71"/>
      <c r="G224" s="46">
        <f t="shared" si="27"/>
        <v>352</v>
      </c>
      <c r="H224" s="78">
        <v>0</v>
      </c>
      <c r="I224" s="76">
        <v>0</v>
      </c>
      <c r="J224" s="46">
        <f t="shared" si="28"/>
        <v>352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15</v>
      </c>
      <c r="F241" s="71"/>
      <c r="G241" s="46">
        <f t="shared" si="37"/>
        <v>15</v>
      </c>
      <c r="H241" s="78">
        <v>0</v>
      </c>
      <c r="I241" s="76">
        <v>0</v>
      </c>
      <c r="J241" s="46">
        <f t="shared" si="38"/>
        <v>15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+'24'!J244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+'24'!J245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+'24'!J246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+'24'!J247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+'24'!J248</f>
        <v>2</v>
      </c>
      <c r="F248" s="71"/>
      <c r="G248" s="46">
        <f t="shared" si="37"/>
        <v>2</v>
      </c>
      <c r="H248" s="78">
        <v>0</v>
      </c>
      <c r="I248" s="76">
        <v>0</v>
      </c>
      <c r="J248" s="46">
        <f t="shared" si="38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+'24'!J249</f>
        <v>1</v>
      </c>
      <c r="F249" s="71"/>
      <c r="G249" s="46">
        <f t="shared" si="37"/>
        <v>1</v>
      </c>
      <c r="H249" s="78">
        <v>0</v>
      </c>
      <c r="I249" s="76">
        <v>0</v>
      </c>
      <c r="J249" s="46">
        <f t="shared" si="38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>
        <v>50</v>
      </c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3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5">E257+F257</f>
        <v>0</v>
      </c>
      <c r="H257" s="78">
        <v>0</v>
      </c>
      <c r="I257" s="76">
        <v>0</v>
      </c>
      <c r="J257" s="46">
        <f t="shared" ref="J257" si="46">+G257-H257-K257-I257</f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49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1337.8200000000002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110</v>
      </c>
      <c r="P264" s="2">
        <v>110</v>
      </c>
      <c r="Q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77</v>
      </c>
      <c r="F6" s="71"/>
      <c r="G6" s="46">
        <f t="shared" si="0"/>
        <v>77</v>
      </c>
      <c r="H6" s="78">
        <v>0</v>
      </c>
      <c r="I6" s="76">
        <v>10</v>
      </c>
      <c r="J6" s="46">
        <f t="shared" si="1"/>
        <v>64</v>
      </c>
      <c r="K6" s="72">
        <v>3</v>
      </c>
      <c r="L6" s="15">
        <v>100</v>
      </c>
      <c r="M6" s="65">
        <f t="shared" ref="M6:M80" si="2">+L6*K6</f>
        <v>300</v>
      </c>
      <c r="N6" s="17" t="s">
        <v>271</v>
      </c>
      <c r="O6" s="18">
        <v>40</v>
      </c>
      <c r="P6" s="124">
        <f t="shared" ref="P6:P48" si="3">SUM(M6-O6)</f>
        <v>260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4">
        <f>SUM(M31-O31)</f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4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ref="P49:P69" si="7"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7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4">
        <f t="shared" si="7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4">
        <f t="shared" si="8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8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ref="P96:P133" si="23">SUM(M96-O96)</f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11</v>
      </c>
      <c r="F112" s="71"/>
      <c r="G112" s="46">
        <f t="shared" si="21"/>
        <v>11</v>
      </c>
      <c r="H112" s="78">
        <v>0</v>
      </c>
      <c r="I112" s="76">
        <v>0</v>
      </c>
      <c r="J112" s="46">
        <f t="shared" si="22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36</v>
      </c>
      <c r="F113" s="71"/>
      <c r="G113" s="46">
        <f t="shared" si="21"/>
        <v>36</v>
      </c>
      <c r="H113" s="78">
        <v>0</v>
      </c>
      <c r="I113" s="76">
        <v>0</v>
      </c>
      <c r="J113" s="46">
        <f t="shared" si="22"/>
        <v>36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9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4</v>
      </c>
      <c r="F132" s="71"/>
      <c r="G132" s="46">
        <f t="shared" si="21"/>
        <v>4</v>
      </c>
      <c r="H132" s="78">
        <v>0</v>
      </c>
      <c r="I132" s="76">
        <v>0</v>
      </c>
      <c r="J132" s="46">
        <f t="shared" si="22"/>
        <v>4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6</v>
      </c>
      <c r="F133" s="71">
        <v>10</v>
      </c>
      <c r="G133" s="46">
        <f t="shared" si="21"/>
        <v>16</v>
      </c>
      <c r="H133" s="78">
        <v>0</v>
      </c>
      <c r="I133" s="76">
        <v>0</v>
      </c>
      <c r="J133" s="46">
        <f t="shared" si="22"/>
        <v>5</v>
      </c>
      <c r="K133" s="72">
        <v>11</v>
      </c>
      <c r="L133" s="20">
        <v>50</v>
      </c>
      <c r="M133" s="65">
        <f t="shared" si="9"/>
        <v>550</v>
      </c>
      <c r="N133" s="17" t="s">
        <v>16</v>
      </c>
      <c r="O133" s="18"/>
      <c r="P133" s="124">
        <f t="shared" si="23"/>
        <v>550</v>
      </c>
      <c r="Q133" s="90">
        <v>24.21</v>
      </c>
      <c r="R133" s="43">
        <f t="shared" si="10"/>
        <v>266.31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37" si="28">SUM(M134-O134)</f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ref="P138:P197" si="29">SUM(M138-O138)</f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>
        <v>5</v>
      </c>
      <c r="G153" s="46">
        <f t="shared" si="21"/>
        <v>5</v>
      </c>
      <c r="H153" s="78">
        <v>0</v>
      </c>
      <c r="I153" s="76">
        <v>2</v>
      </c>
      <c r="J153" s="46">
        <f t="shared" si="22"/>
        <v>3</v>
      </c>
      <c r="K153" s="72"/>
      <c r="L153" s="20">
        <v>30</v>
      </c>
      <c r="M153" s="65">
        <f t="shared" si="9"/>
        <v>0</v>
      </c>
      <c r="N153" s="17" t="s">
        <v>1467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71</v>
      </c>
      <c r="F188" s="71"/>
      <c r="G188" s="46">
        <f>E188+F188</f>
        <v>71</v>
      </c>
      <c r="H188" s="78">
        <v>0</v>
      </c>
      <c r="I188" s="76"/>
      <c r="J188" s="46">
        <f>+G188-H188-K188-I188</f>
        <v>70</v>
      </c>
      <c r="K188" s="72">
        <v>1</v>
      </c>
      <c r="L188" s="20">
        <v>15</v>
      </c>
      <c r="M188" s="65">
        <f>+L188*K188</f>
        <v>15</v>
      </c>
      <c r="N188" s="17" t="s">
        <v>1467</v>
      </c>
      <c r="O188" s="18">
        <v>15</v>
      </c>
      <c r="P188" s="23">
        <f t="shared" si="29"/>
        <v>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70</v>
      </c>
      <c r="F189" s="71"/>
      <c r="G189" s="46">
        <f>E189+F189</f>
        <v>70</v>
      </c>
      <c r="H189" s="78">
        <v>0</v>
      </c>
      <c r="I189" s="76"/>
      <c r="J189" s="46">
        <f>+G189-H189-K189-I189</f>
        <v>67</v>
      </c>
      <c r="K189" s="72">
        <v>3</v>
      </c>
      <c r="L189" s="20">
        <v>15</v>
      </c>
      <c r="M189" s="65">
        <f>+L189*K189</f>
        <v>45</v>
      </c>
      <c r="N189" s="17" t="s">
        <v>1467</v>
      </c>
      <c r="O189" s="18">
        <v>45</v>
      </c>
      <c r="P189" s="23">
        <f t="shared" si="29"/>
        <v>0</v>
      </c>
      <c r="Q189" s="90">
        <v>3.5</v>
      </c>
      <c r="R189" s="43">
        <f>+K189*Q189</f>
        <v>10.5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5</v>
      </c>
      <c r="F203" s="71"/>
      <c r="G203" s="46">
        <f t="shared" si="30"/>
        <v>5</v>
      </c>
      <c r="H203" s="78">
        <v>0</v>
      </c>
      <c r="I203" s="76">
        <v>0</v>
      </c>
      <c r="J203" s="46">
        <f t="shared" si="31"/>
        <v>5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5</v>
      </c>
      <c r="F204" s="71"/>
      <c r="G204" s="46">
        <f t="shared" si="30"/>
        <v>5</v>
      </c>
      <c r="H204" s="78">
        <v>0</v>
      </c>
      <c r="I204" s="76">
        <v>0</v>
      </c>
      <c r="J204" s="46">
        <f t="shared" si="31"/>
        <v>5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8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394</v>
      </c>
      <c r="F216" s="71"/>
      <c r="G216" s="46">
        <f t="shared" si="30"/>
        <v>394</v>
      </c>
      <c r="H216" s="78">
        <v>0</v>
      </c>
      <c r="I216" s="76">
        <v>0</v>
      </c>
      <c r="J216" s="46">
        <f t="shared" si="31"/>
        <v>394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85</v>
      </c>
      <c r="F217" s="71"/>
      <c r="G217" s="46">
        <f t="shared" si="30"/>
        <v>85</v>
      </c>
      <c r="H217" s="78">
        <v>0</v>
      </c>
      <c r="I217" s="76">
        <v>2</v>
      </c>
      <c r="J217" s="46">
        <f t="shared" si="31"/>
        <v>83</v>
      </c>
      <c r="K217" s="72"/>
      <c r="L217" s="20">
        <v>10</v>
      </c>
      <c r="M217" s="65">
        <f t="shared" si="34"/>
        <v>0</v>
      </c>
      <c r="N217" s="17" t="s">
        <v>1464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6</v>
      </c>
      <c r="F221" s="71"/>
      <c r="G221" s="46">
        <f t="shared" si="30"/>
        <v>6</v>
      </c>
      <c r="H221" s="78">
        <v>0</v>
      </c>
      <c r="I221" s="76">
        <v>0</v>
      </c>
      <c r="J221" s="46">
        <f t="shared" si="31"/>
        <v>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16</v>
      </c>
      <c r="F223" s="71"/>
      <c r="G223" s="46">
        <f t="shared" si="30"/>
        <v>16</v>
      </c>
      <c r="H223" s="78">
        <v>0</v>
      </c>
      <c r="I223" s="76">
        <v>0</v>
      </c>
      <c r="J223" s="46">
        <f t="shared" si="31"/>
        <v>16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352</v>
      </c>
      <c r="F224" s="71"/>
      <c r="G224" s="46">
        <f t="shared" si="30"/>
        <v>352</v>
      </c>
      <c r="H224" s="78">
        <v>0</v>
      </c>
      <c r="I224" s="76">
        <v>0</v>
      </c>
      <c r="J224" s="46">
        <f t="shared" si="31"/>
        <v>352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9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v>10</v>
      </c>
      <c r="F241" s="71"/>
      <c r="G241" s="46">
        <f t="shared" si="43"/>
        <v>10</v>
      </c>
      <c r="H241" s="78">
        <v>0</v>
      </c>
      <c r="I241" s="76">
        <v>0</v>
      </c>
      <c r="J241" s="46">
        <f t="shared" si="42"/>
        <v>0</v>
      </c>
      <c r="K241" s="72">
        <v>10</v>
      </c>
      <c r="L241" s="20">
        <v>100</v>
      </c>
      <c r="M241" s="65">
        <f t="shared" si="44"/>
        <v>1000</v>
      </c>
      <c r="N241" s="17" t="s">
        <v>16</v>
      </c>
      <c r="O241" s="18">
        <v>300</v>
      </c>
      <c r="P241" s="124">
        <f t="shared" si="45"/>
        <v>700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+'25'!J248</f>
        <v>2</v>
      </c>
      <c r="F248" s="71"/>
      <c r="G248" s="46">
        <f t="shared" si="43"/>
        <v>2</v>
      </c>
      <c r="H248" s="78">
        <v>0</v>
      </c>
      <c r="I248" s="76">
        <v>0</v>
      </c>
      <c r="J248" s="46">
        <f t="shared" si="42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+'25'!J249</f>
        <v>0</v>
      </c>
      <c r="F249" s="71">
        <v>1</v>
      </c>
      <c r="G249" s="46">
        <f t="shared" si="43"/>
        <v>1</v>
      </c>
      <c r="H249" s="78">
        <v>0</v>
      </c>
      <c r="I249" s="76">
        <v>1</v>
      </c>
      <c r="J249" s="46">
        <f t="shared" si="42"/>
        <v>0</v>
      </c>
      <c r="K249" s="72"/>
      <c r="L249" s="20">
        <v>50</v>
      </c>
      <c r="M249" s="65">
        <f t="shared" si="34"/>
        <v>0</v>
      </c>
      <c r="N249" s="17" t="s">
        <v>1467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2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si="42"/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932.16000000000008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1550</v>
      </c>
      <c r="O264" s="2">
        <v>200</v>
      </c>
      <c r="P264" s="2">
        <v>550</v>
      </c>
      <c r="Q264" s="2">
        <v>500</v>
      </c>
      <c r="R264" s="2">
        <v>120</v>
      </c>
      <c r="S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6" sqref="P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12</v>
      </c>
      <c r="F5" s="71"/>
      <c r="G5" s="46">
        <f t="shared" ref="G5:G26" si="0">E5+F5</f>
        <v>12</v>
      </c>
      <c r="H5" s="78">
        <v>0</v>
      </c>
      <c r="I5" s="76">
        <v>1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1478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58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4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10</v>
      </c>
      <c r="F22" s="71"/>
      <c r="G22" s="46">
        <f t="shared" si="0"/>
        <v>10</v>
      </c>
      <c r="H22" s="78">
        <v>0</v>
      </c>
      <c r="I22" s="76">
        <v>1</v>
      </c>
      <c r="J22" s="46">
        <f t="shared" si="1"/>
        <v>3</v>
      </c>
      <c r="K22" s="72">
        <v>6</v>
      </c>
      <c r="L22" s="20">
        <v>100</v>
      </c>
      <c r="M22" s="65">
        <f t="shared" si="2"/>
        <v>600</v>
      </c>
      <c r="N22" s="17" t="s">
        <v>1478</v>
      </c>
      <c r="O22" s="18"/>
      <c r="P22" s="12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4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4">
        <f t="shared" si="3"/>
        <v>25</v>
      </c>
      <c r="Q40" s="90">
        <v>27.12</v>
      </c>
      <c r="R40" s="43">
        <f t="shared" si="4"/>
        <v>27.12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0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75</v>
      </c>
      <c r="P41" s="124">
        <f t="shared" si="3"/>
        <v>125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4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4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24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4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36</v>
      </c>
      <c r="F113" s="71"/>
      <c r="G113" s="46">
        <f t="shared" si="20"/>
        <v>36</v>
      </c>
      <c r="H113" s="78">
        <v>0</v>
      </c>
      <c r="I113" s="76">
        <v>0</v>
      </c>
      <c r="J113" s="46">
        <f t="shared" si="21"/>
        <v>35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>
        <v>5</v>
      </c>
      <c r="P113" s="124">
        <f t="shared" si="8"/>
        <v>50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30</v>
      </c>
      <c r="P117" s="124">
        <f t="shared" si="8"/>
        <v>25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172" si="27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3</v>
      </c>
      <c r="F153" s="71"/>
      <c r="G153" s="46">
        <f t="shared" si="20"/>
        <v>3</v>
      </c>
      <c r="H153" s="78">
        <v>0</v>
      </c>
      <c r="I153" s="76">
        <v>1</v>
      </c>
      <c r="J153" s="46">
        <f t="shared" si="21"/>
        <v>1</v>
      </c>
      <c r="K153" s="72">
        <v>1</v>
      </c>
      <c r="L153" s="20">
        <v>15</v>
      </c>
      <c r="M153" s="65">
        <f t="shared" si="7"/>
        <v>15</v>
      </c>
      <c r="N153" s="17" t="s">
        <v>1467</v>
      </c>
      <c r="O153" s="18">
        <v>15</v>
      </c>
      <c r="P153" s="124">
        <f t="shared" si="27"/>
        <v>0</v>
      </c>
      <c r="Q153" s="90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70</v>
      </c>
      <c r="F188" s="71"/>
      <c r="G188" s="46">
        <f>E188+F188</f>
        <v>70</v>
      </c>
      <c r="H188" s="78">
        <v>0</v>
      </c>
      <c r="I188" s="76">
        <v>0</v>
      </c>
      <c r="J188" s="46">
        <f>+G188-H188-K188-I188</f>
        <v>70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67</v>
      </c>
      <c r="F189" s="71"/>
      <c r="G189" s="46">
        <f>E189+F189</f>
        <v>67</v>
      </c>
      <c r="H189" s="78">
        <v>0</v>
      </c>
      <c r="I189" s="76">
        <v>2</v>
      </c>
      <c r="J189" s="46">
        <f>+G189-H189-K189-I189</f>
        <v>59</v>
      </c>
      <c r="K189" s="72">
        <v>6</v>
      </c>
      <c r="L189" s="20">
        <v>15</v>
      </c>
      <c r="M189" s="65">
        <f>+L189*K189</f>
        <v>90</v>
      </c>
      <c r="N189" s="17" t="s">
        <v>1467</v>
      </c>
      <c r="O189" s="18">
        <v>50</v>
      </c>
      <c r="P189" s="124">
        <f>SUM(M189-O189)</f>
        <v>40</v>
      </c>
      <c r="Q189" s="90">
        <v>3.5</v>
      </c>
      <c r="R189" s="43">
        <f>+K189*Q189</f>
        <v>21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3</v>
      </c>
      <c r="K193" s="72">
        <v>2</v>
      </c>
      <c r="L193" s="20">
        <v>60</v>
      </c>
      <c r="M193" s="65">
        <f t="shared" si="32"/>
        <v>120</v>
      </c>
      <c r="N193" s="17" t="s">
        <v>16</v>
      </c>
      <c r="O193" s="18"/>
      <c r="P193" s="124">
        <f t="shared" si="33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5</v>
      </c>
      <c r="F201" s="71"/>
      <c r="G201" s="46">
        <f t="shared" si="28"/>
        <v>5</v>
      </c>
      <c r="H201" s="78">
        <v>0</v>
      </c>
      <c r="I201" s="76">
        <v>0</v>
      </c>
      <c r="J201" s="46">
        <f t="shared" si="29"/>
        <v>5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5</v>
      </c>
      <c r="F202" s="71"/>
      <c r="G202" s="46">
        <f t="shared" si="28"/>
        <v>5</v>
      </c>
      <c r="H202" s="78">
        <v>0</v>
      </c>
      <c r="I202" s="76">
        <v>0</v>
      </c>
      <c r="J202" s="46">
        <f t="shared" si="29"/>
        <v>5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5</v>
      </c>
      <c r="F203" s="71"/>
      <c r="G203" s="46">
        <f t="shared" si="28"/>
        <v>5</v>
      </c>
      <c r="H203" s="78">
        <v>0</v>
      </c>
      <c r="I203" s="76">
        <v>0</v>
      </c>
      <c r="J203" s="46">
        <f t="shared" si="29"/>
        <v>5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5</v>
      </c>
      <c r="F204" s="71"/>
      <c r="G204" s="46">
        <f t="shared" si="28"/>
        <v>5</v>
      </c>
      <c r="H204" s="78">
        <v>0</v>
      </c>
      <c r="I204" s="76">
        <v>0</v>
      </c>
      <c r="J204" s="46">
        <f t="shared" si="29"/>
        <v>4</v>
      </c>
      <c r="K204" s="72">
        <v>1</v>
      </c>
      <c r="L204" s="20">
        <v>90</v>
      </c>
      <c r="M204" s="65">
        <f t="shared" si="32"/>
        <v>90</v>
      </c>
      <c r="N204" s="17" t="s">
        <v>16</v>
      </c>
      <c r="O204" s="18"/>
      <c r="P204" s="124">
        <f t="shared" si="33"/>
        <v>90</v>
      </c>
      <c r="Q204" s="90">
        <v>60</v>
      </c>
      <c r="R204" s="43">
        <f t="shared" si="34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394</v>
      </c>
      <c r="F216" s="71"/>
      <c r="G216" s="46">
        <f t="shared" si="28"/>
        <v>394</v>
      </c>
      <c r="H216" s="78">
        <v>0</v>
      </c>
      <c r="I216" s="76">
        <v>10</v>
      </c>
      <c r="J216" s="46">
        <f t="shared" si="29"/>
        <v>384</v>
      </c>
      <c r="K216" s="72"/>
      <c r="L216" s="20">
        <v>10</v>
      </c>
      <c r="M216" s="65">
        <f t="shared" si="32"/>
        <v>0</v>
      </c>
      <c r="N216" s="17" t="s">
        <v>1478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83</v>
      </c>
      <c r="F217" s="71"/>
      <c r="G217" s="46">
        <f t="shared" si="28"/>
        <v>83</v>
      </c>
      <c r="H217" s="78">
        <v>0</v>
      </c>
      <c r="I217" s="76">
        <v>0</v>
      </c>
      <c r="J217" s="46">
        <f t="shared" si="29"/>
        <v>83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3</v>
      </c>
      <c r="F218" s="71"/>
      <c r="G218" s="46">
        <f t="shared" si="28"/>
        <v>3</v>
      </c>
      <c r="H218" s="78">
        <v>0</v>
      </c>
      <c r="I218" s="76">
        <v>0</v>
      </c>
      <c r="J218" s="46">
        <f t="shared" si="29"/>
        <v>3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1</v>
      </c>
      <c r="F220" s="71"/>
      <c r="G220" s="46">
        <f t="shared" si="28"/>
        <v>1</v>
      </c>
      <c r="H220" s="78">
        <v>0</v>
      </c>
      <c r="I220" s="76">
        <v>0</v>
      </c>
      <c r="J220" s="46">
        <f t="shared" si="29"/>
        <v>0</v>
      </c>
      <c r="K220" s="72">
        <v>1</v>
      </c>
      <c r="L220" s="20">
        <v>150</v>
      </c>
      <c r="M220" s="65">
        <f t="shared" si="32"/>
        <v>150</v>
      </c>
      <c r="N220" s="17" t="s">
        <v>16</v>
      </c>
      <c r="O220" s="18">
        <v>15</v>
      </c>
      <c r="P220" s="124">
        <f t="shared" si="33"/>
        <v>135</v>
      </c>
      <c r="Q220" s="90">
        <v>85</v>
      </c>
      <c r="R220" s="43">
        <f t="shared" si="34"/>
        <v>85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6</v>
      </c>
      <c r="F221" s="71"/>
      <c r="G221" s="46">
        <f t="shared" si="28"/>
        <v>6</v>
      </c>
      <c r="H221" s="78">
        <v>0</v>
      </c>
      <c r="I221" s="76">
        <v>0</v>
      </c>
      <c r="J221" s="46">
        <f t="shared" si="29"/>
        <v>6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16</v>
      </c>
      <c r="F223" s="71"/>
      <c r="G223" s="46">
        <f t="shared" si="28"/>
        <v>16</v>
      </c>
      <c r="H223" s="78">
        <v>0</v>
      </c>
      <c r="I223" s="76">
        <v>0</v>
      </c>
      <c r="J223" s="46">
        <f t="shared" si="29"/>
        <v>15</v>
      </c>
      <c r="K223" s="72">
        <v>1</v>
      </c>
      <c r="L223" s="20">
        <v>55</v>
      </c>
      <c r="M223" s="65">
        <f t="shared" si="32"/>
        <v>55</v>
      </c>
      <c r="N223" s="17" t="s">
        <v>16</v>
      </c>
      <c r="O223" s="18"/>
      <c r="P223" s="124">
        <f t="shared" si="33"/>
        <v>55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352</v>
      </c>
      <c r="F224" s="71"/>
      <c r="G224" s="46">
        <f t="shared" si="28"/>
        <v>352</v>
      </c>
      <c r="H224" s="78">
        <v>0</v>
      </c>
      <c r="I224" s="76">
        <v>10</v>
      </c>
      <c r="J224" s="46">
        <f t="shared" si="29"/>
        <v>342</v>
      </c>
      <c r="K224" s="72"/>
      <c r="L224" s="20">
        <v>0</v>
      </c>
      <c r="M224" s="65">
        <f t="shared" si="32"/>
        <v>0</v>
      </c>
      <c r="N224" s="17" t="s">
        <v>1478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>
        <v>110</v>
      </c>
      <c r="G227" s="46">
        <f t="shared" si="28"/>
        <v>110</v>
      </c>
      <c r="H227" s="78">
        <v>0</v>
      </c>
      <c r="I227" s="76">
        <v>0</v>
      </c>
      <c r="J227" s="46">
        <f t="shared" si="29"/>
        <v>0</v>
      </c>
      <c r="K227" s="72">
        <v>110</v>
      </c>
      <c r="L227" s="20">
        <v>25</v>
      </c>
      <c r="M227" s="65">
        <f t="shared" si="32"/>
        <v>2750</v>
      </c>
      <c r="N227" s="17" t="s">
        <v>16</v>
      </c>
      <c r="O227" s="18"/>
      <c r="P227" s="124">
        <f t="shared" si="33"/>
        <v>2750</v>
      </c>
      <c r="Q227" s="90">
        <v>20.36</v>
      </c>
      <c r="R227" s="43">
        <f t="shared" si="34"/>
        <v>2239.6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si="39"/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39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+'26'!J248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39"/>
        <v>2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+'26'!J250</f>
        <v>0</v>
      </c>
      <c r="F250" s="71">
        <v>50</v>
      </c>
      <c r="G250" s="46">
        <f t="shared" si="40"/>
        <v>50</v>
      </c>
      <c r="H250" s="78">
        <v>0</v>
      </c>
      <c r="I250" s="76">
        <v>17</v>
      </c>
      <c r="J250" s="46">
        <f t="shared" si="39"/>
        <v>8</v>
      </c>
      <c r="K250" s="72">
        <v>25</v>
      </c>
      <c r="L250" s="20">
        <v>20</v>
      </c>
      <c r="M250" s="65">
        <f t="shared" si="32"/>
        <v>500</v>
      </c>
      <c r="N250" s="17" t="s">
        <v>1480</v>
      </c>
      <c r="O250" s="18">
        <v>340</v>
      </c>
      <c r="P250" s="124">
        <f t="shared" si="33"/>
        <v>160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39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3608.07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6850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4655</v>
      </c>
      <c r="O264" s="2">
        <v>130</v>
      </c>
      <c r="P264" s="2">
        <v>100</v>
      </c>
      <c r="Q264" s="2">
        <v>550</v>
      </c>
      <c r="R264" s="2">
        <v>3580</v>
      </c>
      <c r="S264" s="2">
        <v>295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30.00"/>
        <filter val="135.00"/>
        <filter val="160.00"/>
        <filter val="2,750.00"/>
        <filter val="200.00"/>
        <filter val="25.00"/>
        <filter val="390.00"/>
        <filter val="40.00"/>
        <filter val="50.00"/>
        <filter val="55.00"/>
        <filter val="600.00"/>
        <filter val="75.00"/>
        <filter val="9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S346"/>
  <sheetViews>
    <sheetView zoomScale="70" zoomScaleNormal="70" workbookViewId="0">
      <pane xSplit="10" ySplit="4" topLeftCell="K115" activePane="bottomRight" state="frozen"/>
      <selection activeCell="L251" sqref="L251"/>
      <selection pane="topRight" activeCell="L251" sqref="L251"/>
      <selection pane="bottomLeft" activeCell="L251" sqref="L251"/>
      <selection pane="bottomRight" activeCell="N125" sqref="N1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58</v>
      </c>
      <c r="F6" s="71">
        <v>70</v>
      </c>
      <c r="G6" s="46">
        <f t="shared" si="0"/>
        <v>128</v>
      </c>
      <c r="H6" s="78">
        <v>0</v>
      </c>
      <c r="I6" s="76">
        <v>15</v>
      </c>
      <c r="J6" s="46">
        <f t="shared" si="1"/>
        <v>111</v>
      </c>
      <c r="K6" s="72">
        <v>2</v>
      </c>
      <c r="L6" s="15">
        <v>100</v>
      </c>
      <c r="M6" s="65">
        <f t="shared" ref="M6:M80" si="2">+L6*K6</f>
        <v>200</v>
      </c>
      <c r="N6" s="17" t="s">
        <v>1481</v>
      </c>
      <c r="O6" s="18"/>
      <c r="P6" s="124">
        <f t="shared" ref="P6:P12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ref="P13:P80" si="5">SUM(M13-O13)</f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5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3</v>
      </c>
      <c r="F28" s="71"/>
      <c r="G28" s="46">
        <f t="shared" si="6"/>
        <v>3</v>
      </c>
      <c r="H28" s="78">
        <v>0</v>
      </c>
      <c r="I28" s="76">
        <v>0</v>
      </c>
      <c r="J28" s="46">
        <f t="shared" si="7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6</v>
      </c>
      <c r="F31" s="71"/>
      <c r="G31" s="46">
        <f t="shared" si="6"/>
        <v>6</v>
      </c>
      <c r="H31" s="78">
        <v>0</v>
      </c>
      <c r="I31" s="76">
        <v>0</v>
      </c>
      <c r="J31" s="46">
        <f t="shared" si="7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/>
      <c r="G32" s="46">
        <f t="shared" si="6"/>
        <v>4</v>
      </c>
      <c r="H32" s="78">
        <v>0</v>
      </c>
      <c r="I32" s="76">
        <v>0</v>
      </c>
      <c r="J32" s="46">
        <f t="shared" si="7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>
        <v>5</v>
      </c>
      <c r="G33" s="46">
        <f t="shared" si="6"/>
        <v>5</v>
      </c>
      <c r="H33" s="78">
        <v>0</v>
      </c>
      <c r="I33" s="76">
        <v>0</v>
      </c>
      <c r="J33" s="46">
        <f t="shared" si="7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>
        <v>4</v>
      </c>
      <c r="G39" s="46">
        <f t="shared" si="6"/>
        <v>7</v>
      </c>
      <c r="H39" s="78">
        <v>0</v>
      </c>
      <c r="I39" s="76">
        <v>0</v>
      </c>
      <c r="J39" s="46">
        <f t="shared" si="7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4">
        <f t="shared" si="5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12</v>
      </c>
      <c r="F40" s="71">
        <v>2</v>
      </c>
      <c r="G40" s="46">
        <f t="shared" si="6"/>
        <v>14</v>
      </c>
      <c r="H40" s="78">
        <v>0</v>
      </c>
      <c r="I40" s="76">
        <v>0</v>
      </c>
      <c r="J40" s="46">
        <f t="shared" si="7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4">
        <f t="shared" si="5"/>
        <v>25</v>
      </c>
      <c r="Q40" s="90">
        <v>27.12</v>
      </c>
      <c r="R40" s="43">
        <f t="shared" si="4"/>
        <v>27.12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>
        <v>17</v>
      </c>
      <c r="G41" s="46">
        <f t="shared" si="6"/>
        <v>17</v>
      </c>
      <c r="H41" s="78">
        <v>0</v>
      </c>
      <c r="I41" s="76">
        <v>0</v>
      </c>
      <c r="J41" s="46">
        <f t="shared" si="7"/>
        <v>11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>
        <v>150</v>
      </c>
      <c r="P41" s="124">
        <v>150</v>
      </c>
      <c r="Q41" s="90">
        <v>15.42</v>
      </c>
      <c r="R41" s="43">
        <f t="shared" si="4"/>
        <v>92.52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7</v>
      </c>
      <c r="F47" s="71"/>
      <c r="G47" s="46">
        <f t="shared" si="6"/>
        <v>7</v>
      </c>
      <c r="H47" s="78">
        <v>0</v>
      </c>
      <c r="I47" s="76">
        <v>0</v>
      </c>
      <c r="J47" s="46">
        <f t="shared" si="7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4">
        <f t="shared" si="5"/>
        <v>25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6"/>
        <v>5</v>
      </c>
      <c r="H48" s="78">
        <v>0</v>
      </c>
      <c r="I48" s="76">
        <v>0</v>
      </c>
      <c r="J48" s="46">
        <f t="shared" si="7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3</v>
      </c>
      <c r="F49" s="71"/>
      <c r="G49" s="46">
        <f t="shared" si="6"/>
        <v>3</v>
      </c>
      <c r="H49" s="78">
        <v>0</v>
      </c>
      <c r="I49" s="76">
        <v>0</v>
      </c>
      <c r="J49" s="46">
        <f t="shared" si="7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4">
        <f t="shared" si="5"/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4</v>
      </c>
      <c r="F50" s="71"/>
      <c r="G50" s="46">
        <f t="shared" si="6"/>
        <v>4</v>
      </c>
      <c r="H50" s="78">
        <v>0</v>
      </c>
      <c r="I50" s="76">
        <v>0</v>
      </c>
      <c r="J50" s="46">
        <f t="shared" si="7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4">
        <f t="shared" si="5"/>
        <v>50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7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4</v>
      </c>
      <c r="F57" s="71"/>
      <c r="G57" s="46">
        <f t="shared" si="6"/>
        <v>4</v>
      </c>
      <c r="H57" s="78">
        <v>0</v>
      </c>
      <c r="I57" s="76">
        <v>0</v>
      </c>
      <c r="J57" s="46">
        <f t="shared" si="7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4</v>
      </c>
      <c r="F58" s="71"/>
      <c r="G58" s="46">
        <f t="shared" si="6"/>
        <v>4</v>
      </c>
      <c r="H58" s="78">
        <v>0</v>
      </c>
      <c r="I58" s="76">
        <v>0</v>
      </c>
      <c r="J58" s="46">
        <f t="shared" si="7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4</v>
      </c>
      <c r="F62" s="71"/>
      <c r="G62" s="46">
        <f t="shared" si="6"/>
        <v>4</v>
      </c>
      <c r="H62" s="78">
        <v>0</v>
      </c>
      <c r="I62" s="76">
        <v>0</v>
      </c>
      <c r="J62" s="46">
        <f t="shared" si="7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4</v>
      </c>
      <c r="F64" s="71">
        <v>2</v>
      </c>
      <c r="G64" s="46">
        <f t="shared" si="6"/>
        <v>6</v>
      </c>
      <c r="H64" s="78">
        <v>0</v>
      </c>
      <c r="I64" s="76">
        <v>0</v>
      </c>
      <c r="J64" s="46">
        <f t="shared" si="7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>
        <v>2</v>
      </c>
      <c r="G65" s="46">
        <f t="shared" si="6"/>
        <v>6</v>
      </c>
      <c r="H65" s="78">
        <v>0</v>
      </c>
      <c r="I65" s="76">
        <v>0</v>
      </c>
      <c r="J65" s="46">
        <f t="shared" si="7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6</v>
      </c>
      <c r="F66" s="71"/>
      <c r="G66" s="46">
        <f t="shared" si="6"/>
        <v>6</v>
      </c>
      <c r="H66" s="78">
        <v>0</v>
      </c>
      <c r="I66" s="76">
        <v>0</v>
      </c>
      <c r="J66" s="46">
        <f t="shared" si="7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>
        <v>5</v>
      </c>
      <c r="G74" s="46">
        <f t="shared" si="6"/>
        <v>5</v>
      </c>
      <c r="H74" s="78">
        <v>0</v>
      </c>
      <c r="I74" s="76">
        <v>0</v>
      </c>
      <c r="J74" s="46">
        <f t="shared" si="7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>
        <v>5</v>
      </c>
      <c r="G77" s="46">
        <f t="shared" si="6"/>
        <v>6</v>
      </c>
      <c r="H77" s="78">
        <v>0</v>
      </c>
      <c r="I77" s="76">
        <v>0</v>
      </c>
      <c r="J77" s="46">
        <f t="shared" si="7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5</v>
      </c>
      <c r="F93" s="71"/>
      <c r="G93" s="46">
        <f t="shared" si="6"/>
        <v>5</v>
      </c>
      <c r="H93" s="78">
        <v>0</v>
      </c>
      <c r="I93" s="76">
        <v>0</v>
      </c>
      <c r="J93" s="46">
        <f t="shared" si="7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11</v>
      </c>
      <c r="F112" s="71"/>
      <c r="G112" s="46">
        <f t="shared" si="22"/>
        <v>11</v>
      </c>
      <c r="H112" s="78">
        <v>0</v>
      </c>
      <c r="I112" s="76">
        <v>0</v>
      </c>
      <c r="J112" s="46">
        <f t="shared" si="23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35</v>
      </c>
      <c r="F113" s="71"/>
      <c r="G113" s="46">
        <f t="shared" si="22"/>
        <v>35</v>
      </c>
      <c r="H113" s="78">
        <v>0</v>
      </c>
      <c r="I113" s="76">
        <v>0</v>
      </c>
      <c r="J113" s="46">
        <f t="shared" si="23"/>
        <v>35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11</v>
      </c>
      <c r="F115" s="71"/>
      <c r="G115" s="46">
        <f t="shared" si="22"/>
        <v>11</v>
      </c>
      <c r="H115" s="78">
        <v>0</v>
      </c>
      <c r="I115" s="76">
        <v>0</v>
      </c>
      <c r="J115" s="46">
        <f t="shared" si="23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4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9</v>
      </c>
      <c r="F116" s="71"/>
      <c r="G116" s="46">
        <f t="shared" si="22"/>
        <v>9</v>
      </c>
      <c r="H116" s="78">
        <v>0</v>
      </c>
      <c r="I116" s="76">
        <v>0</v>
      </c>
      <c r="J116" s="46">
        <f t="shared" si="2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3</v>
      </c>
      <c r="F117" s="71"/>
      <c r="G117" s="46">
        <f t="shared" si="22"/>
        <v>3</v>
      </c>
      <c r="H117" s="78">
        <v>0</v>
      </c>
      <c r="I117" s="76">
        <v>0</v>
      </c>
      <c r="J117" s="46">
        <f t="shared" si="23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>
        <v>3</v>
      </c>
      <c r="G131" s="46">
        <f t="shared" si="22"/>
        <v>3</v>
      </c>
      <c r="H131" s="78">
        <v>0</v>
      </c>
      <c r="I131" s="76">
        <v>0</v>
      </c>
      <c r="J131" s="46">
        <f t="shared" si="23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4</v>
      </c>
      <c r="F132" s="71"/>
      <c r="G132" s="46">
        <f t="shared" si="22"/>
        <v>4</v>
      </c>
      <c r="H132" s="78">
        <v>0</v>
      </c>
      <c r="I132" s="76">
        <v>0</v>
      </c>
      <c r="J132" s="46">
        <f t="shared" si="23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2"/>
        <v>5</v>
      </c>
      <c r="H133" s="78">
        <v>0</v>
      </c>
      <c r="I133" s="76">
        <v>0</v>
      </c>
      <c r="J133" s="46">
        <f t="shared" si="23"/>
        <v>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24">
        <f t="shared" si="9"/>
        <v>75</v>
      </c>
      <c r="Q133" s="90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1</v>
      </c>
      <c r="F153" s="71"/>
      <c r="G153" s="46">
        <f t="shared" si="22"/>
        <v>1</v>
      </c>
      <c r="H153" s="78">
        <v>1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1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9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24">
        <f t="shared" si="35"/>
        <v>80</v>
      </c>
      <c r="Q185" s="90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70</v>
      </c>
      <c r="F188" s="71"/>
      <c r="G188" s="46">
        <f>E188+F188</f>
        <v>70</v>
      </c>
      <c r="H188" s="78">
        <v>0</v>
      </c>
      <c r="I188" s="76">
        <v>0</v>
      </c>
      <c r="J188" s="46">
        <f>+G188-H188-K188-I188</f>
        <v>70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59</v>
      </c>
      <c r="F189" s="71"/>
      <c r="G189" s="46">
        <f>E189+F189</f>
        <v>59</v>
      </c>
      <c r="H189" s="78">
        <v>0</v>
      </c>
      <c r="I189" s="76">
        <v>0</v>
      </c>
      <c r="J189" s="46">
        <f>+G189-H189-K189-I189</f>
        <v>59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2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24">
        <f t="shared" si="35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>
        <v>5</v>
      </c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5</v>
      </c>
      <c r="F201" s="71"/>
      <c r="G201" s="46">
        <f t="shared" si="28"/>
        <v>5</v>
      </c>
      <c r="H201" s="78">
        <v>0</v>
      </c>
      <c r="I201" s="76">
        <v>0</v>
      </c>
      <c r="J201" s="46">
        <f t="shared" si="29"/>
        <v>5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5</v>
      </c>
      <c r="F202" s="71"/>
      <c r="G202" s="46">
        <f t="shared" si="28"/>
        <v>5</v>
      </c>
      <c r="H202" s="78">
        <v>0</v>
      </c>
      <c r="I202" s="76">
        <v>0</v>
      </c>
      <c r="J202" s="46">
        <f t="shared" si="29"/>
        <v>5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5</v>
      </c>
      <c r="F203" s="71"/>
      <c r="G203" s="46">
        <f t="shared" si="28"/>
        <v>5</v>
      </c>
      <c r="H203" s="78">
        <v>0</v>
      </c>
      <c r="I203" s="76">
        <v>0</v>
      </c>
      <c r="J203" s="46">
        <f t="shared" si="29"/>
        <v>5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4</v>
      </c>
      <c r="F204" s="71"/>
      <c r="G204" s="46">
        <f t="shared" si="28"/>
        <v>4</v>
      </c>
      <c r="H204" s="78">
        <v>0</v>
      </c>
      <c r="I204" s="76">
        <v>0</v>
      </c>
      <c r="J204" s="46">
        <f t="shared" si="29"/>
        <v>3</v>
      </c>
      <c r="K204" s="72">
        <v>1</v>
      </c>
      <c r="L204" s="20">
        <v>90</v>
      </c>
      <c r="M204" s="65">
        <f t="shared" si="33"/>
        <v>90</v>
      </c>
      <c r="N204" s="17" t="s">
        <v>16</v>
      </c>
      <c r="O204" s="18"/>
      <c r="P204" s="124">
        <f t="shared" si="35"/>
        <v>90</v>
      </c>
      <c r="Q204" s="90">
        <v>60</v>
      </c>
      <c r="R204" s="43">
        <f t="shared" si="34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384</v>
      </c>
      <c r="F216" s="71"/>
      <c r="G216" s="46">
        <f t="shared" si="28"/>
        <v>384</v>
      </c>
      <c r="H216" s="78">
        <v>0</v>
      </c>
      <c r="I216" s="76">
        <v>0</v>
      </c>
      <c r="J216" s="46">
        <f t="shared" si="29"/>
        <v>384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83</v>
      </c>
      <c r="F217" s="71"/>
      <c r="G217" s="46">
        <f t="shared" si="28"/>
        <v>83</v>
      </c>
      <c r="H217" s="78">
        <v>0</v>
      </c>
      <c r="I217" s="76">
        <v>0</v>
      </c>
      <c r="J217" s="46">
        <f t="shared" si="29"/>
        <v>83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3</v>
      </c>
      <c r="F218" s="71"/>
      <c r="G218" s="46">
        <f t="shared" si="28"/>
        <v>3</v>
      </c>
      <c r="H218" s="78">
        <v>0</v>
      </c>
      <c r="I218" s="76">
        <v>0</v>
      </c>
      <c r="J218" s="46">
        <f t="shared" si="29"/>
        <v>3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6</v>
      </c>
      <c r="F221" s="71"/>
      <c r="G221" s="46">
        <f t="shared" si="28"/>
        <v>6</v>
      </c>
      <c r="H221" s="78">
        <v>0</v>
      </c>
      <c r="I221" s="76">
        <v>0</v>
      </c>
      <c r="J221" s="46">
        <f t="shared" si="29"/>
        <v>6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15</v>
      </c>
      <c r="F223" s="71"/>
      <c r="G223" s="46">
        <f t="shared" si="28"/>
        <v>15</v>
      </c>
      <c r="H223" s="78">
        <v>0</v>
      </c>
      <c r="I223" s="76">
        <v>0</v>
      </c>
      <c r="J223" s="46">
        <f t="shared" si="29"/>
        <v>15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342</v>
      </c>
      <c r="F224" s="71"/>
      <c r="G224" s="46">
        <f t="shared" si="28"/>
        <v>342</v>
      </c>
      <c r="H224" s="78">
        <v>0</v>
      </c>
      <c r="I224" s="76">
        <v>0</v>
      </c>
      <c r="J224" s="46">
        <f t="shared" si="29"/>
        <v>342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si="29"/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ref="J232:J250" si="40">+G232-H232-K232-I232</f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si="39"/>
        <v>0</v>
      </c>
      <c r="H235" s="78">
        <v>0</v>
      </c>
      <c r="I235" s="76">
        <v>0</v>
      </c>
      <c r="J235" s="46">
        <f t="shared" si="40"/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>
        <f>+'27'!J248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0</v>
      </c>
      <c r="K248" s="72">
        <v>2</v>
      </c>
      <c r="L248" s="20">
        <v>50</v>
      </c>
      <c r="M248" s="65">
        <f t="shared" si="33"/>
        <v>100</v>
      </c>
      <c r="N248" s="17" t="s">
        <v>16</v>
      </c>
      <c r="O248" s="18">
        <v>50</v>
      </c>
      <c r="P248" s="124">
        <f t="shared" si="35"/>
        <v>50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+'27'!J250</f>
        <v>8</v>
      </c>
      <c r="F250" s="71">
        <v>17</v>
      </c>
      <c r="G250" s="46">
        <f t="shared" si="39"/>
        <v>25</v>
      </c>
      <c r="H250" s="78">
        <v>0</v>
      </c>
      <c r="I250" s="76">
        <v>2</v>
      </c>
      <c r="J250" s="46">
        <f t="shared" si="40"/>
        <v>10</v>
      </c>
      <c r="K250" s="72">
        <v>13</v>
      </c>
      <c r="L250" s="20">
        <v>20</v>
      </c>
      <c r="M250" s="65">
        <f t="shared" si="33"/>
        <v>260</v>
      </c>
      <c r="N250" s="17" t="s">
        <v>1467</v>
      </c>
      <c r="O250" s="18">
        <v>40</v>
      </c>
      <c r="P250" s="124">
        <f t="shared" si="35"/>
        <v>220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ref="J251:J258" si="47">+G251-H251-K251-I251</f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635.53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470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200"/>
        <filter val="200.00"/>
        <filter val="220.00"/>
        <filter val="25.00"/>
        <filter val="50.00"/>
        <filter val="60.00"/>
        <filter val="65.00"/>
        <filter val="75.00"/>
        <filter val="80.00"/>
        <filter val="9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3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37"/>
        <v>0</v>
      </c>
      <c r="H235" s="78">
        <v>0</v>
      </c>
      <c r="I235" s="76">
        <v>0</v>
      </c>
      <c r="J235" s="46">
        <f t="shared" ref="J235:J254" si="39">+G235-H235-K235-I235</f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7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7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7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7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7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7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7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7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37"/>
        <v>0</v>
      </c>
      <c r="H244" s="78">
        <v>0</v>
      </c>
      <c r="I244" s="76">
        <v>0</v>
      </c>
      <c r="J244" s="46">
        <f t="shared" si="39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37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37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37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9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37"/>
        <v>0</v>
      </c>
      <c r="H253" s="78">
        <v>0</v>
      </c>
      <c r="I253" s="76">
        <v>0</v>
      </c>
      <c r="J253" s="46">
        <f t="shared" si="39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9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ref="P90:P145" si="20">SUM(M90-O90)</f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2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0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0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0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0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0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0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0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0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0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0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0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0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0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0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0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0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0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0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0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0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0"/>
        <v>0</v>
      </c>
      <c r="Q134" s="119"/>
      <c r="R134" s="43">
        <f t="shared" si="8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0"/>
        <v>0</v>
      </c>
      <c r="Q135" s="119"/>
      <c r="R135" s="43">
        <f t="shared" si="8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0"/>
        <v>0</v>
      </c>
      <c r="Q136" s="119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0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0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0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0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3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2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>SUM(M28-O28)</f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ref="P44:P80" si="7"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7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91" si="22">SUM(M89-O89)</f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2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2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3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3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3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3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7" si="32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ref="P178:P258" si="37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41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1468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1469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1479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2025-03-03T01:26:57Z</cp:lastPrinted>
  <dcterms:created xsi:type="dcterms:W3CDTF">2023-12-01T06:41:03Z</dcterms:created>
  <dcterms:modified xsi:type="dcterms:W3CDTF">2025-03-04T08:47:02Z</dcterms:modified>
</cp:coreProperties>
</file>