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พ. 68\"/>
    </mc:Choice>
  </mc:AlternateContent>
  <xr:revisionPtr revIDLastSave="0" documentId="13_ncr:1_{41915A26-A66D-4EF8-B09F-FF4FEB6C6428}" xr6:coauthVersionLast="47" xr6:coauthVersionMax="47" xr10:uidLastSave="{00000000-0000-0000-0000-000000000000}"/>
  <bookViews>
    <workbookView xWindow="5220" yWindow="630" windowWidth="21660" windowHeight="14790" tabRatio="936" firstSheet="2" activeTab="31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04" l="1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G240" i="104" s="1"/>
  <c r="J240" i="104" s="1"/>
  <c r="E241" i="104"/>
  <c r="E242" i="104"/>
  <c r="E243" i="104"/>
  <c r="E244" i="104"/>
  <c r="E245" i="104"/>
  <c r="E246" i="104"/>
  <c r="E247" i="104"/>
  <c r="E248" i="104"/>
  <c r="G248" i="104" s="1"/>
  <c r="J248" i="104" s="1"/>
  <c r="E249" i="104"/>
  <c r="E250" i="104"/>
  <c r="E251" i="104"/>
  <c r="E252" i="104"/>
  <c r="E253" i="104"/>
  <c r="E254" i="104"/>
  <c r="E255" i="104"/>
  <c r="E256" i="104"/>
  <c r="E257" i="104"/>
  <c r="E258" i="104"/>
  <c r="E259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G237" i="103" s="1"/>
  <c r="J237" i="103" s="1"/>
  <c r="E238" i="103"/>
  <c r="E239" i="103"/>
  <c r="E240" i="103"/>
  <c r="E241" i="103"/>
  <c r="E242" i="103"/>
  <c r="E243" i="103"/>
  <c r="E244" i="103"/>
  <c r="E245" i="103"/>
  <c r="G245" i="103" s="1"/>
  <c r="J245" i="103" s="1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5" i="103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G237" i="102" s="1"/>
  <c r="J237" i="102" s="1"/>
  <c r="E238" i="102"/>
  <c r="E239" i="102"/>
  <c r="E240" i="102"/>
  <c r="E241" i="102"/>
  <c r="E242" i="102"/>
  <c r="E243" i="102"/>
  <c r="E244" i="102"/>
  <c r="E245" i="102"/>
  <c r="G245" i="102" s="1"/>
  <c r="J245" i="102" s="1"/>
  <c r="E246" i="102"/>
  <c r="E247" i="102"/>
  <c r="E248" i="102"/>
  <c r="E249" i="102"/>
  <c r="E250" i="102"/>
  <c r="E251" i="102"/>
  <c r="E252" i="102"/>
  <c r="E253" i="102"/>
  <c r="G253" i="102" s="1"/>
  <c r="J253" i="102" s="1"/>
  <c r="E254" i="102"/>
  <c r="E255" i="102"/>
  <c r="E256" i="102"/>
  <c r="E257" i="102"/>
  <c r="E258" i="102"/>
  <c r="E259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G237" i="101" s="1"/>
  <c r="J237" i="101" s="1"/>
  <c r="E238" i="101"/>
  <c r="E239" i="101"/>
  <c r="E240" i="101"/>
  <c r="E241" i="101"/>
  <c r="E242" i="101"/>
  <c r="E243" i="101"/>
  <c r="E244" i="101"/>
  <c r="E245" i="101"/>
  <c r="G245" i="101" s="1"/>
  <c r="J245" i="101" s="1"/>
  <c r="E246" i="101"/>
  <c r="E247" i="101"/>
  <c r="E248" i="101"/>
  <c r="E249" i="101"/>
  <c r="E250" i="101"/>
  <c r="E251" i="101"/>
  <c r="E252" i="101"/>
  <c r="E253" i="101"/>
  <c r="G253" i="101" s="1"/>
  <c r="E254" i="101"/>
  <c r="E255" i="101"/>
  <c r="E256" i="101"/>
  <c r="E257" i="101"/>
  <c r="E258" i="101"/>
  <c r="E259" i="101"/>
  <c r="E5" i="101"/>
  <c r="AC16" i="8"/>
  <c r="AC17" i="8"/>
  <c r="E62" i="100"/>
  <c r="E62" i="99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5" i="88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G241" i="87" s="1"/>
  <c r="J241" i="87" s="1"/>
  <c r="G240" i="88" s="1"/>
  <c r="J240" i="88" s="1"/>
  <c r="E240" i="89" s="1"/>
  <c r="G240" i="89" s="1"/>
  <c r="J240" i="89" s="1"/>
  <c r="E240" i="90" s="1"/>
  <c r="G240" i="90" s="1"/>
  <c r="J240" i="90" s="1"/>
  <c r="E240" i="91" s="1"/>
  <c r="G240" i="91" s="1"/>
  <c r="J240" i="91" s="1"/>
  <c r="E240" i="92" s="1"/>
  <c r="G240" i="92" s="1"/>
  <c r="J240" i="92" s="1"/>
  <c r="E240" i="93" s="1"/>
  <c r="G240" i="93" s="1"/>
  <c r="J240" i="93" s="1"/>
  <c r="E240" i="94" s="1"/>
  <c r="G240" i="94" s="1"/>
  <c r="J240" i="94" s="1"/>
  <c r="E240" i="95" s="1"/>
  <c r="G240" i="95" s="1"/>
  <c r="J240" i="95" s="1"/>
  <c r="E240" i="96" s="1"/>
  <c r="G240" i="96" s="1"/>
  <c r="J240" i="96" s="1"/>
  <c r="E240" i="97" s="1"/>
  <c r="G240" i="97" s="1"/>
  <c r="J240" i="97" s="1"/>
  <c r="E240" i="98" s="1"/>
  <c r="G240" i="98" s="1"/>
  <c r="J240" i="98" s="1"/>
  <c r="E240" i="99" s="1"/>
  <c r="G240" i="99" s="1"/>
  <c r="J240" i="99" s="1"/>
  <c r="E240" i="100" s="1"/>
  <c r="G240" i="100" s="1"/>
  <c r="J240" i="100" s="1"/>
  <c r="E242" i="87"/>
  <c r="E243" i="87"/>
  <c r="E244" i="87"/>
  <c r="E245" i="87"/>
  <c r="E246" i="87"/>
  <c r="E247" i="87"/>
  <c r="E248" i="87"/>
  <c r="E249" i="87"/>
  <c r="G249" i="87" s="1"/>
  <c r="J249" i="87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50" i="87"/>
  <c r="E251" i="87"/>
  <c r="E252" i="87"/>
  <c r="E253" i="87"/>
  <c r="E254" i="87"/>
  <c r="E255" i="87"/>
  <c r="E256" i="87"/>
  <c r="E257" i="87"/>
  <c r="G257" i="87" s="1"/>
  <c r="J257" i="87" s="1"/>
  <c r="E258" i="87"/>
  <c r="E259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5" i="87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259" i="86"/>
  <c r="E5" i="86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G238" i="85" s="1"/>
  <c r="J238" i="85" s="1"/>
  <c r="E239" i="85"/>
  <c r="E240" i="85"/>
  <c r="E241" i="85"/>
  <c r="E242" i="85"/>
  <c r="E243" i="85"/>
  <c r="E244" i="85"/>
  <c r="E245" i="85"/>
  <c r="E246" i="85"/>
  <c r="G246" i="85" s="1"/>
  <c r="J246" i="85" s="1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259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5" i="85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G236" i="84" s="1"/>
  <c r="J236" i="84" s="1"/>
  <c r="E237" i="84"/>
  <c r="E238" i="84"/>
  <c r="E239" i="84"/>
  <c r="E240" i="84"/>
  <c r="E241" i="84"/>
  <c r="E242" i="84"/>
  <c r="E243" i="84"/>
  <c r="E244" i="84"/>
  <c r="G244" i="84" s="1"/>
  <c r="J244" i="84" s="1"/>
  <c r="E245" i="84"/>
  <c r="E246" i="84"/>
  <c r="E247" i="84"/>
  <c r="E248" i="84"/>
  <c r="E249" i="84"/>
  <c r="E250" i="84"/>
  <c r="E251" i="84"/>
  <c r="E252" i="84"/>
  <c r="G252" i="84" s="1"/>
  <c r="J252" i="84" s="1"/>
  <c r="E253" i="84"/>
  <c r="E254" i="84"/>
  <c r="E255" i="84"/>
  <c r="E256" i="84"/>
  <c r="E257" i="84"/>
  <c r="E258" i="84"/>
  <c r="E259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5" i="83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G237" i="82" s="1"/>
  <c r="J237" i="82" s="1"/>
  <c r="E238" i="82"/>
  <c r="E239" i="82"/>
  <c r="E240" i="82"/>
  <c r="E241" i="82"/>
  <c r="E242" i="82"/>
  <c r="E243" i="82"/>
  <c r="E244" i="82"/>
  <c r="E245" i="82"/>
  <c r="G245" i="82" s="1"/>
  <c r="J245" i="82" s="1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259" i="82"/>
  <c r="E5" i="82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G245" i="81" s="1"/>
  <c r="J245" i="81" s="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5" i="81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G237" i="80" s="1"/>
  <c r="J237" i="80" s="1"/>
  <c r="E238" i="80"/>
  <c r="E239" i="80"/>
  <c r="E240" i="80"/>
  <c r="E241" i="80"/>
  <c r="E242" i="80"/>
  <c r="E243" i="80"/>
  <c r="E244" i="80"/>
  <c r="G244" i="80" s="1"/>
  <c r="J244" i="80" s="1"/>
  <c r="E245" i="80"/>
  <c r="G245" i="80" s="1"/>
  <c r="J245" i="80" s="1"/>
  <c r="E246" i="80"/>
  <c r="E247" i="80"/>
  <c r="E248" i="80"/>
  <c r="E249" i="80"/>
  <c r="E250" i="80"/>
  <c r="E251" i="80"/>
  <c r="E252" i="80"/>
  <c r="G252" i="80" s="1"/>
  <c r="J252" i="80" s="1"/>
  <c r="E253" i="80"/>
  <c r="E254" i="80"/>
  <c r="E255" i="80"/>
  <c r="E256" i="80"/>
  <c r="E257" i="80"/>
  <c r="E258" i="80"/>
  <c r="E259" i="80"/>
  <c r="E5" i="80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G242" i="79" s="1"/>
  <c r="J242" i="79" s="1"/>
  <c r="E243" i="79"/>
  <c r="E244" i="79"/>
  <c r="E245" i="79"/>
  <c r="E246" i="79"/>
  <c r="E247" i="79"/>
  <c r="E248" i="79"/>
  <c r="E249" i="79"/>
  <c r="E250" i="79"/>
  <c r="G250" i="79" s="1"/>
  <c r="J250" i="79" s="1"/>
  <c r="E251" i="79"/>
  <c r="E252" i="79"/>
  <c r="E253" i="79"/>
  <c r="E254" i="79"/>
  <c r="E255" i="79"/>
  <c r="E256" i="79"/>
  <c r="E257" i="79"/>
  <c r="E258" i="79"/>
  <c r="E259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5" i="79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G233" i="78" s="1"/>
  <c r="E234" i="78"/>
  <c r="E235" i="78"/>
  <c r="E236" i="78"/>
  <c r="E237" i="78"/>
  <c r="E238" i="78"/>
  <c r="E239" i="78"/>
  <c r="E240" i="78"/>
  <c r="E241" i="78"/>
  <c r="G241" i="78" s="1"/>
  <c r="J241" i="78" s="1"/>
  <c r="E242" i="78"/>
  <c r="E243" i="78"/>
  <c r="E244" i="78"/>
  <c r="E245" i="78"/>
  <c r="E246" i="78"/>
  <c r="E247" i="78"/>
  <c r="E248" i="78"/>
  <c r="E249" i="78"/>
  <c r="G249" i="78" s="1"/>
  <c r="J249" i="78" s="1"/>
  <c r="E250" i="78"/>
  <c r="E251" i="78"/>
  <c r="E252" i="78"/>
  <c r="E253" i="78"/>
  <c r="E254" i="78"/>
  <c r="E255" i="78"/>
  <c r="E256" i="78"/>
  <c r="E257" i="78"/>
  <c r="G257" i="78" s="1"/>
  <c r="J257" i="78" s="1"/>
  <c r="E258" i="78"/>
  <c r="E259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5" i="78"/>
  <c r="J233" i="107"/>
  <c r="J234" i="107"/>
  <c r="J235" i="107"/>
  <c r="J236" i="107"/>
  <c r="J237" i="107"/>
  <c r="J238" i="107"/>
  <c r="J239" i="107"/>
  <c r="J240" i="107"/>
  <c r="J241" i="107"/>
  <c r="J242" i="107"/>
  <c r="J243" i="107"/>
  <c r="J244" i="107"/>
  <c r="J245" i="107"/>
  <c r="J246" i="107"/>
  <c r="J247" i="107"/>
  <c r="J248" i="107"/>
  <c r="J249" i="107"/>
  <c r="J250" i="107"/>
  <c r="J251" i="107"/>
  <c r="J252" i="107"/>
  <c r="J253" i="107"/>
  <c r="G232" i="107"/>
  <c r="G233" i="107"/>
  <c r="G234" i="107"/>
  <c r="G235" i="107"/>
  <c r="G236" i="107"/>
  <c r="G237" i="107"/>
  <c r="G238" i="107"/>
  <c r="G239" i="107"/>
  <c r="G240" i="107"/>
  <c r="G241" i="107"/>
  <c r="G242" i="107"/>
  <c r="G243" i="107"/>
  <c r="G244" i="107"/>
  <c r="G245" i="107"/>
  <c r="G246" i="107"/>
  <c r="G247" i="107"/>
  <c r="G248" i="107"/>
  <c r="G249" i="107"/>
  <c r="G250" i="107"/>
  <c r="G251" i="107"/>
  <c r="G252" i="107"/>
  <c r="J237" i="106"/>
  <c r="J238" i="106"/>
  <c r="J239" i="106"/>
  <c r="J240" i="106"/>
  <c r="J241" i="106"/>
  <c r="J242" i="106"/>
  <c r="J243" i="106"/>
  <c r="J244" i="106"/>
  <c r="J245" i="106"/>
  <c r="J246" i="106"/>
  <c r="J247" i="106"/>
  <c r="J248" i="106"/>
  <c r="J249" i="106"/>
  <c r="J250" i="106"/>
  <c r="J251" i="106"/>
  <c r="J252" i="106"/>
  <c r="J253" i="106"/>
  <c r="J254" i="106"/>
  <c r="G237" i="106"/>
  <c r="G238" i="106"/>
  <c r="G239" i="106"/>
  <c r="G240" i="106"/>
  <c r="G241" i="106"/>
  <c r="G242" i="106"/>
  <c r="G243" i="106"/>
  <c r="G244" i="106"/>
  <c r="G245" i="106"/>
  <c r="G246" i="106"/>
  <c r="G247" i="106"/>
  <c r="G248" i="106"/>
  <c r="G249" i="106"/>
  <c r="G250" i="106"/>
  <c r="G251" i="106"/>
  <c r="G252" i="106"/>
  <c r="G253" i="106"/>
  <c r="G254" i="106"/>
  <c r="G255" i="106"/>
  <c r="J236" i="105"/>
  <c r="J237" i="105"/>
  <c r="J238" i="105"/>
  <c r="J239" i="105"/>
  <c r="J240" i="105"/>
  <c r="J241" i="105"/>
  <c r="J242" i="105"/>
  <c r="J243" i="105"/>
  <c r="J244" i="105"/>
  <c r="J245" i="105"/>
  <c r="J246" i="105"/>
  <c r="J247" i="105"/>
  <c r="J248" i="105"/>
  <c r="J249" i="105"/>
  <c r="J250" i="105"/>
  <c r="J251" i="105"/>
  <c r="J252" i="105"/>
  <c r="J253" i="105"/>
  <c r="J254" i="105"/>
  <c r="J255" i="105"/>
  <c r="J256" i="105"/>
  <c r="G236" i="105"/>
  <c r="G237" i="105"/>
  <c r="G238" i="105"/>
  <c r="G239" i="105"/>
  <c r="G240" i="105"/>
  <c r="G241" i="105"/>
  <c r="G242" i="105"/>
  <c r="G243" i="105"/>
  <c r="G244" i="105"/>
  <c r="G245" i="105"/>
  <c r="G246" i="105"/>
  <c r="G247" i="105"/>
  <c r="G248" i="105"/>
  <c r="G249" i="105"/>
  <c r="G250" i="105"/>
  <c r="G251" i="105"/>
  <c r="G252" i="105"/>
  <c r="G253" i="105"/>
  <c r="G254" i="105"/>
  <c r="G255" i="105"/>
  <c r="G235" i="104"/>
  <c r="J235" i="104" s="1"/>
  <c r="G236" i="104"/>
  <c r="J236" i="104" s="1"/>
  <c r="G237" i="104"/>
  <c r="J237" i="104" s="1"/>
  <c r="G238" i="104"/>
  <c r="J238" i="104" s="1"/>
  <c r="G239" i="104"/>
  <c r="J239" i="104" s="1"/>
  <c r="G241" i="104"/>
  <c r="J241" i="104" s="1"/>
  <c r="G242" i="104"/>
  <c r="J242" i="104" s="1"/>
  <c r="G243" i="104"/>
  <c r="J243" i="104" s="1"/>
  <c r="G244" i="104"/>
  <c r="J244" i="104" s="1"/>
  <c r="G245" i="104"/>
  <c r="J245" i="104" s="1"/>
  <c r="G246" i="104"/>
  <c r="J246" i="104" s="1"/>
  <c r="G247" i="104"/>
  <c r="J247" i="104" s="1"/>
  <c r="G251" i="104"/>
  <c r="J251" i="104" s="1"/>
  <c r="G252" i="104"/>
  <c r="G253" i="104"/>
  <c r="G254" i="104"/>
  <c r="G234" i="103"/>
  <c r="G235" i="103"/>
  <c r="J235" i="103" s="1"/>
  <c r="G236" i="103"/>
  <c r="J236" i="103" s="1"/>
  <c r="G238" i="103"/>
  <c r="J238" i="103" s="1"/>
  <c r="G239" i="103"/>
  <c r="J239" i="103" s="1"/>
  <c r="G240" i="103"/>
  <c r="J240" i="103" s="1"/>
  <c r="G241" i="103"/>
  <c r="J241" i="103" s="1"/>
  <c r="G242" i="103"/>
  <c r="J242" i="103" s="1"/>
  <c r="G243" i="103"/>
  <c r="J243" i="103" s="1"/>
  <c r="G244" i="103"/>
  <c r="J244" i="103" s="1"/>
  <c r="G246" i="103"/>
  <c r="J246" i="103" s="1"/>
  <c r="G247" i="103"/>
  <c r="J247" i="103" s="1"/>
  <c r="G248" i="103"/>
  <c r="J248" i="103" s="1"/>
  <c r="G235" i="102"/>
  <c r="J235" i="102" s="1"/>
  <c r="G236" i="102"/>
  <c r="J236" i="102" s="1"/>
  <c r="G238" i="102"/>
  <c r="J238" i="102" s="1"/>
  <c r="G239" i="102"/>
  <c r="J239" i="102" s="1"/>
  <c r="G240" i="102"/>
  <c r="J240" i="102" s="1"/>
  <c r="G241" i="102"/>
  <c r="J241" i="102" s="1"/>
  <c r="G242" i="102"/>
  <c r="J242" i="102" s="1"/>
  <c r="G243" i="102"/>
  <c r="J243" i="102" s="1"/>
  <c r="G244" i="102"/>
  <c r="J244" i="102" s="1"/>
  <c r="G246" i="102"/>
  <c r="J246" i="102" s="1"/>
  <c r="G247" i="102"/>
  <c r="J247" i="102" s="1"/>
  <c r="G248" i="102"/>
  <c r="J248" i="102" s="1"/>
  <c r="G249" i="102"/>
  <c r="J249" i="102" s="1"/>
  <c r="G249" i="103" s="1"/>
  <c r="J249" i="103" s="1"/>
  <c r="G250" i="102"/>
  <c r="J250" i="102" s="1"/>
  <c r="G251" i="102"/>
  <c r="J251" i="102" s="1"/>
  <c r="G252" i="102"/>
  <c r="J252" i="102" s="1"/>
  <c r="G236" i="101"/>
  <c r="J236" i="101" s="1"/>
  <c r="G238" i="101"/>
  <c r="J238" i="101" s="1"/>
  <c r="G239" i="101"/>
  <c r="J239" i="101" s="1"/>
  <c r="G240" i="101"/>
  <c r="J240" i="101" s="1"/>
  <c r="G241" i="101"/>
  <c r="J241" i="101" s="1"/>
  <c r="G242" i="101"/>
  <c r="J242" i="101" s="1"/>
  <c r="G243" i="101"/>
  <c r="J243" i="101" s="1"/>
  <c r="G244" i="101"/>
  <c r="J244" i="101" s="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G251" i="101"/>
  <c r="J251" i="101" s="1"/>
  <c r="G252" i="101"/>
  <c r="J252" i="101" s="1"/>
  <c r="G236" i="87"/>
  <c r="J236" i="87" s="1"/>
  <c r="G237" i="87"/>
  <c r="J237" i="87" s="1"/>
  <c r="G236" i="88" s="1"/>
  <c r="J236" i="88" s="1"/>
  <c r="E236" i="89" s="1"/>
  <c r="G236" i="89" s="1"/>
  <c r="J236" i="89" s="1"/>
  <c r="E236" i="90" s="1"/>
  <c r="G238" i="87"/>
  <c r="J238" i="87" s="1"/>
  <c r="G239" i="87"/>
  <c r="J239" i="87" s="1"/>
  <c r="G238" i="88" s="1"/>
  <c r="J238" i="88" s="1"/>
  <c r="E238" i="89" s="1"/>
  <c r="G238" i="89" s="1"/>
  <c r="J238" i="89" s="1"/>
  <c r="E238" i="90" s="1"/>
  <c r="G238" i="90" s="1"/>
  <c r="J238" i="90" s="1"/>
  <c r="E238" i="91" s="1"/>
  <c r="G238" i="91" s="1"/>
  <c r="J238" i="91" s="1"/>
  <c r="E238" i="92" s="1"/>
  <c r="G238" i="92" s="1"/>
  <c r="J238" i="92" s="1"/>
  <c r="E238" i="93" s="1"/>
  <c r="G238" i="93" s="1"/>
  <c r="J238" i="93" s="1"/>
  <c r="E238" i="94" s="1"/>
  <c r="G238" i="94" s="1"/>
  <c r="J238" i="94" s="1"/>
  <c r="E238" i="95" s="1"/>
  <c r="G238" i="95" s="1"/>
  <c r="J238" i="95" s="1"/>
  <c r="E238" i="96" s="1"/>
  <c r="G238" i="96" s="1"/>
  <c r="J238" i="96" s="1"/>
  <c r="E238" i="97" s="1"/>
  <c r="G238" i="97" s="1"/>
  <c r="J238" i="97" s="1"/>
  <c r="E238" i="98" s="1"/>
  <c r="G238" i="98" s="1"/>
  <c r="J238" i="98" s="1"/>
  <c r="E238" i="99" s="1"/>
  <c r="G238" i="99" s="1"/>
  <c r="J238" i="99" s="1"/>
  <c r="E238" i="100" s="1"/>
  <c r="G238" i="100" s="1"/>
  <c r="J238" i="100" s="1"/>
  <c r="G240" i="87"/>
  <c r="J240" i="87" s="1"/>
  <c r="G239" i="88" s="1"/>
  <c r="J239" i="88" s="1"/>
  <c r="E239" i="89" s="1"/>
  <c r="G239" i="89" s="1"/>
  <c r="J239" i="89" s="1"/>
  <c r="E239" i="90" s="1"/>
  <c r="G239" i="90" s="1"/>
  <c r="J239" i="90" s="1"/>
  <c r="E239" i="91" s="1"/>
  <c r="G239" i="91" s="1"/>
  <c r="J239" i="91" s="1"/>
  <c r="E239" i="92" s="1"/>
  <c r="G239" i="92" s="1"/>
  <c r="J239" i="92" s="1"/>
  <c r="E239" i="93" s="1"/>
  <c r="G239" i="93" s="1"/>
  <c r="J239" i="93" s="1"/>
  <c r="E239" i="94" s="1"/>
  <c r="G239" i="94" s="1"/>
  <c r="J239" i="94" s="1"/>
  <c r="E239" i="95" s="1"/>
  <c r="G239" i="95" s="1"/>
  <c r="J239" i="95" s="1"/>
  <c r="E239" i="96" s="1"/>
  <c r="G239" i="96" s="1"/>
  <c r="J239" i="96" s="1"/>
  <c r="E239" i="97" s="1"/>
  <c r="G239" i="97" s="1"/>
  <c r="J239" i="97" s="1"/>
  <c r="E239" i="98" s="1"/>
  <c r="G239" i="98" s="1"/>
  <c r="J239" i="98" s="1"/>
  <c r="E239" i="99" s="1"/>
  <c r="G239" i="99" s="1"/>
  <c r="J239" i="99" s="1"/>
  <c r="E239" i="100" s="1"/>
  <c r="G239" i="100" s="1"/>
  <c r="J239" i="100" s="1"/>
  <c r="G242" i="87"/>
  <c r="J242" i="87" s="1"/>
  <c r="G241" i="88" s="1"/>
  <c r="J241" i="88" s="1"/>
  <c r="E241" i="89" s="1"/>
  <c r="G241" i="89" s="1"/>
  <c r="J241" i="89" s="1"/>
  <c r="E241" i="90" s="1"/>
  <c r="G241" i="90" s="1"/>
  <c r="J241" i="90" s="1"/>
  <c r="E241" i="91" s="1"/>
  <c r="G241" i="91" s="1"/>
  <c r="J241" i="91" s="1"/>
  <c r="E241" i="92" s="1"/>
  <c r="G241" i="92" s="1"/>
  <c r="J241" i="92" s="1"/>
  <c r="E241" i="93" s="1"/>
  <c r="G241" i="93" s="1"/>
  <c r="J241" i="93" s="1"/>
  <c r="E241" i="94" s="1"/>
  <c r="G241" i="94" s="1"/>
  <c r="J241" i="94" s="1"/>
  <c r="E241" i="95" s="1"/>
  <c r="G241" i="95" s="1"/>
  <c r="J241" i="95" s="1"/>
  <c r="E241" i="96" s="1"/>
  <c r="G241" i="96" s="1"/>
  <c r="J241" i="96" s="1"/>
  <c r="E241" i="97" s="1"/>
  <c r="G241" i="97" s="1"/>
  <c r="J241" i="97" s="1"/>
  <c r="E241" i="98" s="1"/>
  <c r="G241" i="98" s="1"/>
  <c r="J241" i="98" s="1"/>
  <c r="E241" i="99" s="1"/>
  <c r="G241" i="99" s="1"/>
  <c r="J241" i="99" s="1"/>
  <c r="E241" i="100" s="1"/>
  <c r="G241" i="100" s="1"/>
  <c r="J241" i="100" s="1"/>
  <c r="G243" i="87"/>
  <c r="J243" i="87" s="1"/>
  <c r="G242" i="88" s="1"/>
  <c r="J242" i="88" s="1"/>
  <c r="E242" i="89" s="1"/>
  <c r="G242" i="89" s="1"/>
  <c r="J242" i="89" s="1"/>
  <c r="E242" i="90" s="1"/>
  <c r="G242" i="90" s="1"/>
  <c r="J242" i="90" s="1"/>
  <c r="E242" i="91" s="1"/>
  <c r="G242" i="91" s="1"/>
  <c r="J242" i="91" s="1"/>
  <c r="E242" i="92" s="1"/>
  <c r="G242" i="92" s="1"/>
  <c r="J242" i="92" s="1"/>
  <c r="E242" i="93" s="1"/>
  <c r="G242" i="93" s="1"/>
  <c r="J242" i="93" s="1"/>
  <c r="E242" i="94" s="1"/>
  <c r="G242" i="94" s="1"/>
  <c r="J242" i="94" s="1"/>
  <c r="E242" i="95" s="1"/>
  <c r="G242" i="95" s="1"/>
  <c r="J242" i="95" s="1"/>
  <c r="E242" i="96" s="1"/>
  <c r="G242" i="96" s="1"/>
  <c r="J242" i="96" s="1"/>
  <c r="E242" i="97" s="1"/>
  <c r="G242" i="97" s="1"/>
  <c r="J242" i="97" s="1"/>
  <c r="E242" i="98" s="1"/>
  <c r="G242" i="98" s="1"/>
  <c r="J242" i="98" s="1"/>
  <c r="E242" i="99" s="1"/>
  <c r="G242" i="99" s="1"/>
  <c r="J242" i="99" s="1"/>
  <c r="E242" i="100" s="1"/>
  <c r="G242" i="100" s="1"/>
  <c r="J242" i="100" s="1"/>
  <c r="G244" i="87"/>
  <c r="J244" i="87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G245" i="87"/>
  <c r="J245" i="87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G246" i="87"/>
  <c r="J246" i="87" s="1"/>
  <c r="G247" i="87"/>
  <c r="J247" i="87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G248" i="87"/>
  <c r="J248" i="87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G250" i="87"/>
  <c r="J250" i="87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8" s="1"/>
  <c r="G249" i="98" s="1"/>
  <c r="J249" i="98" s="1"/>
  <c r="E249" i="99" s="1"/>
  <c r="G249" i="99" s="1"/>
  <c r="J249" i="99" s="1"/>
  <c r="E249" i="100" s="1"/>
  <c r="G249" i="100" s="1"/>
  <c r="J249" i="100" s="1"/>
  <c r="G251" i="87"/>
  <c r="G252" i="87"/>
  <c r="G253" i="87"/>
  <c r="G254" i="87"/>
  <c r="J252" i="86"/>
  <c r="G230" i="86"/>
  <c r="G231" i="86"/>
  <c r="G232" i="86"/>
  <c r="G233" i="86"/>
  <c r="G234" i="86"/>
  <c r="J234" i="86" s="1"/>
  <c r="G235" i="86"/>
  <c r="J235" i="86" s="1"/>
  <c r="G236" i="86"/>
  <c r="J236" i="86" s="1"/>
  <c r="G237" i="86"/>
  <c r="J237" i="86" s="1"/>
  <c r="G238" i="86"/>
  <c r="J238" i="86" s="1"/>
  <c r="G239" i="86"/>
  <c r="J239" i="86" s="1"/>
  <c r="G240" i="86"/>
  <c r="J240" i="86" s="1"/>
  <c r="G241" i="86"/>
  <c r="J241" i="86" s="1"/>
  <c r="G242" i="86"/>
  <c r="J242" i="86" s="1"/>
  <c r="G243" i="86"/>
  <c r="J243" i="86" s="1"/>
  <c r="G244" i="86"/>
  <c r="J244" i="86" s="1"/>
  <c r="G245" i="86"/>
  <c r="J245" i="86" s="1"/>
  <c r="G246" i="86"/>
  <c r="J246" i="86" s="1"/>
  <c r="G247" i="86"/>
  <c r="J247" i="86" s="1"/>
  <c r="G248" i="86"/>
  <c r="J248" i="86" s="1"/>
  <c r="G249" i="86"/>
  <c r="J249" i="86" s="1"/>
  <c r="G250" i="86"/>
  <c r="J250" i="86" s="1"/>
  <c r="G251" i="86"/>
  <c r="J251" i="86" s="1"/>
  <c r="G252" i="86"/>
  <c r="G253" i="86"/>
  <c r="G254" i="86"/>
  <c r="G255" i="86"/>
  <c r="G235" i="85"/>
  <c r="J235" i="85" s="1"/>
  <c r="G236" i="85"/>
  <c r="J236" i="85" s="1"/>
  <c r="G237" i="85"/>
  <c r="J237" i="85" s="1"/>
  <c r="G239" i="85"/>
  <c r="J239" i="85" s="1"/>
  <c r="G240" i="85"/>
  <c r="J240" i="85" s="1"/>
  <c r="G241" i="85"/>
  <c r="J241" i="85" s="1"/>
  <c r="G242" i="85"/>
  <c r="J242" i="85" s="1"/>
  <c r="G243" i="85"/>
  <c r="J243" i="85" s="1"/>
  <c r="G244" i="85"/>
  <c r="J244" i="85" s="1"/>
  <c r="G245" i="85"/>
  <c r="J245" i="85" s="1"/>
  <c r="G247" i="85"/>
  <c r="J247" i="85" s="1"/>
  <c r="G248" i="85"/>
  <c r="J248" i="85" s="1"/>
  <c r="G249" i="85"/>
  <c r="J249" i="85" s="1"/>
  <c r="G250" i="85"/>
  <c r="J250" i="85" s="1"/>
  <c r="G251" i="85"/>
  <c r="J251" i="85" s="1"/>
  <c r="G252" i="85"/>
  <c r="J252" i="85" s="1"/>
  <c r="G253" i="85"/>
  <c r="G234" i="84"/>
  <c r="J234" i="84" s="1"/>
  <c r="G235" i="84"/>
  <c r="J235" i="84" s="1"/>
  <c r="G237" i="84"/>
  <c r="J237" i="84" s="1"/>
  <c r="G238" i="84"/>
  <c r="J238" i="84" s="1"/>
  <c r="G239" i="84"/>
  <c r="J239" i="84" s="1"/>
  <c r="G240" i="84"/>
  <c r="J240" i="84" s="1"/>
  <c r="G241" i="84"/>
  <c r="J241" i="84" s="1"/>
  <c r="G242" i="84"/>
  <c r="J242" i="84" s="1"/>
  <c r="G243" i="84"/>
  <c r="J243" i="84" s="1"/>
  <c r="G245" i="84"/>
  <c r="J245" i="84" s="1"/>
  <c r="G246" i="84"/>
  <c r="J246" i="84" s="1"/>
  <c r="G247" i="84"/>
  <c r="J247" i="84" s="1"/>
  <c r="G248" i="84"/>
  <c r="J248" i="84" s="1"/>
  <c r="G249" i="84"/>
  <c r="J249" i="84" s="1"/>
  <c r="G250" i="84"/>
  <c r="J250" i="84" s="1"/>
  <c r="G251" i="84"/>
  <c r="J251" i="84" s="1"/>
  <c r="G253" i="84"/>
  <c r="G234" i="83"/>
  <c r="J234" i="83" s="1"/>
  <c r="G235" i="83"/>
  <c r="J235" i="83" s="1"/>
  <c r="G236" i="83"/>
  <c r="J236" i="83" s="1"/>
  <c r="G237" i="83"/>
  <c r="J237" i="83" s="1"/>
  <c r="G238" i="83"/>
  <c r="J238" i="83" s="1"/>
  <c r="G239" i="83"/>
  <c r="J239" i="83" s="1"/>
  <c r="G240" i="83"/>
  <c r="J240" i="83" s="1"/>
  <c r="G241" i="83"/>
  <c r="J241" i="83" s="1"/>
  <c r="G242" i="83"/>
  <c r="J242" i="83" s="1"/>
  <c r="G243" i="83"/>
  <c r="J243" i="83" s="1"/>
  <c r="G244" i="83"/>
  <c r="J244" i="83" s="1"/>
  <c r="G245" i="83"/>
  <c r="J245" i="83" s="1"/>
  <c r="G246" i="83"/>
  <c r="J246" i="83" s="1"/>
  <c r="G247" i="83"/>
  <c r="J247" i="83" s="1"/>
  <c r="G248" i="83"/>
  <c r="J248" i="83" s="1"/>
  <c r="G249" i="83"/>
  <c r="J249" i="83" s="1"/>
  <c r="G250" i="83"/>
  <c r="J250" i="83" s="1"/>
  <c r="G251" i="83"/>
  <c r="J251" i="83" s="1"/>
  <c r="G252" i="83"/>
  <c r="G234" i="82"/>
  <c r="J234" i="82" s="1"/>
  <c r="G235" i="82"/>
  <c r="J235" i="82" s="1"/>
  <c r="G236" i="82"/>
  <c r="J236" i="82" s="1"/>
  <c r="G238" i="82"/>
  <c r="J238" i="82" s="1"/>
  <c r="G239" i="82"/>
  <c r="J239" i="82" s="1"/>
  <c r="G240" i="82"/>
  <c r="J240" i="82" s="1"/>
  <c r="G241" i="82"/>
  <c r="J241" i="82" s="1"/>
  <c r="G242" i="82"/>
  <c r="J242" i="82" s="1"/>
  <c r="G243" i="82"/>
  <c r="J243" i="82" s="1"/>
  <c r="G244" i="82"/>
  <c r="J244" i="82" s="1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38" i="81"/>
  <c r="J238" i="81" s="1"/>
  <c r="G239" i="81"/>
  <c r="J239" i="81" s="1"/>
  <c r="G240" i="81"/>
  <c r="J240" i="81" s="1"/>
  <c r="G241" i="81"/>
  <c r="J241" i="81" s="1"/>
  <c r="G242" i="81"/>
  <c r="J242" i="81" s="1"/>
  <c r="G243" i="81"/>
  <c r="J243" i="81" s="1"/>
  <c r="G244" i="81"/>
  <c r="J244" i="81" s="1"/>
  <c r="G246" i="81"/>
  <c r="J246" i="81" s="1"/>
  <c r="G247" i="81"/>
  <c r="J247" i="81" s="1"/>
  <c r="G248" i="81"/>
  <c r="J248" i="81" s="1"/>
  <c r="G249" i="81"/>
  <c r="J249" i="81" s="1"/>
  <c r="G250" i="81"/>
  <c r="J250" i="81" s="1"/>
  <c r="G251" i="81"/>
  <c r="J251" i="81" s="1"/>
  <c r="G238" i="80"/>
  <c r="J238" i="80" s="1"/>
  <c r="G239" i="80"/>
  <c r="J239" i="80" s="1"/>
  <c r="G240" i="80"/>
  <c r="J240" i="80" s="1"/>
  <c r="G241" i="80"/>
  <c r="J241" i="80" s="1"/>
  <c r="G242" i="80"/>
  <c r="J242" i="80" s="1"/>
  <c r="G243" i="80"/>
  <c r="J243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G251" i="80"/>
  <c r="J251" i="80" s="1"/>
  <c r="G237" i="79"/>
  <c r="G238" i="79"/>
  <c r="J238" i="79" s="1"/>
  <c r="G239" i="79"/>
  <c r="J239" i="79" s="1"/>
  <c r="G240" i="79"/>
  <c r="J240" i="79" s="1"/>
  <c r="G241" i="79"/>
  <c r="J241" i="79" s="1"/>
  <c r="G243" i="79"/>
  <c r="J243" i="79" s="1"/>
  <c r="G244" i="79"/>
  <c r="J244" i="79" s="1"/>
  <c r="G245" i="79"/>
  <c r="J245" i="79" s="1"/>
  <c r="G246" i="79"/>
  <c r="J246" i="79" s="1"/>
  <c r="G247" i="79"/>
  <c r="J247" i="79" s="1"/>
  <c r="G248" i="79"/>
  <c r="J248" i="79" s="1"/>
  <c r="G249" i="79"/>
  <c r="J249" i="79" s="1"/>
  <c r="G251" i="79"/>
  <c r="J251" i="79" s="1"/>
  <c r="G252" i="79"/>
  <c r="J252" i="79" s="1"/>
  <c r="G253" i="79"/>
  <c r="J253" i="79" s="1"/>
  <c r="G254" i="79"/>
  <c r="J254" i="79" s="1"/>
  <c r="G231" i="78"/>
  <c r="G232" i="78"/>
  <c r="G234" i="78"/>
  <c r="G235" i="78"/>
  <c r="J235" i="78" s="1"/>
  <c r="G236" i="78"/>
  <c r="J236" i="78" s="1"/>
  <c r="G237" i="78"/>
  <c r="J237" i="78" s="1"/>
  <c r="G238" i="78"/>
  <c r="J238" i="78" s="1"/>
  <c r="G239" i="78"/>
  <c r="J239" i="78" s="1"/>
  <c r="G240" i="78"/>
  <c r="J240" i="78" s="1"/>
  <c r="G242" i="78"/>
  <c r="J242" i="78" s="1"/>
  <c r="G243" i="78"/>
  <c r="J243" i="78" s="1"/>
  <c r="G244" i="78"/>
  <c r="J244" i="78" s="1"/>
  <c r="G245" i="78"/>
  <c r="J245" i="78" s="1"/>
  <c r="G246" i="78"/>
  <c r="J246" i="78" s="1"/>
  <c r="G247" i="78"/>
  <c r="J247" i="78" s="1"/>
  <c r="G248" i="78"/>
  <c r="J248" i="78" s="1"/>
  <c r="G250" i="78"/>
  <c r="J250" i="78" s="1"/>
  <c r="G251" i="78"/>
  <c r="J251" i="78" s="1"/>
  <c r="G252" i="78"/>
  <c r="J252" i="78" s="1"/>
  <c r="G253" i="78"/>
  <c r="J253" i="78" s="1"/>
  <c r="G254" i="78"/>
  <c r="G255" i="78"/>
  <c r="G256" i="78"/>
  <c r="G235" i="77"/>
  <c r="J235" i="77" s="1"/>
  <c r="G236" i="77"/>
  <c r="J236" i="77" s="1"/>
  <c r="G237" i="77"/>
  <c r="J237" i="77" s="1"/>
  <c r="G238" i="77"/>
  <c r="J238" i="77" s="1"/>
  <c r="G239" i="77"/>
  <c r="J239" i="77" s="1"/>
  <c r="G240" i="77"/>
  <c r="J240" i="77" s="1"/>
  <c r="G241" i="77"/>
  <c r="J241" i="77" s="1"/>
  <c r="G242" i="77"/>
  <c r="J242" i="77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1" i="77"/>
  <c r="J251" i="77" s="1"/>
  <c r="G252" i="77"/>
  <c r="J252" i="77" s="1"/>
  <c r="G253" i="77"/>
  <c r="G254" i="77"/>
  <c r="G255" i="77"/>
  <c r="G256" i="77"/>
  <c r="J234" i="74"/>
  <c r="J235" i="74"/>
  <c r="J236" i="74"/>
  <c r="J237" i="74"/>
  <c r="J238" i="74"/>
  <c r="J239" i="74"/>
  <c r="J240" i="74"/>
  <c r="J241" i="74"/>
  <c r="J242" i="74"/>
  <c r="J243" i="74"/>
  <c r="J244" i="74"/>
  <c r="J245" i="74"/>
  <c r="J246" i="74"/>
  <c r="J247" i="74"/>
  <c r="J248" i="74"/>
  <c r="J249" i="74"/>
  <c r="E249" i="77" s="1"/>
  <c r="J250" i="74"/>
  <c r="J251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J253" i="74" s="1"/>
  <c r="E253" i="77" s="1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128" i="106"/>
  <c r="P129" i="106"/>
  <c r="P130" i="106"/>
  <c r="P131" i="106"/>
  <c r="P132" i="106"/>
  <c r="P133" i="106"/>
  <c r="P134" i="106"/>
  <c r="P135" i="106"/>
  <c r="P136" i="106"/>
  <c r="P137" i="106"/>
  <c r="P138" i="106"/>
  <c r="P139" i="106"/>
  <c r="P105" i="106"/>
  <c r="P106" i="106"/>
  <c r="P107" i="106"/>
  <c r="P108" i="106"/>
  <c r="P109" i="106"/>
  <c r="P110" i="106"/>
  <c r="P111" i="106"/>
  <c r="P112" i="106"/>
  <c r="P113" i="106"/>
  <c r="P114" i="106"/>
  <c r="P115" i="106"/>
  <c r="P116" i="106"/>
  <c r="P117" i="106"/>
  <c r="P118" i="106"/>
  <c r="P119" i="106"/>
  <c r="P120" i="106"/>
  <c r="P75" i="106"/>
  <c r="P76" i="106"/>
  <c r="P77" i="106"/>
  <c r="P78" i="106"/>
  <c r="P79" i="106"/>
  <c r="P80" i="106"/>
  <c r="P81" i="106"/>
  <c r="P82" i="106"/>
  <c r="P83" i="106"/>
  <c r="P84" i="106"/>
  <c r="P85" i="106"/>
  <c r="P86" i="106"/>
  <c r="P47" i="106"/>
  <c r="P48" i="106"/>
  <c r="P49" i="106"/>
  <c r="P50" i="106"/>
  <c r="P51" i="106"/>
  <c r="P52" i="106"/>
  <c r="P53" i="106"/>
  <c r="P28" i="106"/>
  <c r="P29" i="106"/>
  <c r="P30" i="106"/>
  <c r="P31" i="106"/>
  <c r="P32" i="106"/>
  <c r="P33" i="106"/>
  <c r="P34" i="106"/>
  <c r="P35" i="106"/>
  <c r="P36" i="106"/>
  <c r="P37" i="106"/>
  <c r="P38" i="106"/>
  <c r="P39" i="106"/>
  <c r="P40" i="106"/>
  <c r="P41" i="106"/>
  <c r="P42" i="106"/>
  <c r="P43" i="106"/>
  <c r="P10" i="106"/>
  <c r="P11" i="106"/>
  <c r="P12" i="106"/>
  <c r="P13" i="106"/>
  <c r="P14" i="106"/>
  <c r="P15" i="106"/>
  <c r="P16" i="106"/>
  <c r="P17" i="106"/>
  <c r="P18" i="106"/>
  <c r="P19" i="106"/>
  <c r="P20" i="106"/>
  <c r="P21" i="106"/>
  <c r="P22" i="106"/>
  <c r="P23" i="106"/>
  <c r="P24" i="106"/>
  <c r="P25" i="106"/>
  <c r="P26" i="106"/>
  <c r="P27" i="106"/>
  <c r="P10" i="105"/>
  <c r="P11" i="105"/>
  <c r="P12" i="105"/>
  <c r="P13" i="105"/>
  <c r="P14" i="105"/>
  <c r="P15" i="105"/>
  <c r="P16" i="105"/>
  <c r="P17" i="105"/>
  <c r="P18" i="105"/>
  <c r="P19" i="105"/>
  <c r="P21" i="105"/>
  <c r="P22" i="105"/>
  <c r="P23" i="105"/>
  <c r="P24" i="105"/>
  <c r="P25" i="105"/>
  <c r="P26" i="105"/>
  <c r="P27" i="105"/>
  <c r="P28" i="105"/>
  <c r="P29" i="105"/>
  <c r="P30" i="105"/>
  <c r="P31" i="105"/>
  <c r="P32" i="105"/>
  <c r="P33" i="105"/>
  <c r="P34" i="105"/>
  <c r="P35" i="105"/>
  <c r="P36" i="105"/>
  <c r="P87" i="105"/>
  <c r="P88" i="105"/>
  <c r="P89" i="105"/>
  <c r="P90" i="105"/>
  <c r="P91" i="105"/>
  <c r="P92" i="105"/>
  <c r="P93" i="105"/>
  <c r="P94" i="105"/>
  <c r="P95" i="105"/>
  <c r="P96" i="105"/>
  <c r="P97" i="105"/>
  <c r="P98" i="105"/>
  <c r="P99" i="105"/>
  <c r="P100" i="105"/>
  <c r="P101" i="105"/>
  <c r="P108" i="105"/>
  <c r="P109" i="105"/>
  <c r="P110" i="105"/>
  <c r="P111" i="105"/>
  <c r="P112" i="105"/>
  <c r="P113" i="105"/>
  <c r="P114" i="105"/>
  <c r="P115" i="105"/>
  <c r="P116" i="105"/>
  <c r="P117" i="105"/>
  <c r="P118" i="105"/>
  <c r="P119" i="105"/>
  <c r="P120" i="105"/>
  <c r="P121" i="105"/>
  <c r="P122" i="105"/>
  <c r="P123" i="105"/>
  <c r="P167" i="105"/>
  <c r="P168" i="105"/>
  <c r="P169" i="105"/>
  <c r="P170" i="105"/>
  <c r="P171" i="105"/>
  <c r="P172" i="105"/>
  <c r="P173" i="105"/>
  <c r="P174" i="105"/>
  <c r="P175" i="105"/>
  <c r="P176" i="105"/>
  <c r="P177" i="105"/>
  <c r="P94" i="104"/>
  <c r="P94" i="102"/>
  <c r="R199" i="91"/>
  <c r="R200" i="91"/>
  <c r="R201" i="91"/>
  <c r="R202" i="91"/>
  <c r="R203" i="91"/>
  <c r="R204" i="91"/>
  <c r="R205" i="91"/>
  <c r="R206" i="91"/>
  <c r="R207" i="91"/>
  <c r="P94" i="106"/>
  <c r="P94" i="101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M257" i="95"/>
  <c r="P257" i="95" s="1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R87" i="106"/>
  <c r="M87" i="106"/>
  <c r="P87" i="106" s="1"/>
  <c r="R87" i="107"/>
  <c r="M87" i="107"/>
  <c r="K87" i="8"/>
  <c r="P87" i="8" s="1"/>
  <c r="I87" i="8"/>
  <c r="H87" i="8"/>
  <c r="F87" i="8"/>
  <c r="R253" i="74"/>
  <c r="M253" i="74"/>
  <c r="P253" i="74" s="1"/>
  <c r="R252" i="74"/>
  <c r="M252" i="74"/>
  <c r="P252" i="74" s="1"/>
  <c r="J252" i="74"/>
  <c r="E252" i="77" s="1"/>
  <c r="R251" i="74"/>
  <c r="M251" i="74"/>
  <c r="P251" i="74" s="1"/>
  <c r="E251" i="77"/>
  <c r="R250" i="74"/>
  <c r="M250" i="74"/>
  <c r="P250" i="74" s="1"/>
  <c r="E250" i="77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E259" i="8"/>
  <c r="R245" i="74"/>
  <c r="M245" i="74"/>
  <c r="P245" i="74" s="1"/>
  <c r="E258" i="8"/>
  <c r="R244" i="74"/>
  <c r="M244" i="74"/>
  <c r="P244" i="74" s="1"/>
  <c r="E257" i="8"/>
  <c r="R243" i="74"/>
  <c r="M243" i="74"/>
  <c r="P243" i="74" s="1"/>
  <c r="R242" i="74"/>
  <c r="M242" i="74"/>
  <c r="P242" i="74" s="1"/>
  <c r="E255" i="8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K242" i="8"/>
  <c r="P242" i="8" s="1"/>
  <c r="I242" i="8"/>
  <c r="H242" i="8"/>
  <c r="F242" i="8"/>
  <c r="R247" i="74"/>
  <c r="P247" i="74"/>
  <c r="M247" i="74"/>
  <c r="R241" i="74"/>
  <c r="M241" i="74"/>
  <c r="P241" i="74" s="1"/>
  <c r="E254" i="8"/>
  <c r="R240" i="74"/>
  <c r="M240" i="74"/>
  <c r="P240" i="74" s="1"/>
  <c r="E253" i="8"/>
  <c r="R239" i="74"/>
  <c r="M239" i="74"/>
  <c r="P239" i="74" s="1"/>
  <c r="E252" i="8"/>
  <c r="R238" i="74"/>
  <c r="M238" i="74"/>
  <c r="P238" i="74" s="1"/>
  <c r="R237" i="74"/>
  <c r="M237" i="74"/>
  <c r="P237" i="74" s="1"/>
  <c r="E237" i="77"/>
  <c r="R236" i="74"/>
  <c r="M236" i="74"/>
  <c r="P236" i="74" s="1"/>
  <c r="E236" i="77"/>
  <c r="R235" i="74"/>
  <c r="M235" i="74"/>
  <c r="P235" i="74" s="1"/>
  <c r="E235" i="77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P174" i="106" s="1"/>
  <c r="R174" i="107"/>
  <c r="M174" i="107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K102" i="8"/>
  <c r="P102" i="8" s="1"/>
  <c r="I102" i="8"/>
  <c r="H102" i="8"/>
  <c r="F102" i="8"/>
  <c r="H5" i="8"/>
  <c r="M48" i="98"/>
  <c r="P48" i="98" s="1"/>
  <c r="M54" i="95"/>
  <c r="M49" i="95"/>
  <c r="M6" i="95"/>
  <c r="P94" i="103" l="1"/>
  <c r="G237" i="88"/>
  <c r="J237" i="88" s="1"/>
  <c r="E237" i="89" s="1"/>
  <c r="G237" i="89" s="1"/>
  <c r="J237" i="89" s="1"/>
  <c r="E237" i="90" s="1"/>
  <c r="G245" i="88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38" i="77"/>
  <c r="E242" i="77"/>
  <c r="E241" i="77"/>
  <c r="E240" i="77"/>
  <c r="E239" i="77"/>
  <c r="E87" i="77"/>
  <c r="G255" i="8"/>
  <c r="G259" i="8"/>
  <c r="G253" i="8"/>
  <c r="G257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57" i="8"/>
  <c r="P87" i="77"/>
  <c r="J88" i="8"/>
  <c r="G88" i="8"/>
  <c r="P241" i="78"/>
  <c r="P242" i="77"/>
  <c r="P238" i="77"/>
  <c r="E242" i="8"/>
  <c r="P247" i="80"/>
  <c r="J249" i="8" l="1"/>
  <c r="J248" i="8"/>
  <c r="J251" i="8"/>
  <c r="J256" i="8"/>
  <c r="J250" i="8"/>
  <c r="J242" i="8"/>
  <c r="G242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E234" i="77" s="1"/>
  <c r="E248" i="77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M207" i="106"/>
  <c r="P207" i="106" s="1"/>
  <c r="M189" i="106"/>
  <c r="P189" i="106" s="1"/>
  <c r="M188" i="106"/>
  <c r="P188" i="106" s="1"/>
  <c r="M187" i="106"/>
  <c r="P187" i="106" s="1"/>
  <c r="M105" i="106"/>
  <c r="M104" i="106"/>
  <c r="P104" i="106" s="1"/>
  <c r="M103" i="106"/>
  <c r="P103" i="106" s="1"/>
  <c r="M82" i="106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M138" i="106"/>
  <c r="M137" i="106"/>
  <c r="M136" i="106"/>
  <c r="M135" i="106"/>
  <c r="M134" i="106"/>
  <c r="M133" i="106"/>
  <c r="M132" i="106"/>
  <c r="M131" i="106"/>
  <c r="M130" i="106"/>
  <c r="M129" i="106"/>
  <c r="M128" i="106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M119" i="106"/>
  <c r="M118" i="106"/>
  <c r="M117" i="106"/>
  <c r="M116" i="106"/>
  <c r="M115" i="106"/>
  <c r="M114" i="106"/>
  <c r="M113" i="106"/>
  <c r="M112" i="106"/>
  <c r="M111" i="106"/>
  <c r="M110" i="106"/>
  <c r="M109" i="106"/>
  <c r="M108" i="106"/>
  <c r="M107" i="106"/>
  <c r="M106" i="106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M85" i="106"/>
  <c r="M84" i="106"/>
  <c r="M83" i="106"/>
  <c r="M81" i="106"/>
  <c r="M80" i="106"/>
  <c r="M79" i="106"/>
  <c r="M78" i="106"/>
  <c r="M77" i="106"/>
  <c r="M75" i="106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M52" i="106"/>
  <c r="M51" i="106"/>
  <c r="M50" i="106"/>
  <c r="M49" i="106"/>
  <c r="M48" i="106"/>
  <c r="M47" i="106"/>
  <c r="M46" i="106"/>
  <c r="P46" i="106" s="1"/>
  <c r="M45" i="106"/>
  <c r="P45" i="106" s="1"/>
  <c r="M44" i="106"/>
  <c r="P44" i="106" s="1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M176" i="105"/>
  <c r="M175" i="105"/>
  <c r="M172" i="105"/>
  <c r="M171" i="105"/>
  <c r="M170" i="105"/>
  <c r="M169" i="105"/>
  <c r="M168" i="105"/>
  <c r="M167" i="105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M122" i="105"/>
  <c r="M121" i="105"/>
  <c r="M120" i="105"/>
  <c r="M119" i="105"/>
  <c r="M118" i="105"/>
  <c r="M117" i="105"/>
  <c r="M116" i="105"/>
  <c r="M115" i="105"/>
  <c r="M114" i="105"/>
  <c r="M113" i="105"/>
  <c r="M112" i="105"/>
  <c r="M111" i="105"/>
  <c r="M110" i="105"/>
  <c r="M109" i="105"/>
  <c r="M108" i="105"/>
  <c r="M107" i="105"/>
  <c r="P107" i="105" s="1"/>
  <c r="M106" i="105"/>
  <c r="P106" i="105" s="1"/>
  <c r="M101" i="105"/>
  <c r="M100" i="105"/>
  <c r="M99" i="105"/>
  <c r="M98" i="105"/>
  <c r="M97" i="105"/>
  <c r="M96" i="105"/>
  <c r="M95" i="105"/>
  <c r="M93" i="105"/>
  <c r="M92" i="105"/>
  <c r="M91" i="105"/>
  <c r="M90" i="105"/>
  <c r="M89" i="105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M35" i="105"/>
  <c r="M34" i="105"/>
  <c r="M33" i="105"/>
  <c r="M32" i="105"/>
  <c r="M31" i="105"/>
  <c r="M30" i="105"/>
  <c r="M29" i="105"/>
  <c r="M28" i="105"/>
  <c r="M27" i="105"/>
  <c r="M26" i="105"/>
  <c r="M25" i="105"/>
  <c r="M24" i="105"/>
  <c r="M23" i="105"/>
  <c r="M22" i="105"/>
  <c r="M21" i="105"/>
  <c r="M20" i="105"/>
  <c r="P20" i="105" s="1"/>
  <c r="M19" i="105"/>
  <c r="M18" i="105"/>
  <c r="M17" i="105"/>
  <c r="M16" i="105"/>
  <c r="M15" i="105"/>
  <c r="M14" i="105"/>
  <c r="M13" i="105"/>
  <c r="M12" i="105"/>
  <c r="M11" i="105"/>
  <c r="M10" i="105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P5" i="103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J253" i="77"/>
  <c r="E235" i="8"/>
  <c r="E241" i="8"/>
  <c r="E240" i="8"/>
  <c r="E239" i="8"/>
  <c r="E238" i="8"/>
  <c r="E237" i="8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J104" i="8" l="1"/>
  <c r="J87" i="8"/>
  <c r="G87" i="8"/>
  <c r="J236" i="8"/>
  <c r="G236" i="8"/>
  <c r="G239" i="8"/>
  <c r="J239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J12" i="8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45" i="85"/>
  <c r="J45" i="85" s="1"/>
  <c r="G45" i="86" s="1"/>
  <c r="J45" i="86" s="1"/>
  <c r="G45" i="87" s="1"/>
  <c r="J45" i="87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69" i="84"/>
  <c r="J169" i="84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63" i="85"/>
  <c r="J63" i="85" s="1"/>
  <c r="G63" i="86" s="1"/>
  <c r="J63" i="86" s="1"/>
  <c r="G63" i="87" s="1"/>
  <c r="J63" i="87" s="1"/>
  <c r="G35" i="85"/>
  <c r="J35" i="85" s="1"/>
  <c r="G169" i="85"/>
  <c r="J169" i="85" s="1"/>
  <c r="G169" i="86" s="1"/>
  <c r="J169" i="86" s="1"/>
  <c r="G229" i="77"/>
  <c r="J229" i="77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229" i="78"/>
  <c r="J229" i="78" s="1"/>
  <c r="J237" i="79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229" i="79" l="1"/>
  <c r="J229" i="79" s="1"/>
  <c r="G12" i="84"/>
  <c r="J12" i="84" s="1"/>
  <c r="G12" i="8"/>
  <c r="G229" i="80" l="1"/>
  <c r="J229" i="80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E11" i="8"/>
  <c r="G11" i="77"/>
  <c r="J11" i="77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J231" i="78" l="1"/>
  <c r="G229" i="83"/>
  <c r="J229" i="83" s="1"/>
  <c r="G206" i="79"/>
  <c r="J206" i="79" s="1"/>
  <c r="G206" i="80" s="1"/>
  <c r="J206" i="8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157" i="77"/>
  <c r="J157" i="77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31" i="79" l="1"/>
  <c r="J231" i="79" s="1"/>
  <c r="G231" i="80" s="1"/>
  <c r="J231" i="80" s="1"/>
  <c r="G229" i="84"/>
  <c r="J229" i="84" s="1"/>
  <c r="G226" i="79"/>
  <c r="J226" i="79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J232" i="78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52" i="81" l="1"/>
  <c r="J252" i="81" s="1"/>
  <c r="G229" i="85"/>
  <c r="J229" i="85" s="1"/>
  <c r="G229" i="86" s="1"/>
  <c r="J229" i="86" s="1"/>
  <c r="G231" i="81"/>
  <c r="J231" i="81" s="1"/>
  <c r="G252" i="82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35" i="101"/>
  <c r="J35" i="101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E194" i="81" l="1"/>
  <c r="G194" i="81" s="1"/>
  <c r="J194" i="81" s="1"/>
  <c r="G194" i="82" s="1"/>
  <c r="J194" i="82" s="1"/>
  <c r="G229" i="87"/>
  <c r="J229" i="87" s="1"/>
  <c r="G231" i="82"/>
  <c r="J231" i="82" s="1"/>
  <c r="J252" i="83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60" i="101"/>
  <c r="J60" i="101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G232" i="81" l="1"/>
  <c r="J232" i="81" s="1"/>
  <c r="G231" i="83"/>
  <c r="J231" i="83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7" i="90"/>
  <c r="J237" i="90" s="1"/>
  <c r="E237" i="91" s="1"/>
  <c r="G237" i="91" s="1"/>
  <c r="J237" i="91" s="1"/>
  <c r="E237" i="92" s="1"/>
  <c r="G237" i="92" s="1"/>
  <c r="J237" i="92" s="1"/>
  <c r="E237" i="93" s="1"/>
  <c r="G237" i="93" s="1"/>
  <c r="J237" i="93" s="1"/>
  <c r="E237" i="94" s="1"/>
  <c r="G237" i="94" s="1"/>
  <c r="J237" i="94" s="1"/>
  <c r="E237" i="95" s="1"/>
  <c r="G237" i="95" s="1"/>
  <c r="J237" i="95" s="1"/>
  <c r="E237" i="96" s="1"/>
  <c r="G237" i="96" s="1"/>
  <c r="J237" i="96" s="1"/>
  <c r="E237" i="97" s="1"/>
  <c r="G237" i="97" s="1"/>
  <c r="J237" i="97" s="1"/>
  <c r="E237" i="98" s="1"/>
  <c r="G237" i="98" s="1"/>
  <c r="J237" i="98" s="1"/>
  <c r="E237" i="99" s="1"/>
  <c r="G237" i="99" s="1"/>
  <c r="G232" i="82"/>
  <c r="J232" i="82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J231" i="86"/>
  <c r="J252" i="87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51" i="96" s="1"/>
  <c r="G251" i="96" s="1"/>
  <c r="J251" i="96" s="1"/>
  <c r="E251" i="97" s="1"/>
  <c r="G251" i="97" s="1"/>
  <c r="J251" i="97" s="1"/>
  <c r="E251" i="98" s="1"/>
  <c r="G251" i="98" s="1"/>
  <c r="J251" i="98" s="1"/>
  <c r="E251" i="99" s="1"/>
  <c r="G251" i="99" s="1"/>
  <c r="J251" i="99" s="1"/>
  <c r="E251" i="100" s="1"/>
  <c r="G251" i="100" s="1"/>
  <c r="J251" i="100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2" i="85"/>
  <c r="J232" i="85" s="1"/>
  <c r="G157" i="87"/>
  <c r="J157" i="87" s="1"/>
  <c r="G150" i="87"/>
  <c r="J150" i="87" s="1"/>
  <c r="G202" i="87"/>
  <c r="J202" i="87" s="1"/>
  <c r="G197" i="87"/>
  <c r="J197" i="87" s="1"/>
  <c r="G198" i="87"/>
  <c r="J198" i="87" s="1"/>
  <c r="G195" i="87"/>
  <c r="J195" i="87" s="1"/>
  <c r="G194" i="88" s="1"/>
  <c r="J194" i="88" s="1"/>
  <c r="G149" i="87"/>
  <c r="J149" i="87" s="1"/>
  <c r="G148" i="88" s="1"/>
  <c r="J148" i="88" s="1"/>
  <c r="G210" i="87"/>
  <c r="J210" i="87" s="1"/>
  <c r="G151" i="88"/>
  <c r="J151" i="88" s="1"/>
  <c r="G182" i="87"/>
  <c r="J182" i="87" s="1"/>
  <c r="G181" i="88" s="1"/>
  <c r="J181" i="88" s="1"/>
  <c r="G209" i="87"/>
  <c r="J209" i="87" s="1"/>
  <c r="G203" i="87"/>
  <c r="J203" i="87" s="1"/>
  <c r="G152" i="88"/>
  <c r="J152" i="88" s="1"/>
  <c r="G211" i="87"/>
  <c r="J211" i="87" s="1"/>
  <c r="G204" i="87"/>
  <c r="J204" i="87" s="1"/>
  <c r="G156" i="87"/>
  <c r="J156" i="87" s="1"/>
  <c r="G155" i="88" s="1"/>
  <c r="J155" i="88" s="1"/>
  <c r="G125" i="88"/>
  <c r="J125" i="88" s="1"/>
  <c r="G9" i="86"/>
  <c r="J9" i="86" s="1"/>
  <c r="G9" i="87" s="1"/>
  <c r="J9" i="87" s="1"/>
  <c r="G39" i="87"/>
  <c r="J39" i="87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7" i="88"/>
  <c r="J127" i="88" s="1"/>
  <c r="G177" i="88"/>
  <c r="J177" i="88" s="1"/>
  <c r="G208" i="88"/>
  <c r="J208" i="88" s="1"/>
  <c r="G10" i="86"/>
  <c r="J10" i="86" s="1"/>
  <c r="G10" i="87" s="1"/>
  <c r="J10" i="87" s="1"/>
  <c r="G128" i="87"/>
  <c r="J128" i="87" s="1"/>
  <c r="G196" i="87"/>
  <c r="J196" i="87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193" i="89" l="1"/>
  <c r="G193" i="89" s="1"/>
  <c r="J193" i="89" s="1"/>
  <c r="E193" i="90" s="1"/>
  <c r="G193" i="90" s="1"/>
  <c r="J193" i="90" s="1"/>
  <c r="E193" i="91" s="1"/>
  <c r="E151" i="89"/>
  <c r="G151" i="89" s="1"/>
  <c r="J151" i="89" s="1"/>
  <c r="E151" i="90" s="1"/>
  <c r="G151" i="90" s="1"/>
  <c r="J151" i="90" s="1"/>
  <c r="E151" i="91" s="1"/>
  <c r="E126" i="89"/>
  <c r="G126" i="89" s="1"/>
  <c r="J126" i="89" s="1"/>
  <c r="E126" i="90" s="1"/>
  <c r="G126" i="90" s="1"/>
  <c r="J126" i="90" s="1"/>
  <c r="E126" i="91" s="1"/>
  <c r="E194" i="89"/>
  <c r="G194" i="89" s="1"/>
  <c r="J194" i="89" s="1"/>
  <c r="E194" i="90" s="1"/>
  <c r="G194" i="90" s="1"/>
  <c r="J194" i="90" s="1"/>
  <c r="E194" i="91" s="1"/>
  <c r="E177" i="89"/>
  <c r="G177" i="89" s="1"/>
  <c r="J177" i="89" s="1"/>
  <c r="E177" i="90" s="1"/>
  <c r="G177" i="90" s="1"/>
  <c r="J177" i="90" s="1"/>
  <c r="E177" i="91" s="1"/>
  <c r="E148" i="89"/>
  <c r="G148" i="89" s="1"/>
  <c r="J148" i="89" s="1"/>
  <c r="E148" i="90" s="1"/>
  <c r="G148" i="90" s="1"/>
  <c r="J148" i="90" s="1"/>
  <c r="E148" i="91" s="1"/>
  <c r="E155" i="89"/>
  <c r="G155" i="89" s="1"/>
  <c r="J155" i="89" s="1"/>
  <c r="E155" i="90" s="1"/>
  <c r="G155" i="90" s="1"/>
  <c r="J155" i="90" s="1"/>
  <c r="E155" i="91" s="1"/>
  <c r="E83" i="89"/>
  <c r="G83" i="89" s="1"/>
  <c r="J83" i="89" s="1"/>
  <c r="E83" i="90" s="1"/>
  <c r="G83" i="90" s="1"/>
  <c r="J83" i="90" s="1"/>
  <c r="E83" i="91" s="1"/>
  <c r="E125" i="89"/>
  <c r="G125" i="89" s="1"/>
  <c r="J125" i="89" s="1"/>
  <c r="E125" i="90" s="1"/>
  <c r="G125" i="90" s="1"/>
  <c r="J125" i="90" s="1"/>
  <c r="E125" i="91" s="1"/>
  <c r="E127" i="89"/>
  <c r="G127" i="89" s="1"/>
  <c r="J127" i="89" s="1"/>
  <c r="E127" i="90" s="1"/>
  <c r="G127" i="90" s="1"/>
  <c r="J127" i="90" s="1"/>
  <c r="E127" i="91" s="1"/>
  <c r="E152" i="89"/>
  <c r="G152" i="89" s="1"/>
  <c r="J152" i="89" s="1"/>
  <c r="E152" i="90" s="1"/>
  <c r="G152" i="90" s="1"/>
  <c r="J152" i="90" s="1"/>
  <c r="E152" i="91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G208" i="90" s="1"/>
  <c r="J208" i="90" s="1"/>
  <c r="E208" i="91" s="1"/>
  <c r="E181" i="89"/>
  <c r="G181" i="89" s="1"/>
  <c r="J181" i="89" s="1"/>
  <c r="E181" i="90" s="1"/>
  <c r="G181" i="90" s="1"/>
  <c r="J181" i="90" s="1"/>
  <c r="E181" i="91" s="1"/>
  <c r="E20" i="8"/>
  <c r="E20" i="77"/>
  <c r="E21" i="8"/>
  <c r="E21" i="77"/>
  <c r="E22" i="8"/>
  <c r="E22" i="77"/>
  <c r="G22" i="77" s="1"/>
  <c r="J22" i="77" s="1"/>
  <c r="E19" i="8"/>
  <c r="J19" i="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J22" i="8"/>
  <c r="G21" i="8"/>
  <c r="J21" i="8"/>
  <c r="G20" i="8"/>
  <c r="J20" i="8"/>
  <c r="J232" i="86"/>
  <c r="G203" i="88"/>
  <c r="J203" i="88" s="1"/>
  <c r="G147" i="88"/>
  <c r="J147" i="88" s="1"/>
  <c r="G156" i="88"/>
  <c r="J156" i="88" s="1"/>
  <c r="G196" i="88"/>
  <c r="J196" i="88" s="1"/>
  <c r="G10" i="88"/>
  <c r="J10" i="88" s="1"/>
  <c r="G204" i="88"/>
  <c r="J204" i="88" s="1"/>
  <c r="G149" i="88"/>
  <c r="J149" i="88" s="1"/>
  <c r="G202" i="88"/>
  <c r="J202" i="88" s="1"/>
  <c r="G11" i="88"/>
  <c r="J11" i="88" s="1"/>
  <c r="G150" i="88"/>
  <c r="J150" i="88" s="1"/>
  <c r="G9" i="88"/>
  <c r="J9" i="88" s="1"/>
  <c r="G113" i="87"/>
  <c r="J113" i="8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E128" i="89" l="1"/>
  <c r="G128" i="89" s="1"/>
  <c r="J128" i="89" s="1"/>
  <c r="E128" i="90" s="1"/>
  <c r="G128" i="90" s="1"/>
  <c r="J128" i="90" s="1"/>
  <c r="E128" i="91" s="1"/>
  <c r="E10" i="89"/>
  <c r="G10" i="89" s="1"/>
  <c r="J10" i="89" s="1"/>
  <c r="E10" i="90" s="1"/>
  <c r="G10" i="90" s="1"/>
  <c r="J10" i="90" s="1"/>
  <c r="E10" i="91" s="1"/>
  <c r="E196" i="89"/>
  <c r="G196" i="89" s="1"/>
  <c r="J196" i="89" s="1"/>
  <c r="E196" i="90" s="1"/>
  <c r="G196" i="90" s="1"/>
  <c r="J196" i="90" s="1"/>
  <c r="E196" i="91" s="1"/>
  <c r="E197" i="89"/>
  <c r="G197" i="89" s="1"/>
  <c r="J197" i="89" s="1"/>
  <c r="E197" i="90" s="1"/>
  <c r="G197" i="90" s="1"/>
  <c r="J197" i="90" s="1"/>
  <c r="E197" i="91" s="1"/>
  <c r="E9" i="89"/>
  <c r="G9" i="89" s="1"/>
  <c r="J9" i="89" s="1"/>
  <c r="E9" i="90" s="1"/>
  <c r="G9" i="90" s="1"/>
  <c r="J9" i="90" s="1"/>
  <c r="E9" i="91" s="1"/>
  <c r="E156" i="89"/>
  <c r="G156" i="89" s="1"/>
  <c r="J156" i="89" s="1"/>
  <c r="E156" i="90" s="1"/>
  <c r="G156" i="90" s="1"/>
  <c r="J156" i="90" s="1"/>
  <c r="E156" i="91" s="1"/>
  <c r="E212" i="89"/>
  <c r="G212" i="89" s="1"/>
  <c r="J212" i="89" s="1"/>
  <c r="E212" i="90" s="1"/>
  <c r="G212" i="90" s="1"/>
  <c r="J212" i="90" s="1"/>
  <c r="E212" i="91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47" i="89"/>
  <c r="G147" i="89" s="1"/>
  <c r="J147" i="89" s="1"/>
  <c r="E147" i="90" s="1"/>
  <c r="G147" i="90" s="1"/>
  <c r="J147" i="90" s="1"/>
  <c r="E147" i="91" s="1"/>
  <c r="E204" i="89"/>
  <c r="G204" i="89" s="1"/>
  <c r="J204" i="89" s="1"/>
  <c r="E204" i="90" s="1"/>
  <c r="G204" i="90" s="1"/>
  <c r="J204" i="90" s="1"/>
  <c r="E204" i="91" s="1"/>
  <c r="E210" i="89"/>
  <c r="G210" i="89" s="1"/>
  <c r="J210" i="89" s="1"/>
  <c r="E210" i="90" s="1"/>
  <c r="G210" i="90" s="1"/>
  <c r="J210" i="90" s="1"/>
  <c r="E210" i="91" s="1"/>
  <c r="E11" i="89"/>
  <c r="G11" i="89" s="1"/>
  <c r="J11" i="89" s="1"/>
  <c r="E11" i="90" s="1"/>
  <c r="G11" i="90" s="1"/>
  <c r="J11" i="90" s="1"/>
  <c r="E11" i="91" s="1"/>
  <c r="E203" i="89"/>
  <c r="G203" i="89" s="1"/>
  <c r="J203" i="89" s="1"/>
  <c r="E203" i="90" s="1"/>
  <c r="G203" i="90" s="1"/>
  <c r="J203" i="90" s="1"/>
  <c r="E203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211" i="89"/>
  <c r="G211" i="89" s="1"/>
  <c r="J211" i="89" s="1"/>
  <c r="E211" i="90" s="1"/>
  <c r="G211" i="90" s="1"/>
  <c r="J211" i="90" s="1"/>
  <c r="E211" i="91" s="1"/>
  <c r="E149" i="89"/>
  <c r="G149" i="89" s="1"/>
  <c r="J149" i="89" s="1"/>
  <c r="E149" i="90" s="1"/>
  <c r="G149" i="90" s="1"/>
  <c r="J149" i="90" s="1"/>
  <c r="E149" i="91" s="1"/>
  <c r="G19" i="8"/>
  <c r="G12" i="104"/>
  <c r="J12" i="104" s="1"/>
  <c r="G94" i="107"/>
  <c r="J94" i="107" s="1"/>
  <c r="G109" i="107"/>
  <c r="J109" i="107" s="1"/>
  <c r="G114" i="107"/>
  <c r="J114" i="107" s="1"/>
  <c r="G232" i="87"/>
  <c r="J232" i="87" s="1"/>
  <c r="G231" i="88" s="1"/>
  <c r="J231" i="88" s="1"/>
  <c r="E231" i="89" s="1"/>
  <c r="G231" i="89" s="1"/>
  <c r="J231" i="89" s="1"/>
  <c r="E231" i="90" s="1"/>
  <c r="G231" i="90" s="1"/>
  <c r="J231" i="90" s="1"/>
  <c r="E231" i="91" s="1"/>
  <c r="G113" i="88"/>
  <c r="J113" i="88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151" i="91"/>
  <c r="J151" i="91" s="1"/>
  <c r="E151" i="92" s="1"/>
  <c r="G194" i="91"/>
  <c r="J194" i="91" s="1"/>
  <c r="E194" i="92" s="1"/>
  <c r="G181" i="91"/>
  <c r="J181" i="91" s="1"/>
  <c r="E181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83" i="91"/>
  <c r="J83" i="91" s="1"/>
  <c r="E83" i="92" s="1"/>
  <c r="G208" i="91"/>
  <c r="J208" i="91" s="1"/>
  <c r="E208" i="92" s="1"/>
  <c r="G126" i="91"/>
  <c r="J126" i="91" s="1"/>
  <c r="E126" i="92" s="1"/>
  <c r="G177" i="91"/>
  <c r="J177" i="91" s="1"/>
  <c r="E177" i="92" s="1"/>
  <c r="G125" i="91"/>
  <c r="J125" i="91" s="1"/>
  <c r="E125" i="92" s="1"/>
  <c r="J256" i="77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J254" i="77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J255" i="77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E113" i="89" l="1"/>
  <c r="G113" i="89" s="1"/>
  <c r="J113" i="89" s="1"/>
  <c r="E113" i="90" s="1"/>
  <c r="G113" i="90" s="1"/>
  <c r="J113" i="90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30" i="78"/>
  <c r="J230" i="78" s="1"/>
  <c r="G231" i="91"/>
  <c r="J231" i="91" s="1"/>
  <c r="E231" i="92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71" i="87"/>
  <c r="J71" i="87" s="1"/>
  <c r="G33" i="79"/>
  <c r="J33" i="79" s="1"/>
  <c r="G33" i="80" s="1"/>
  <c r="J33" i="80" s="1"/>
  <c r="G10" i="91"/>
  <c r="J10" i="91" s="1"/>
  <c r="E10" i="92" s="1"/>
  <c r="G99" i="79"/>
  <c r="J99" i="79" s="1"/>
  <c r="G99" i="80" s="1"/>
  <c r="J99" i="80" s="1"/>
  <c r="G9" i="91"/>
  <c r="J9" i="91" s="1"/>
  <c r="E9" i="92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E11" i="92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J254" i="78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J233" i="78"/>
  <c r="G111" i="78"/>
  <c r="J111" i="78" s="1"/>
  <c r="G116" i="78"/>
  <c r="J116" i="78" s="1"/>
  <c r="G130" i="78"/>
  <c r="J130" i="78" s="1"/>
  <c r="J234" i="78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25" i="92"/>
  <c r="J125" i="92" s="1"/>
  <c r="E125" i="93" s="1"/>
  <c r="G128" i="91"/>
  <c r="J128" i="91" s="1"/>
  <c r="E128" i="92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E194" i="93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Z31" i="8"/>
  <c r="AC31" i="8" s="1"/>
  <c r="Z25" i="8"/>
  <c r="AC25" i="8" s="1"/>
  <c r="Z23" i="8"/>
  <c r="AC23" i="8" s="1"/>
  <c r="E113" i="91" l="1"/>
  <c r="G113" i="91" s="1"/>
  <c r="J113" i="91" s="1"/>
  <c r="E18" i="8"/>
  <c r="E18" i="77"/>
  <c r="G18" i="77" s="1"/>
  <c r="J18" i="77" s="1"/>
  <c r="G18" i="8"/>
  <c r="J18" i="8"/>
  <c r="G230" i="79"/>
  <c r="J230" i="79" s="1"/>
  <c r="G86" i="79"/>
  <c r="J86" i="79" s="1"/>
  <c r="G231" i="92"/>
  <c r="J231" i="92" s="1"/>
  <c r="E231" i="93" s="1"/>
  <c r="G230" i="80"/>
  <c r="J230" i="80" s="1"/>
  <c r="G253" i="80"/>
  <c r="J253" i="80" s="1"/>
  <c r="G259" i="79"/>
  <c r="J259" i="79" s="1"/>
  <c r="G110" i="79"/>
  <c r="J110" i="79" s="1"/>
  <c r="G11" i="92"/>
  <c r="J11" i="92" s="1"/>
  <c r="E11" i="93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E9" i="93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E10" i="93" s="1"/>
  <c r="G70" i="88"/>
  <c r="J70" i="88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33" i="78" s="1"/>
  <c r="J133" i="78" s="1"/>
  <c r="G150" i="92"/>
  <c r="J150" i="92" s="1"/>
  <c r="E150" i="93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212" i="92"/>
  <c r="J212" i="92" s="1"/>
  <c r="E212" i="93" s="1"/>
  <c r="G203" i="92"/>
  <c r="J203" i="92" s="1"/>
  <c r="E203" i="93" s="1"/>
  <c r="G131" i="77"/>
  <c r="J131" i="77" s="1"/>
  <c r="G214" i="77"/>
  <c r="J214" i="77" s="1"/>
  <c r="G149" i="92"/>
  <c r="J149" i="92" s="1"/>
  <c r="E149" i="93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Z24" i="8"/>
  <c r="AC24" i="8" s="1"/>
  <c r="Z32" i="8"/>
  <c r="AC32" i="8" s="1"/>
  <c r="Z13" i="8"/>
  <c r="AC13" i="8" s="1"/>
  <c r="Z21" i="8"/>
  <c r="AC21" i="8" s="1"/>
  <c r="Z29" i="8"/>
  <c r="AC29" i="8" s="1"/>
  <c r="E113" i="92" l="1"/>
  <c r="G113" i="92" s="1"/>
  <c r="J113" i="92" s="1"/>
  <c r="E113" i="93" s="1"/>
  <c r="G113" i="93" s="1"/>
  <c r="J113" i="93" s="1"/>
  <c r="E113" i="94" s="1"/>
  <c r="G113" i="94" s="1"/>
  <c r="J113" i="94" s="1"/>
  <c r="E113" i="95" s="1"/>
  <c r="E70" i="89"/>
  <c r="G70" i="89" s="1"/>
  <c r="J70" i="89" s="1"/>
  <c r="E70" i="90" s="1"/>
  <c r="G70" i="90" s="1"/>
  <c r="J70" i="90" s="1"/>
  <c r="E70" i="91" s="1"/>
  <c r="G53" i="81"/>
  <c r="J53" i="81" s="1"/>
  <c r="E53" i="81"/>
  <c r="G86" i="80"/>
  <c r="J86" i="80" s="1"/>
  <c r="G87" i="80"/>
  <c r="J87" i="80" s="1"/>
  <c r="G88" i="81" s="1"/>
  <c r="J88" i="81" s="1"/>
  <c r="G230" i="81"/>
  <c r="J230" i="81" s="1"/>
  <c r="G231" i="93"/>
  <c r="J231" i="93" s="1"/>
  <c r="E231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E10" i="94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E11" i="94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E9" i="94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193" i="94"/>
  <c r="J193" i="94" s="1"/>
  <c r="E193" i="95" s="1"/>
  <c r="G147" i="93"/>
  <c r="J147" i="93" s="1"/>
  <c r="E147" i="94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E6" i="79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E231" i="95" s="1"/>
  <c r="G227" i="81"/>
  <c r="J227" i="81" s="1"/>
  <c r="G235" i="81"/>
  <c r="J235" i="81" s="1"/>
  <c r="G229" i="101"/>
  <c r="J229" i="101" s="1"/>
  <c r="G228" i="81"/>
  <c r="J228" i="81" s="1"/>
  <c r="G236" i="81"/>
  <c r="J236" i="81" s="1"/>
  <c r="G230" i="82"/>
  <c r="J230" i="82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E11" i="95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E10" i="95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E9" i="95" s="1"/>
  <c r="G214" i="79"/>
  <c r="J214" i="79" s="1"/>
  <c r="G233" i="81"/>
  <c r="J233" i="81" s="1"/>
  <c r="G233" i="82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148" i="95"/>
  <c r="J148" i="95" s="1"/>
  <c r="E148" i="96" s="1"/>
  <c r="G147" i="94"/>
  <c r="J147" i="94" s="1"/>
  <c r="E147" i="95" s="1"/>
  <c r="G149" i="94"/>
  <c r="J149" i="94" s="1"/>
  <c r="E149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128" i="94"/>
  <c r="J128" i="94" s="1"/>
  <c r="E128" i="95" s="1"/>
  <c r="G70" i="91"/>
  <c r="J70" i="91" s="1"/>
  <c r="E70" i="92" s="1"/>
  <c r="G212" i="94"/>
  <c r="J212" i="94" s="1"/>
  <c r="E212" i="95" s="1"/>
  <c r="G196" i="94"/>
  <c r="J196" i="94" s="1"/>
  <c r="E196" i="95" s="1"/>
  <c r="G125" i="95"/>
  <c r="J125" i="95" s="1"/>
  <c r="E125" i="96" s="1"/>
  <c r="G127" i="95"/>
  <c r="J127" i="95" s="1"/>
  <c r="E127" i="96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233" i="83" l="1"/>
  <c r="J233" i="83" s="1"/>
  <c r="J233" i="82"/>
  <c r="G86" i="82"/>
  <c r="J86" i="82" s="1"/>
  <c r="G87" i="82"/>
  <c r="J87" i="82" s="1"/>
  <c r="G88" i="83" s="1"/>
  <c r="J88" i="83" s="1"/>
  <c r="G228" i="82"/>
  <c r="J228" i="82" s="1"/>
  <c r="G229" i="102"/>
  <c r="J229" i="102" s="1"/>
  <c r="G227" i="82"/>
  <c r="J227" i="82" s="1"/>
  <c r="G230" i="83"/>
  <c r="J230" i="83" s="1"/>
  <c r="G231" i="95"/>
  <c r="J231" i="95" s="1"/>
  <c r="E231" i="96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93" i="96"/>
  <c r="J193" i="96" s="1"/>
  <c r="G208" i="96"/>
  <c r="J208" i="96" s="1"/>
  <c r="G181" i="96"/>
  <c r="J181" i="96" s="1"/>
  <c r="G205" i="96"/>
  <c r="J205" i="96" s="1"/>
  <c r="G125" i="96"/>
  <c r="J125" i="96" s="1"/>
  <c r="G194" i="96"/>
  <c r="J194" i="96" s="1"/>
  <c r="G152" i="96"/>
  <c r="J152" i="96" s="1"/>
  <c r="G113" i="96"/>
  <c r="J113" i="96" s="1"/>
  <c r="G10" i="95"/>
  <c r="J10" i="95" s="1"/>
  <c r="E10" i="96" s="1"/>
  <c r="G214" i="80"/>
  <c r="J214" i="80" s="1"/>
  <c r="G214" i="81" s="1"/>
  <c r="J214" i="81" s="1"/>
  <c r="G214" i="82" s="1"/>
  <c r="J214" i="82" s="1"/>
  <c r="G9" i="95"/>
  <c r="J9" i="95" s="1"/>
  <c r="E9" i="96" s="1"/>
  <c r="G11" i="95"/>
  <c r="J11" i="95" s="1"/>
  <c r="E11" i="96" s="1"/>
  <c r="G82" i="82"/>
  <c r="J82" i="82" s="1"/>
  <c r="G254" i="82"/>
  <c r="J254" i="82" s="1"/>
  <c r="G131" i="80"/>
  <c r="J131" i="80" s="1"/>
  <c r="G134" i="80"/>
  <c r="J134" i="80" s="1"/>
  <c r="G147" i="95"/>
  <c r="J147" i="95" s="1"/>
  <c r="E147" i="96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G212" i="95"/>
  <c r="J212" i="95" s="1"/>
  <c r="E212" i="96" s="1"/>
  <c r="G128" i="95"/>
  <c r="J128" i="95" s="1"/>
  <c r="E128" i="96" s="1"/>
  <c r="G203" i="95"/>
  <c r="J203" i="95" s="1"/>
  <c r="E203" i="96" s="1"/>
  <c r="G195" i="95"/>
  <c r="J195" i="95" s="1"/>
  <c r="E195" i="96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E205" i="97" l="1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51" i="97"/>
  <c r="G151" i="97" s="1"/>
  <c r="J151" i="97" s="1"/>
  <c r="E151" i="98" s="1"/>
  <c r="G151" i="98" s="1"/>
  <c r="J151" i="98" s="1"/>
  <c r="E151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25" i="97"/>
  <c r="G125" i="97" s="1"/>
  <c r="J125" i="97" s="1"/>
  <c r="E125" i="98" s="1"/>
  <c r="G125" i="98" s="1"/>
  <c r="J125" i="98" s="1"/>
  <c r="E125" i="99" s="1"/>
  <c r="E194" i="97"/>
  <c r="G194" i="97" s="1"/>
  <c r="J194" i="97" s="1"/>
  <c r="E194" i="98" s="1"/>
  <c r="G194" i="98" s="1"/>
  <c r="J194" i="98" s="1"/>
  <c r="E194" i="99" s="1"/>
  <c r="E83" i="97"/>
  <c r="G83" i="97" s="1"/>
  <c r="J83" i="97" s="1"/>
  <c r="E83" i="98" s="1"/>
  <c r="G83" i="98" s="1"/>
  <c r="J83" i="98" s="1"/>
  <c r="E83" i="99" s="1"/>
  <c r="E177" i="97"/>
  <c r="G177" i="97" s="1"/>
  <c r="J177" i="97" s="1"/>
  <c r="E177" i="98" s="1"/>
  <c r="G177" i="98" s="1"/>
  <c r="J177" i="98" s="1"/>
  <c r="E177" i="99" s="1"/>
  <c r="G86" i="83"/>
  <c r="J86" i="83" s="1"/>
  <c r="G87" i="83"/>
  <c r="J87" i="83" s="1"/>
  <c r="G88" i="84" s="1"/>
  <c r="J88" i="84" s="1"/>
  <c r="G231" i="96"/>
  <c r="J231" i="96" s="1"/>
  <c r="G227" i="83"/>
  <c r="J227" i="83" s="1"/>
  <c r="G230" i="84"/>
  <c r="J230" i="84" s="1"/>
  <c r="G229" i="103"/>
  <c r="J229" i="103" s="1"/>
  <c r="G228" i="83"/>
  <c r="J228" i="83" s="1"/>
  <c r="J253" i="84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47" i="96"/>
  <c r="J147" i="96" s="1"/>
  <c r="G196" i="96"/>
  <c r="J196" i="96" s="1"/>
  <c r="G210" i="96"/>
  <c r="J210" i="96" s="1"/>
  <c r="G150" i="96"/>
  <c r="J150" i="96" s="1"/>
  <c r="G195" i="96"/>
  <c r="J195" i="96" s="1"/>
  <c r="G197" i="96"/>
  <c r="J197" i="96" s="1"/>
  <c r="G204" i="96"/>
  <c r="J204" i="96" s="1"/>
  <c r="G11" i="96"/>
  <c r="J11" i="96" s="1"/>
  <c r="G211" i="96"/>
  <c r="J211" i="96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E70" i="94" s="1"/>
  <c r="G106" i="84"/>
  <c r="J106" i="84" s="1"/>
  <c r="G223" i="84"/>
  <c r="J223" i="84" s="1"/>
  <c r="G121" i="84"/>
  <c r="J121" i="84" s="1"/>
  <c r="G91" i="84"/>
  <c r="J91" i="84" s="1"/>
  <c r="G118" i="84"/>
  <c r="J118" i="84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E204" i="97" l="1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11" i="97"/>
  <c r="G11" i="97" s="1"/>
  <c r="J11" i="97" s="1"/>
  <c r="E11" i="98" s="1"/>
  <c r="G11" i="98" s="1"/>
  <c r="J11" i="98" s="1"/>
  <c r="E11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96" i="97"/>
  <c r="G196" i="97" s="1"/>
  <c r="J196" i="97" s="1"/>
  <c r="E196" i="98" s="1"/>
  <c r="G196" i="98" s="1"/>
  <c r="J196" i="98" s="1"/>
  <c r="E196" i="99" s="1"/>
  <c r="E212" i="97"/>
  <c r="G212" i="97" s="1"/>
  <c r="J212" i="97" s="1"/>
  <c r="E212" i="98" s="1"/>
  <c r="G212" i="98" s="1"/>
  <c r="J212" i="98" s="1"/>
  <c r="E212" i="99" s="1"/>
  <c r="E128" i="97"/>
  <c r="G128" i="97" s="1"/>
  <c r="J128" i="97" s="1"/>
  <c r="E128" i="98" s="1"/>
  <c r="G128" i="98" s="1"/>
  <c r="J128" i="98" s="1"/>
  <c r="E128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231" i="97"/>
  <c r="G231" i="97" s="1"/>
  <c r="J231" i="97" s="1"/>
  <c r="E231" i="98" s="1"/>
  <c r="G231" i="98" s="1"/>
  <c r="J231" i="98" s="1"/>
  <c r="E231" i="99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28" i="84"/>
  <c r="J228" i="84" s="1"/>
  <c r="G229" i="104"/>
  <c r="J229" i="104" s="1"/>
  <c r="G227" i="84"/>
  <c r="J227" i="84" s="1"/>
  <c r="J251" i="87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J253" i="85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127" i="99"/>
  <c r="J127" i="99" s="1"/>
  <c r="G83" i="99"/>
  <c r="J83" i="99" s="1"/>
  <c r="G181" i="99"/>
  <c r="J181" i="99" s="1"/>
  <c r="G148" i="99"/>
  <c r="J148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E70" i="95" s="1"/>
  <c r="G108" i="85"/>
  <c r="J108" i="85" s="1"/>
  <c r="G119" i="84"/>
  <c r="J119" i="84" s="1"/>
  <c r="G161" i="84"/>
  <c r="J161" i="84" s="1"/>
  <c r="G38" i="84"/>
  <c r="J38" i="8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J255" i="86"/>
  <c r="G104" i="86"/>
  <c r="J104" i="86" s="1"/>
  <c r="G258" i="86"/>
  <c r="J258" i="86" s="1"/>
  <c r="G256" i="86"/>
  <c r="J256" i="86" s="1"/>
  <c r="J233" i="86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209" i="98" l="1"/>
  <c r="G209" i="98" s="1"/>
  <c r="J209" i="98" s="1"/>
  <c r="E209" i="99" s="1"/>
  <c r="G209" i="99" s="1"/>
  <c r="J209" i="99" s="1"/>
  <c r="E194" i="100"/>
  <c r="G194" i="100" s="1"/>
  <c r="J194" i="100" s="1"/>
  <c r="G194" i="101" s="1"/>
  <c r="J194" i="101" s="1"/>
  <c r="G194" i="102" s="1"/>
  <c r="J194" i="102" s="1"/>
  <c r="E205" i="100"/>
  <c r="G205" i="100" s="1"/>
  <c r="J205" i="100" s="1"/>
  <c r="G205" i="101" s="1"/>
  <c r="J205" i="101" s="1"/>
  <c r="G205" i="102" s="1"/>
  <c r="J205" i="102" s="1"/>
  <c r="E148" i="100"/>
  <c r="G148" i="100" s="1"/>
  <c r="J148" i="100" s="1"/>
  <c r="G148" i="101" s="1"/>
  <c r="J148" i="101" s="1"/>
  <c r="G148" i="102" s="1"/>
  <c r="J148" i="102" s="1"/>
  <c r="E125" i="100"/>
  <c r="G125" i="100" s="1"/>
  <c r="J125" i="100" s="1"/>
  <c r="G125" i="101" s="1"/>
  <c r="J125" i="101" s="1"/>
  <c r="G125" i="102" s="1"/>
  <c r="J125" i="102" s="1"/>
  <c r="E113" i="100"/>
  <c r="G113" i="100" s="1"/>
  <c r="J113" i="100" s="1"/>
  <c r="G113" i="101" s="1"/>
  <c r="J113" i="101" s="1"/>
  <c r="G113" i="102" s="1"/>
  <c r="J113" i="102" s="1"/>
  <c r="G113" i="103" s="1"/>
  <c r="J113" i="103" s="1"/>
  <c r="E177" i="100"/>
  <c r="G177" i="100" s="1"/>
  <c r="J177" i="100" s="1"/>
  <c r="G177" i="101" s="1"/>
  <c r="J177" i="101" s="1"/>
  <c r="G177" i="102" s="1"/>
  <c r="J177" i="102" s="1"/>
  <c r="E208" i="100"/>
  <c r="G208" i="100" s="1"/>
  <c r="J208" i="100" s="1"/>
  <c r="G208" i="101" s="1"/>
  <c r="J208" i="101" s="1"/>
  <c r="G208" i="102" s="1"/>
  <c r="J208" i="102" s="1"/>
  <c r="E181" i="100"/>
  <c r="G181" i="100" s="1"/>
  <c r="J181" i="100" s="1"/>
  <c r="G181" i="101" s="1"/>
  <c r="J181" i="101" s="1"/>
  <c r="G181" i="102" s="1"/>
  <c r="J181" i="102" s="1"/>
  <c r="E152" i="100"/>
  <c r="G152" i="100" s="1"/>
  <c r="J152" i="100" s="1"/>
  <c r="G152" i="101" s="1"/>
  <c r="J152" i="101" s="1"/>
  <c r="G152" i="102" s="1"/>
  <c r="J152" i="102" s="1"/>
  <c r="E193" i="100"/>
  <c r="G193" i="100" s="1"/>
  <c r="J193" i="100" s="1"/>
  <c r="G193" i="101" s="1"/>
  <c r="J193" i="101" s="1"/>
  <c r="G193" i="102" s="1"/>
  <c r="J193" i="102" s="1"/>
  <c r="E151" i="100"/>
  <c r="G151" i="100" s="1"/>
  <c r="J151" i="100" s="1"/>
  <c r="G151" i="101" s="1"/>
  <c r="J151" i="101" s="1"/>
  <c r="G151" i="102" s="1"/>
  <c r="J151" i="102" s="1"/>
  <c r="E83" i="100"/>
  <c r="G83" i="100" s="1"/>
  <c r="J83" i="100" s="1"/>
  <c r="G83" i="101" s="1"/>
  <c r="J83" i="101" s="1"/>
  <c r="G83" i="102" s="1"/>
  <c r="J83" i="102" s="1"/>
  <c r="E127" i="100"/>
  <c r="G127" i="100" s="1"/>
  <c r="J127" i="100" s="1"/>
  <c r="G127" i="101" s="1"/>
  <c r="J127" i="101" s="1"/>
  <c r="G127" i="102" s="1"/>
  <c r="J127" i="102" s="1"/>
  <c r="E126" i="100"/>
  <c r="G126" i="100" s="1"/>
  <c r="J126" i="100" s="1"/>
  <c r="G126" i="101" s="1"/>
  <c r="J126" i="101" s="1"/>
  <c r="G126" i="102" s="1"/>
  <c r="J126" i="102" s="1"/>
  <c r="E155" i="100"/>
  <c r="G155" i="100" s="1"/>
  <c r="J155" i="100" s="1"/>
  <c r="G155" i="101" s="1"/>
  <c r="J155" i="101" s="1"/>
  <c r="G155" i="102" s="1"/>
  <c r="J155" i="102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28" i="86"/>
  <c r="J228" i="86" s="1"/>
  <c r="G227" i="86"/>
  <c r="J227" i="86" s="1"/>
  <c r="G235" i="87" s="1"/>
  <c r="J235" i="87" s="1"/>
  <c r="G229" i="105"/>
  <c r="J229" i="105" s="1"/>
  <c r="J230" i="86"/>
  <c r="G234" i="85"/>
  <c r="J234" i="85" s="1"/>
  <c r="J253" i="86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7" i="99"/>
  <c r="J197" i="99" s="1"/>
  <c r="G156" i="99"/>
  <c r="J156" i="99" s="1"/>
  <c r="G196" i="99"/>
  <c r="J196" i="99" s="1"/>
  <c r="G202" i="99"/>
  <c r="J202" i="99" s="1"/>
  <c r="G210" i="99"/>
  <c r="J210" i="99" s="1"/>
  <c r="G203" i="99"/>
  <c r="J203" i="99" s="1"/>
  <c r="G11" i="99"/>
  <c r="J11" i="99" s="1"/>
  <c r="G147" i="99"/>
  <c r="J147" i="99" s="1"/>
  <c r="G204" i="99"/>
  <c r="J204" i="99" s="1"/>
  <c r="G212" i="99"/>
  <c r="J212" i="99" s="1"/>
  <c r="G79" i="87"/>
  <c r="J79" i="87" s="1"/>
  <c r="G167" i="87"/>
  <c r="J167" i="87" s="1"/>
  <c r="G160" i="87"/>
  <c r="J160" i="87" s="1"/>
  <c r="G120" i="87"/>
  <c r="J120" i="87" s="1"/>
  <c r="G227" i="87"/>
  <c r="J227" i="87" s="1"/>
  <c r="G183" i="87"/>
  <c r="J183" i="87" s="1"/>
  <c r="G182" i="88" s="1"/>
  <c r="J182" i="88" s="1"/>
  <c r="G142" i="87"/>
  <c r="J142" i="87" s="1"/>
  <c r="G78" i="87"/>
  <c r="J78" i="87" s="1"/>
  <c r="G158" i="87"/>
  <c r="J158" i="87" s="1"/>
  <c r="G157" i="88" s="1"/>
  <c r="J157" i="88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60" i="88" s="1"/>
  <c r="J60" i="88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G94" i="93" s="1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94" i="100" s="1"/>
  <c r="J94" i="100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63" i="88" s="1"/>
  <c r="J63" i="88" s="1"/>
  <c r="G121" i="87"/>
  <c r="J121" i="87" s="1"/>
  <c r="G230" i="87"/>
  <c r="J230" i="87" s="1"/>
  <c r="G229" i="88" s="1"/>
  <c r="J229" i="88" s="1"/>
  <c r="E229" i="89" s="1"/>
  <c r="G229" i="89" s="1"/>
  <c r="J229" i="89" s="1"/>
  <c r="E229" i="90" s="1"/>
  <c r="G229" i="90" s="1"/>
  <c r="J229" i="90" s="1"/>
  <c r="E229" i="91" s="1"/>
  <c r="G229" i="91" s="1"/>
  <c r="J229" i="91" s="1"/>
  <c r="E229" i="92" s="1"/>
  <c r="G229" i="92" s="1"/>
  <c r="J229" i="92" s="1"/>
  <c r="E229" i="93" s="1"/>
  <c r="G229" i="93" s="1"/>
  <c r="J229" i="93" s="1"/>
  <c r="E229" i="94" s="1"/>
  <c r="G229" i="94" s="1"/>
  <c r="J229" i="94" s="1"/>
  <c r="E229" i="95" s="1"/>
  <c r="G229" i="95" s="1"/>
  <c r="J229" i="95" s="1"/>
  <c r="E229" i="96" s="1"/>
  <c r="G229" i="96" s="1"/>
  <c r="J229" i="96" s="1"/>
  <c r="E229" i="97" s="1"/>
  <c r="G229" i="97" s="1"/>
  <c r="J229" i="97" s="1"/>
  <c r="E229" i="98" s="1"/>
  <c r="G229" i="98" s="1"/>
  <c r="J229" i="98" s="1"/>
  <c r="G220" i="87"/>
  <c r="J220" i="87" s="1"/>
  <c r="G130" i="87"/>
  <c r="J130" i="87" s="1"/>
  <c r="G129" i="88" s="1"/>
  <c r="J129" i="88" s="1"/>
  <c r="G179" i="87"/>
  <c r="J179" i="87" s="1"/>
  <c r="G178" i="88" s="1"/>
  <c r="J178" i="88" s="1"/>
  <c r="G106" i="87"/>
  <c r="J106" i="87" s="1"/>
  <c r="G168" i="87"/>
  <c r="J168" i="87" s="1"/>
  <c r="G85" i="87"/>
  <c r="J85" i="87" s="1"/>
  <c r="G84" i="88" s="1"/>
  <c r="J84" i="88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153" i="88" s="1"/>
  <c r="J153" i="88" s="1"/>
  <c r="G97" i="88"/>
  <c r="J97" i="88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71" i="88" s="1"/>
  <c r="J71" i="88" s="1"/>
  <c r="G170" i="87"/>
  <c r="J170" i="87" s="1"/>
  <c r="G169" i="88" s="1"/>
  <c r="J169" i="88" s="1"/>
  <c r="G172" i="87"/>
  <c r="J172" i="87" s="1"/>
  <c r="G68" i="87"/>
  <c r="J68" i="87" s="1"/>
  <c r="G176" i="87"/>
  <c r="J176" i="87" s="1"/>
  <c r="G175" i="88" s="1"/>
  <c r="J175" i="88" s="1"/>
  <c r="G224" i="87"/>
  <c r="J224" i="87" s="1"/>
  <c r="G144" i="87"/>
  <c r="J144" i="87" s="1"/>
  <c r="G69" i="87"/>
  <c r="J69" i="87" s="1"/>
  <c r="G228" i="87"/>
  <c r="J228" i="87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E70" i="96" s="1"/>
  <c r="G111" i="86"/>
  <c r="J111" i="86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G233" i="87"/>
  <c r="J233" i="87" s="1"/>
  <c r="G232" i="88" s="1"/>
  <c r="J232" i="88" s="1"/>
  <c r="E232" i="89" s="1"/>
  <c r="G232" i="89" s="1"/>
  <c r="J232" i="89" s="1"/>
  <c r="E232" i="90" s="1"/>
  <c r="G232" i="90" s="1"/>
  <c r="J232" i="90" s="1"/>
  <c r="E232" i="91" s="1"/>
  <c r="G232" i="91" s="1"/>
  <c r="J232" i="91" s="1"/>
  <c r="E232" i="92" s="1"/>
  <c r="G232" i="92" s="1"/>
  <c r="J232" i="92" s="1"/>
  <c r="E232" i="93" s="1"/>
  <c r="G232" i="93" s="1"/>
  <c r="J232" i="93" s="1"/>
  <c r="E232" i="94" s="1"/>
  <c r="G232" i="94" s="1"/>
  <c r="J232" i="94" s="1"/>
  <c r="E232" i="95" s="1"/>
  <c r="G232" i="95" s="1"/>
  <c r="J232" i="95" s="1"/>
  <c r="E232" i="96" s="1"/>
  <c r="G232" i="96" s="1"/>
  <c r="J232" i="96" s="1"/>
  <c r="E232" i="9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9" i="100" l="1"/>
  <c r="G209" i="100" s="1"/>
  <c r="J209" i="100" s="1"/>
  <c r="G209" i="101" s="1"/>
  <c r="J209" i="101" s="1"/>
  <c r="G209" i="102" s="1"/>
  <c r="J209" i="102" s="1"/>
  <c r="E157" i="89"/>
  <c r="G157" i="89" s="1"/>
  <c r="J157" i="89" s="1"/>
  <c r="E157" i="90" s="1"/>
  <c r="G157" i="90" s="1"/>
  <c r="J157" i="90" s="1"/>
  <c r="E157" i="91" s="1"/>
  <c r="G157" i="91" s="1"/>
  <c r="J157" i="91" s="1"/>
  <c r="E157" i="92" s="1"/>
  <c r="G157" i="92" s="1"/>
  <c r="J157" i="92" s="1"/>
  <c r="E157" i="93" s="1"/>
  <c r="G157" i="93" s="1"/>
  <c r="J157" i="93" s="1"/>
  <c r="E157" i="94" s="1"/>
  <c r="G157" i="94" s="1"/>
  <c r="J157" i="94" s="1"/>
  <c r="E157" i="95" s="1"/>
  <c r="G157" i="95" s="1"/>
  <c r="J157" i="95" s="1"/>
  <c r="E157" i="96" s="1"/>
  <c r="G157" i="96" s="1"/>
  <c r="J157" i="96" s="1"/>
  <c r="E210" i="100"/>
  <c r="G210" i="100" s="1"/>
  <c r="J210" i="100" s="1"/>
  <c r="G210" i="101" s="1"/>
  <c r="J210" i="101" s="1"/>
  <c r="G210" i="102" s="1"/>
  <c r="J210" i="102" s="1"/>
  <c r="E10" i="100"/>
  <c r="G10" i="100" s="1"/>
  <c r="J10" i="100" s="1"/>
  <c r="G10" i="101" s="1"/>
  <c r="J10" i="101" s="1"/>
  <c r="G10" i="102" s="1"/>
  <c r="J10" i="102" s="1"/>
  <c r="E212" i="100"/>
  <c r="G212" i="100" s="1"/>
  <c r="J212" i="100" s="1"/>
  <c r="G212" i="101" s="1"/>
  <c r="J212" i="101" s="1"/>
  <c r="G212" i="102" s="1"/>
  <c r="J212" i="102" s="1"/>
  <c r="E202" i="100"/>
  <c r="G202" i="100" s="1"/>
  <c r="J202" i="100" s="1"/>
  <c r="G202" i="101" s="1"/>
  <c r="J202" i="101" s="1"/>
  <c r="G202" i="102" s="1"/>
  <c r="J202" i="102" s="1"/>
  <c r="E149" i="100"/>
  <c r="G149" i="100" s="1"/>
  <c r="J149" i="100" s="1"/>
  <c r="G149" i="101" s="1"/>
  <c r="J149" i="101" s="1"/>
  <c r="G149" i="102" s="1"/>
  <c r="J149" i="102" s="1"/>
  <c r="E175" i="89"/>
  <c r="G175" i="89" s="1"/>
  <c r="J175" i="89" s="1"/>
  <c r="E175" i="90" s="1"/>
  <c r="G175" i="90" s="1"/>
  <c r="J175" i="90" s="1"/>
  <c r="E175" i="91" s="1"/>
  <c r="G175" i="91" s="1"/>
  <c r="J175" i="91" s="1"/>
  <c r="E175" i="92" s="1"/>
  <c r="G175" i="92" s="1"/>
  <c r="J175" i="92" s="1"/>
  <c r="E175" i="93" s="1"/>
  <c r="G175" i="93" s="1"/>
  <c r="J175" i="93" s="1"/>
  <c r="E175" i="94" s="1"/>
  <c r="G175" i="94" s="1"/>
  <c r="J175" i="94" s="1"/>
  <c r="E175" i="95" s="1"/>
  <c r="G175" i="95" s="1"/>
  <c r="J175" i="95" s="1"/>
  <c r="E175" i="96" s="1"/>
  <c r="G175" i="96" s="1"/>
  <c r="J175" i="96" s="1"/>
  <c r="E195" i="100"/>
  <c r="G195" i="100" s="1"/>
  <c r="J195" i="100" s="1"/>
  <c r="G195" i="101" s="1"/>
  <c r="J195" i="101" s="1"/>
  <c r="G195" i="102" s="1"/>
  <c r="J195" i="102" s="1"/>
  <c r="E178" i="89"/>
  <c r="G178" i="89" s="1"/>
  <c r="J178" i="89" s="1"/>
  <c r="E182" i="89"/>
  <c r="G182" i="89" s="1"/>
  <c r="J182" i="89" s="1"/>
  <c r="E182" i="90" s="1"/>
  <c r="G182" i="90" s="1"/>
  <c r="J182" i="90" s="1"/>
  <c r="E182" i="91" s="1"/>
  <c r="G182" i="91" s="1"/>
  <c r="J182" i="91" s="1"/>
  <c r="E182" i="92" s="1"/>
  <c r="G182" i="92" s="1"/>
  <c r="J182" i="92" s="1"/>
  <c r="E182" i="93" s="1"/>
  <c r="G182" i="93" s="1"/>
  <c r="J182" i="93" s="1"/>
  <c r="E182" i="94" s="1"/>
  <c r="G182" i="94" s="1"/>
  <c r="J182" i="94" s="1"/>
  <c r="E182" i="95" s="1"/>
  <c r="G182" i="95" s="1"/>
  <c r="J182" i="95" s="1"/>
  <c r="E182" i="96" s="1"/>
  <c r="G182" i="96" s="1"/>
  <c r="J182" i="96" s="1"/>
  <c r="E9" i="100"/>
  <c r="G9" i="100" s="1"/>
  <c r="J9" i="100" s="1"/>
  <c r="G9" i="101" s="1"/>
  <c r="J9" i="101" s="1"/>
  <c r="G9" i="102" s="1"/>
  <c r="J9" i="102" s="1"/>
  <c r="E71" i="89"/>
  <c r="G71" i="89" s="1"/>
  <c r="J71" i="89" s="1"/>
  <c r="E71" i="90" s="1"/>
  <c r="G71" i="90" s="1"/>
  <c r="J71" i="90" s="1"/>
  <c r="E71" i="91" s="1"/>
  <c r="G71" i="91" s="1"/>
  <c r="J71" i="91" s="1"/>
  <c r="E71" i="92" s="1"/>
  <c r="G71" i="92" s="1"/>
  <c r="J71" i="92" s="1"/>
  <c r="E71" i="93" s="1"/>
  <c r="G71" i="93" s="1"/>
  <c r="J71" i="93" s="1"/>
  <c r="E71" i="94" s="1"/>
  <c r="G71" i="94" s="1"/>
  <c r="J71" i="94" s="1"/>
  <c r="E71" i="95" s="1"/>
  <c r="G71" i="95" s="1"/>
  <c r="J71" i="95" s="1"/>
  <c r="E71" i="96" s="1"/>
  <c r="G71" i="96" s="1"/>
  <c r="J71" i="96" s="1"/>
  <c r="E84" i="89"/>
  <c r="G84" i="89" s="1"/>
  <c r="J84" i="89" s="1"/>
  <c r="E84" i="90" s="1"/>
  <c r="G84" i="90" s="1"/>
  <c r="J84" i="90" s="1"/>
  <c r="E84" i="91" s="1"/>
  <c r="G84" i="91" s="1"/>
  <c r="J84" i="91" s="1"/>
  <c r="E84" i="92" s="1"/>
  <c r="G84" i="92" s="1"/>
  <c r="J84" i="92" s="1"/>
  <c r="E84" i="93" s="1"/>
  <c r="G84" i="93" s="1"/>
  <c r="J84" i="93" s="1"/>
  <c r="E84" i="94" s="1"/>
  <c r="G84" i="94" s="1"/>
  <c r="J84" i="94" s="1"/>
  <c r="E84" i="95" s="1"/>
  <c r="G84" i="95" s="1"/>
  <c r="J84" i="95" s="1"/>
  <c r="E84" i="96" s="1"/>
  <c r="G84" i="96" s="1"/>
  <c r="J84" i="96" s="1"/>
  <c r="E196" i="100"/>
  <c r="G196" i="100" s="1"/>
  <c r="J196" i="100" s="1"/>
  <c r="G196" i="101" s="1"/>
  <c r="J196" i="101" s="1"/>
  <c r="G196" i="102" s="1"/>
  <c r="J196" i="102" s="1"/>
  <c r="E129" i="89"/>
  <c r="G129" i="89" s="1"/>
  <c r="J129" i="89" s="1"/>
  <c r="E147" i="100"/>
  <c r="G147" i="100" s="1"/>
  <c r="J147" i="100" s="1"/>
  <c r="G147" i="101" s="1"/>
  <c r="J147" i="101" s="1"/>
  <c r="G147" i="102" s="1"/>
  <c r="J147" i="102" s="1"/>
  <c r="E156" i="100"/>
  <c r="G156" i="100" s="1"/>
  <c r="J156" i="100" s="1"/>
  <c r="G156" i="101" s="1"/>
  <c r="J156" i="101" s="1"/>
  <c r="G156" i="102" s="1"/>
  <c r="J156" i="102" s="1"/>
  <c r="E211" i="100"/>
  <c r="G211" i="100" s="1"/>
  <c r="J211" i="100" s="1"/>
  <c r="G211" i="101" s="1"/>
  <c r="J211" i="101" s="1"/>
  <c r="G211" i="102" s="1"/>
  <c r="J211" i="102" s="1"/>
  <c r="E97" i="89"/>
  <c r="G97" i="89" s="1"/>
  <c r="J97" i="89" s="1"/>
  <c r="E97" i="90" s="1"/>
  <c r="G97" i="90" s="1"/>
  <c r="J97" i="90" s="1"/>
  <c r="E97" i="91" s="1"/>
  <c r="E63" i="89"/>
  <c r="G63" i="89" s="1"/>
  <c r="J63" i="89" s="1"/>
  <c r="E204" i="100"/>
  <c r="G204" i="100" s="1"/>
  <c r="J204" i="100" s="1"/>
  <c r="G204" i="101" s="1"/>
  <c r="J204" i="101" s="1"/>
  <c r="G204" i="102" s="1"/>
  <c r="J204" i="102" s="1"/>
  <c r="E231" i="100"/>
  <c r="G231" i="100" s="1"/>
  <c r="J231" i="100" s="1"/>
  <c r="E169" i="89"/>
  <c r="G169" i="89" s="1"/>
  <c r="J169" i="89" s="1"/>
  <c r="E169" i="90" s="1"/>
  <c r="G169" i="90" s="1"/>
  <c r="J169" i="90" s="1"/>
  <c r="E169" i="91" s="1"/>
  <c r="G169" i="91" s="1"/>
  <c r="J169" i="91" s="1"/>
  <c r="E169" i="92" s="1"/>
  <c r="G169" i="92" s="1"/>
  <c r="J169" i="92" s="1"/>
  <c r="E169" i="93" s="1"/>
  <c r="G169" i="93" s="1"/>
  <c r="J169" i="93" s="1"/>
  <c r="E169" i="94" s="1"/>
  <c r="G169" i="94" s="1"/>
  <c r="J169" i="94" s="1"/>
  <c r="E169" i="95" s="1"/>
  <c r="G169" i="95" s="1"/>
  <c r="J169" i="95" s="1"/>
  <c r="E169" i="96" s="1"/>
  <c r="G169" i="96" s="1"/>
  <c r="J169" i="96" s="1"/>
  <c r="E11" i="100"/>
  <c r="G11" i="100" s="1"/>
  <c r="J11" i="100" s="1"/>
  <c r="G11" i="101" s="1"/>
  <c r="J11" i="101" s="1"/>
  <c r="G11" i="102" s="1"/>
  <c r="J11" i="102" s="1"/>
  <c r="E197" i="100"/>
  <c r="G197" i="100" s="1"/>
  <c r="J197" i="100" s="1"/>
  <c r="G197" i="101" s="1"/>
  <c r="J197" i="101" s="1"/>
  <c r="G197" i="102" s="1"/>
  <c r="J197" i="102" s="1"/>
  <c r="E150" i="100"/>
  <c r="G150" i="100" s="1"/>
  <c r="J150" i="100" s="1"/>
  <c r="G150" i="101" s="1"/>
  <c r="J150" i="101" s="1"/>
  <c r="G150" i="102" s="1"/>
  <c r="J150" i="102" s="1"/>
  <c r="J237" i="99"/>
  <c r="E237" i="100" s="1"/>
  <c r="G237" i="100" s="1"/>
  <c r="J237" i="100" s="1"/>
  <c r="E229" i="99"/>
  <c r="G229" i="99" s="1"/>
  <c r="J229" i="99" s="1"/>
  <c r="E60" i="89"/>
  <c r="G60" i="89" s="1"/>
  <c r="J60" i="89" s="1"/>
  <c r="E203" i="100"/>
  <c r="G203" i="100" s="1"/>
  <c r="J203" i="100" s="1"/>
  <c r="G203" i="101" s="1"/>
  <c r="J203" i="101" s="1"/>
  <c r="G203" i="102" s="1"/>
  <c r="J203" i="102" s="1"/>
  <c r="E153" i="89"/>
  <c r="G153" i="89" s="1"/>
  <c r="J153" i="89" s="1"/>
  <c r="E153" i="90" s="1"/>
  <c r="G153" i="90" s="1"/>
  <c r="J153" i="90" s="1"/>
  <c r="E153" i="91" s="1"/>
  <c r="G153" i="91" s="1"/>
  <c r="J153" i="91" s="1"/>
  <c r="E153" i="92" s="1"/>
  <c r="G153" i="92" s="1"/>
  <c r="J153" i="92" s="1"/>
  <c r="E153" i="93" s="1"/>
  <c r="G153" i="93" s="1"/>
  <c r="J153" i="93" s="1"/>
  <c r="E153" i="94" s="1"/>
  <c r="G153" i="94" s="1"/>
  <c r="J153" i="94" s="1"/>
  <c r="E153" i="95" s="1"/>
  <c r="G153" i="95" s="1"/>
  <c r="J153" i="95" s="1"/>
  <c r="E153" i="96" s="1"/>
  <c r="G153" i="96" s="1"/>
  <c r="J153" i="96" s="1"/>
  <c r="E128" i="100"/>
  <c r="G128" i="100" s="1"/>
  <c r="J128" i="100" s="1"/>
  <c r="G128" i="101" s="1"/>
  <c r="J128" i="101" s="1"/>
  <c r="G128" i="102" s="1"/>
  <c r="J128" i="102" s="1"/>
  <c r="G224" i="88"/>
  <c r="J224" i="88" s="1"/>
  <c r="E224" i="89" s="1"/>
  <c r="G235" i="88"/>
  <c r="J235" i="88" s="1"/>
  <c r="E235" i="89" s="1"/>
  <c r="G235" i="89" s="1"/>
  <c r="J235" i="89" s="1"/>
  <c r="E235" i="90" s="1"/>
  <c r="G226" i="88"/>
  <c r="J226" i="88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87" i="87"/>
  <c r="J87" i="87" s="1"/>
  <c r="G86" i="87"/>
  <c r="J86" i="87" s="1"/>
  <c r="G87" i="86"/>
  <c r="J87" i="86" s="1"/>
  <c r="G88" i="87" s="1"/>
  <c r="J88" i="87" s="1"/>
  <c r="G231" i="101"/>
  <c r="J231" i="101" s="1"/>
  <c r="G229" i="106"/>
  <c r="J229" i="106" s="1"/>
  <c r="J253" i="87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G259" i="86"/>
  <c r="J259" i="86" s="1"/>
  <c r="G173" i="86"/>
  <c r="J173" i="86" s="1"/>
  <c r="G174" i="86"/>
  <c r="J174" i="86" s="1"/>
  <c r="G103" i="86"/>
  <c r="J103" i="86" s="1"/>
  <c r="G102" i="86"/>
  <c r="J102" i="86" s="1"/>
  <c r="G70" i="96"/>
  <c r="J70" i="96" s="1"/>
  <c r="G90" i="88"/>
  <c r="J90" i="88" s="1"/>
  <c r="G38" i="87"/>
  <c r="J38" i="87" s="1"/>
  <c r="G185" i="88"/>
  <c r="J185" i="88" s="1"/>
  <c r="G222" i="88"/>
  <c r="J222" i="88" s="1"/>
  <c r="G20" i="88"/>
  <c r="J20" i="88" s="1"/>
  <c r="G165" i="87"/>
  <c r="J165" i="87" s="1"/>
  <c r="G137" i="88"/>
  <c r="J137" i="88" s="1"/>
  <c r="G168" i="88"/>
  <c r="J168" i="88" s="1"/>
  <c r="G89" i="88"/>
  <c r="J89" i="88" s="1"/>
  <c r="G143" i="88"/>
  <c r="J143" i="88" s="1"/>
  <c r="G180" i="88"/>
  <c r="J180" i="88" s="1"/>
  <c r="G23" i="88"/>
  <c r="J23" i="88" s="1"/>
  <c r="G144" i="88"/>
  <c r="J144" i="88" s="1"/>
  <c r="G154" i="88"/>
  <c r="J154" i="88" s="1"/>
  <c r="G230" i="88"/>
  <c r="J230" i="88" s="1"/>
  <c r="E230" i="89" s="1"/>
  <c r="G98" i="88"/>
  <c r="J98" i="88" s="1"/>
  <c r="G120" i="88"/>
  <c r="J120" i="88" s="1"/>
  <c r="G228" i="88"/>
  <c r="J228" i="88" s="1"/>
  <c r="E228" i="89" s="1"/>
  <c r="G145" i="88"/>
  <c r="J145" i="88" s="1"/>
  <c r="G65" i="88"/>
  <c r="J65" i="88" s="1"/>
  <c r="G25" i="88"/>
  <c r="J25" i="88" s="1"/>
  <c r="G66" i="88"/>
  <c r="J66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22" i="87"/>
  <c r="J122" i="87" s="1"/>
  <c r="G121" i="88" s="1"/>
  <c r="J121" i="88" s="1"/>
  <c r="G176" i="88"/>
  <c r="J176" i="88" s="1"/>
  <c r="G91" i="88"/>
  <c r="J91" i="88" s="1"/>
  <c r="G167" i="88"/>
  <c r="J167" i="88" s="1"/>
  <c r="G161" i="87"/>
  <c r="J161" i="87" s="1"/>
  <c r="G96" i="87"/>
  <c r="J96" i="87" s="1"/>
  <c r="G73" i="88"/>
  <c r="J73" i="88" s="1"/>
  <c r="G184" i="88"/>
  <c r="J184" i="88" s="1"/>
  <c r="G221" i="87"/>
  <c r="J221" i="87" s="1"/>
  <c r="G93" i="88"/>
  <c r="J93" i="88" s="1"/>
  <c r="G141" i="88"/>
  <c r="J141" i="88" s="1"/>
  <c r="G166" i="88"/>
  <c r="J166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G92" i="88"/>
  <c r="J92" i="88" s="1"/>
  <c r="G171" i="88"/>
  <c r="J171" i="88" s="1"/>
  <c r="G170" i="88"/>
  <c r="J170" i="88" s="1"/>
  <c r="G62" i="88"/>
  <c r="J62" i="88" s="1"/>
  <c r="G67" i="88"/>
  <c r="J67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G33" i="87"/>
  <c r="J33" i="87" s="1"/>
  <c r="G43" i="87"/>
  <c r="J43" i="87" s="1"/>
  <c r="G108" i="87"/>
  <c r="J108" i="87" s="1"/>
  <c r="G110" i="87"/>
  <c r="J110" i="87" s="1"/>
  <c r="G109" i="88" s="1"/>
  <c r="J109" i="88" s="1"/>
  <c r="G54" i="87"/>
  <c r="J54" i="87" s="1"/>
  <c r="G111" i="87"/>
  <c r="J111" i="87" s="1"/>
  <c r="G47" i="87"/>
  <c r="J47" i="87" s="1"/>
  <c r="G214" i="85"/>
  <c r="J214" i="85" s="1"/>
  <c r="G214" i="86" s="1"/>
  <c r="J214" i="86" s="1"/>
  <c r="G48" i="87"/>
  <c r="J48" i="87" s="1"/>
  <c r="G49" i="87"/>
  <c r="J49" i="87" s="1"/>
  <c r="G24" i="88"/>
  <c r="J24" i="88" s="1"/>
  <c r="G22" i="88"/>
  <c r="J22" i="88" s="1"/>
  <c r="G19" i="88"/>
  <c r="J19" i="88" s="1"/>
  <c r="G115" i="87"/>
  <c r="J115" i="87" s="1"/>
  <c r="G114" i="88" s="1"/>
  <c r="J114" i="88" s="1"/>
  <c r="G37" i="87"/>
  <c r="J37" i="87" s="1"/>
  <c r="G59" i="87"/>
  <c r="J59" i="87" s="1"/>
  <c r="G36" i="87"/>
  <c r="J36" i="87" s="1"/>
  <c r="G21" i="88"/>
  <c r="J21" i="88" s="1"/>
  <c r="G44" i="87"/>
  <c r="J44" i="87" s="1"/>
  <c r="G46" i="87"/>
  <c r="J46" i="87" s="1"/>
  <c r="G51" i="87"/>
  <c r="J51" i="87" s="1"/>
  <c r="G55" i="87"/>
  <c r="J55" i="87" s="1"/>
  <c r="G119" i="87"/>
  <c r="J119" i="87" s="1"/>
  <c r="G118" i="88" s="1"/>
  <c r="J118" i="88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227" i="88"/>
  <c r="J227" i="88" s="1"/>
  <c r="E227" i="89" s="1"/>
  <c r="G79" i="88"/>
  <c r="J79" i="88" s="1"/>
  <c r="G82" i="86"/>
  <c r="J82" i="86" s="1"/>
  <c r="J254" i="86"/>
  <c r="G131" i="84"/>
  <c r="J131" i="84" s="1"/>
  <c r="G134" i="84"/>
  <c r="J134" i="84" s="1"/>
  <c r="G224" i="89"/>
  <c r="J224" i="89" s="1"/>
  <c r="E224" i="90" s="1"/>
  <c r="G18" i="84"/>
  <c r="J18" i="84" s="1"/>
  <c r="G16" i="84"/>
  <c r="J16" i="84" s="1"/>
  <c r="G13" i="84"/>
  <c r="J13" i="84" s="1"/>
  <c r="G7" i="84"/>
  <c r="J7" i="84" s="1"/>
  <c r="G15" i="84"/>
  <c r="J15" i="84" s="1"/>
  <c r="G14" i="84"/>
  <c r="J14" i="84" s="1"/>
  <c r="G6" i="84"/>
  <c r="J6" i="84" s="1"/>
  <c r="G17" i="84"/>
  <c r="J17" i="84" s="1"/>
  <c r="G8" i="84"/>
  <c r="J8" i="84" s="1"/>
  <c r="G255" i="88"/>
  <c r="J255" i="88" s="1"/>
  <c r="E255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75" i="97" l="1"/>
  <c r="G175" i="97" s="1"/>
  <c r="J175" i="97" s="1"/>
  <c r="E175" i="98" s="1"/>
  <c r="G175" i="98" s="1"/>
  <c r="J175" i="98" s="1"/>
  <c r="E175" i="99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60" i="100" s="1"/>
  <c r="G60" i="100" s="1"/>
  <c r="J60" i="100" s="1"/>
  <c r="E84" i="97"/>
  <c r="G84" i="97" s="1"/>
  <c r="J84" i="97" s="1"/>
  <c r="E84" i="98" s="1"/>
  <c r="G84" i="98" s="1"/>
  <c r="J84" i="98" s="1"/>
  <c r="E84" i="99" s="1"/>
  <c r="G84" i="99" s="1"/>
  <c r="J84" i="99" s="1"/>
  <c r="E71" i="97"/>
  <c r="G71" i="97" s="1"/>
  <c r="J71" i="97" s="1"/>
  <c r="E71" i="98" s="1"/>
  <c r="G71" i="98" s="1"/>
  <c r="J71" i="98" s="1"/>
  <c r="E71" i="99" s="1"/>
  <c r="E169" i="97"/>
  <c r="G169" i="97" s="1"/>
  <c r="J169" i="97" s="1"/>
  <c r="E169" i="98" s="1"/>
  <c r="G169" i="98" s="1"/>
  <c r="J169" i="98" s="1"/>
  <c r="E169" i="99" s="1"/>
  <c r="G169" i="99" s="1"/>
  <c r="J169" i="99" s="1"/>
  <c r="E63" i="90"/>
  <c r="G63" i="90" s="1"/>
  <c r="J63" i="90" s="1"/>
  <c r="E182" i="97"/>
  <c r="G182" i="97" s="1"/>
  <c r="J182" i="97" s="1"/>
  <c r="E182" i="98" s="1"/>
  <c r="G182" i="98" s="1"/>
  <c r="J182" i="98" s="1"/>
  <c r="E182" i="99" s="1"/>
  <c r="G182" i="99" s="1"/>
  <c r="J182" i="99" s="1"/>
  <c r="E129" i="90"/>
  <c r="G129" i="90" s="1"/>
  <c r="J129" i="90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78" i="100" s="1"/>
  <c r="G178" i="100" s="1"/>
  <c r="J178" i="100" s="1"/>
  <c r="E157" i="97"/>
  <c r="G157" i="97" s="1"/>
  <c r="J157" i="97" s="1"/>
  <c r="E157" i="98" s="1"/>
  <c r="G157" i="98" s="1"/>
  <c r="J157" i="98" s="1"/>
  <c r="E157" i="99" s="1"/>
  <c r="G157" i="99" s="1"/>
  <c r="J157" i="99" s="1"/>
  <c r="E153" i="97"/>
  <c r="G153" i="97" s="1"/>
  <c r="J153" i="97" s="1"/>
  <c r="E153" i="98" s="1"/>
  <c r="G153" i="98" s="1"/>
  <c r="J153" i="98" s="1"/>
  <c r="E153" i="99" s="1"/>
  <c r="G153" i="99" s="1"/>
  <c r="J153" i="99" s="1"/>
  <c r="E77" i="89"/>
  <c r="G77" i="89" s="1"/>
  <c r="J77" i="89" s="1"/>
  <c r="E77" i="90" s="1"/>
  <c r="G77" i="90" s="1"/>
  <c r="J77" i="90" s="1"/>
  <c r="E77" i="91" s="1"/>
  <c r="E176" i="89"/>
  <c r="G176" i="89" s="1"/>
  <c r="J176" i="89" s="1"/>
  <c r="E176" i="90" s="1"/>
  <c r="G176" i="90" s="1"/>
  <c r="J176" i="90" s="1"/>
  <c r="E176" i="91" s="1"/>
  <c r="E20" i="89"/>
  <c r="G20" i="89" s="1"/>
  <c r="J20" i="89" s="1"/>
  <c r="E20" i="90" s="1"/>
  <c r="G20" i="90" s="1"/>
  <c r="J20" i="90" s="1"/>
  <c r="E20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24" i="89"/>
  <c r="G24" i="89" s="1"/>
  <c r="J24" i="89" s="1"/>
  <c r="E24" i="90" s="1"/>
  <c r="G24" i="90" s="1"/>
  <c r="J24" i="90" s="1"/>
  <c r="E24" i="91" s="1"/>
  <c r="E163" i="89"/>
  <c r="G163" i="89" s="1"/>
  <c r="J163" i="89" s="1"/>
  <c r="E163" i="90" s="1"/>
  <c r="G163" i="90" s="1"/>
  <c r="J163" i="90" s="1"/>
  <c r="E163" i="91" s="1"/>
  <c r="E171" i="89"/>
  <c r="G171" i="89" s="1"/>
  <c r="J171" i="89" s="1"/>
  <c r="E171" i="90" s="1"/>
  <c r="G171" i="90" s="1"/>
  <c r="J171" i="90" s="1"/>
  <c r="E171" i="91" s="1"/>
  <c r="E121" i="89"/>
  <c r="G121" i="89" s="1"/>
  <c r="J121" i="89" s="1"/>
  <c r="E121" i="90" s="1"/>
  <c r="G121" i="90" s="1"/>
  <c r="J121" i="90" s="1"/>
  <c r="E121" i="91" s="1"/>
  <c r="E65" i="89"/>
  <c r="G65" i="89" s="1"/>
  <c r="J65" i="89" s="1"/>
  <c r="E65" i="90" s="1"/>
  <c r="G65" i="90" s="1"/>
  <c r="J65" i="90" s="1"/>
  <c r="E65" i="91" s="1"/>
  <c r="E23" i="89"/>
  <c r="G23" i="89" s="1"/>
  <c r="J23" i="89" s="1"/>
  <c r="E23" i="90" s="1"/>
  <c r="G23" i="90" s="1"/>
  <c r="J23" i="90" s="1"/>
  <c r="E23" i="91" s="1"/>
  <c r="E222" i="89"/>
  <c r="G222" i="89" s="1"/>
  <c r="J222" i="89" s="1"/>
  <c r="E222" i="90" s="1"/>
  <c r="G222" i="90" s="1"/>
  <c r="J222" i="90" s="1"/>
  <c r="E222" i="91" s="1"/>
  <c r="E93" i="89"/>
  <c r="G93" i="89" s="1"/>
  <c r="J93" i="89" s="1"/>
  <c r="E93" i="90" s="1"/>
  <c r="G93" i="90" s="1"/>
  <c r="J93" i="90" s="1"/>
  <c r="E93" i="91" s="1"/>
  <c r="E229" i="100"/>
  <c r="G229" i="100" s="1"/>
  <c r="J229" i="100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21" i="89"/>
  <c r="G21" i="89" s="1"/>
  <c r="J21" i="89" s="1"/>
  <c r="E21" i="90" s="1"/>
  <c r="G21" i="90" s="1"/>
  <c r="J21" i="90" s="1"/>
  <c r="E21" i="91" s="1"/>
  <c r="E61" i="89"/>
  <c r="G61" i="89" s="1"/>
  <c r="J61" i="89" s="1"/>
  <c r="E61" i="90" s="1"/>
  <c r="G61" i="90" s="1"/>
  <c r="J61" i="90" s="1"/>
  <c r="E61" i="91" s="1"/>
  <c r="E92" i="89"/>
  <c r="G92" i="89" s="1"/>
  <c r="J92" i="89" s="1"/>
  <c r="E92" i="90" s="1"/>
  <c r="G92" i="90" s="1"/>
  <c r="J92" i="90" s="1"/>
  <c r="E92" i="91" s="1"/>
  <c r="E184" i="89"/>
  <c r="G184" i="89" s="1"/>
  <c r="J184" i="89" s="1"/>
  <c r="E184" i="90" s="1"/>
  <c r="G184" i="90" s="1"/>
  <c r="J184" i="90" s="1"/>
  <c r="E184" i="91" s="1"/>
  <c r="E72" i="89"/>
  <c r="G72" i="89" s="1"/>
  <c r="J72" i="89" s="1"/>
  <c r="E72" i="90" s="1"/>
  <c r="G72" i="90" s="1"/>
  <c r="J72" i="90" s="1"/>
  <c r="E72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185" i="89"/>
  <c r="G185" i="89" s="1"/>
  <c r="J185" i="89" s="1"/>
  <c r="E185" i="90" s="1"/>
  <c r="G185" i="90" s="1"/>
  <c r="J185" i="90" s="1"/>
  <c r="E185" i="91" s="1"/>
  <c r="E74" i="89"/>
  <c r="G74" i="89" s="1"/>
  <c r="J74" i="89" s="1"/>
  <c r="E74" i="90" s="1"/>
  <c r="G74" i="90" s="1"/>
  <c r="J74" i="90" s="1"/>
  <c r="E74" i="91" s="1"/>
  <c r="E170" i="89"/>
  <c r="G170" i="89" s="1"/>
  <c r="J170" i="89" s="1"/>
  <c r="E170" i="90" s="1"/>
  <c r="G170" i="90" s="1"/>
  <c r="J170" i="90" s="1"/>
  <c r="E170" i="91" s="1"/>
  <c r="E25" i="89"/>
  <c r="G25" i="89" s="1"/>
  <c r="J25" i="89" s="1"/>
  <c r="E25" i="90" s="1"/>
  <c r="G25" i="90" s="1"/>
  <c r="J25" i="90" s="1"/>
  <c r="E25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99" i="89"/>
  <c r="G99" i="89" s="1"/>
  <c r="J99" i="89" s="1"/>
  <c r="E99" i="90" s="1"/>
  <c r="G99" i="90" s="1"/>
  <c r="J99" i="90" s="1"/>
  <c r="E99" i="91" s="1"/>
  <c r="E73" i="89"/>
  <c r="G73" i="89" s="1"/>
  <c r="J73" i="89" s="1"/>
  <c r="E73" i="90" s="1"/>
  <c r="G73" i="90" s="1"/>
  <c r="J73" i="90" s="1"/>
  <c r="E73" i="91" s="1"/>
  <c r="E183" i="89"/>
  <c r="G183" i="89" s="1"/>
  <c r="J183" i="89" s="1"/>
  <c r="E183" i="90" s="1"/>
  <c r="G183" i="90" s="1"/>
  <c r="J183" i="90" s="1"/>
  <c r="E183" i="91" s="1"/>
  <c r="E143" i="89"/>
  <c r="G143" i="89" s="1"/>
  <c r="J143" i="89" s="1"/>
  <c r="E143" i="90" s="1"/>
  <c r="G143" i="90" s="1"/>
  <c r="J143" i="90" s="1"/>
  <c r="E143" i="91" s="1"/>
  <c r="E159" i="89"/>
  <c r="G159" i="89" s="1"/>
  <c r="J159" i="89" s="1"/>
  <c r="E159" i="90" s="1"/>
  <c r="G159" i="90" s="1"/>
  <c r="J159" i="90" s="1"/>
  <c r="E159" i="91" s="1"/>
  <c r="E144" i="89"/>
  <c r="G144" i="89" s="1"/>
  <c r="J144" i="89" s="1"/>
  <c r="E144" i="90" s="1"/>
  <c r="G144" i="90" s="1"/>
  <c r="J144" i="90" s="1"/>
  <c r="E144" i="91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95" i="89"/>
  <c r="G95" i="89" s="1"/>
  <c r="J95" i="89" s="1"/>
  <c r="E95" i="90" s="1"/>
  <c r="G95" i="90" s="1"/>
  <c r="J95" i="90" s="1"/>
  <c r="E95" i="91" s="1"/>
  <c r="E78" i="89"/>
  <c r="G78" i="89" s="1"/>
  <c r="J78" i="89" s="1"/>
  <c r="E78" i="90" s="1"/>
  <c r="G78" i="90" s="1"/>
  <c r="J78" i="90" s="1"/>
  <c r="E78" i="91" s="1"/>
  <c r="E120" i="89"/>
  <c r="G120" i="89" s="1"/>
  <c r="J120" i="89" s="1"/>
  <c r="E120" i="90" s="1"/>
  <c r="G120" i="90" s="1"/>
  <c r="J120" i="90" s="1"/>
  <c r="E120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158" i="89"/>
  <c r="G158" i="89" s="1"/>
  <c r="J158" i="89" s="1"/>
  <c r="E158" i="90" s="1"/>
  <c r="G158" i="90" s="1"/>
  <c r="J158" i="90" s="1"/>
  <c r="E158" i="91" s="1"/>
  <c r="E223" i="89"/>
  <c r="G223" i="89" s="1"/>
  <c r="J223" i="89" s="1"/>
  <c r="E223" i="90" s="1"/>
  <c r="G223" i="90" s="1"/>
  <c r="J223" i="90" s="1"/>
  <c r="E223" i="91" s="1"/>
  <c r="E225" i="89"/>
  <c r="G225" i="89" s="1"/>
  <c r="J225" i="89" s="1"/>
  <c r="E225" i="90" s="1"/>
  <c r="G225" i="90" s="1"/>
  <c r="J225" i="90" s="1"/>
  <c r="E225" i="91" s="1"/>
  <c r="E168" i="89"/>
  <c r="G168" i="89" s="1"/>
  <c r="J168" i="89" s="1"/>
  <c r="E168" i="90" s="1"/>
  <c r="G168" i="90" s="1"/>
  <c r="J168" i="90" s="1"/>
  <c r="E168" i="91" s="1"/>
  <c r="E70" i="97"/>
  <c r="G70" i="97" s="1"/>
  <c r="J70" i="97" s="1"/>
  <c r="E70" i="98" s="1"/>
  <c r="G70" i="98" s="1"/>
  <c r="J70" i="98" s="1"/>
  <c r="E70" i="99" s="1"/>
  <c r="E226" i="89"/>
  <c r="G226" i="89" s="1"/>
  <c r="J226" i="89" s="1"/>
  <c r="E226" i="90" s="1"/>
  <c r="G226" i="90" s="1"/>
  <c r="J226" i="90" s="1"/>
  <c r="E226" i="91" s="1"/>
  <c r="G226" i="91" s="1"/>
  <c r="J226" i="91" s="1"/>
  <c r="E226" i="92" s="1"/>
  <c r="G226" i="92" s="1"/>
  <c r="J226" i="92" s="1"/>
  <c r="E226" i="93" s="1"/>
  <c r="G226" i="93" s="1"/>
  <c r="J226" i="93" s="1"/>
  <c r="E226" i="94" s="1"/>
  <c r="G226" i="94" s="1"/>
  <c r="J226" i="94" s="1"/>
  <c r="E226" i="95" s="1"/>
  <c r="G226" i="95" s="1"/>
  <c r="J226" i="95" s="1"/>
  <c r="E226" i="96" s="1"/>
  <c r="G226" i="96" s="1"/>
  <c r="J226" i="96" s="1"/>
  <c r="E109" i="89"/>
  <c r="G109" i="89" s="1"/>
  <c r="J109" i="89" s="1"/>
  <c r="E118" i="89"/>
  <c r="G118" i="89" s="1"/>
  <c r="J118" i="89" s="1"/>
  <c r="E118" i="90" s="1"/>
  <c r="G118" i="90" s="1"/>
  <c r="J118" i="90" s="1"/>
  <c r="E118" i="91" s="1"/>
  <c r="E98" i="89"/>
  <c r="G98" i="89" s="1"/>
  <c r="J98" i="89" s="1"/>
  <c r="E98" i="90" s="1"/>
  <c r="G98" i="90" s="1"/>
  <c r="J98" i="90" s="1"/>
  <c r="E98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114" i="89"/>
  <c r="G114" i="89" s="1"/>
  <c r="J114" i="89" s="1"/>
  <c r="E160" i="89"/>
  <c r="G160" i="89" s="1"/>
  <c r="J160" i="89" s="1"/>
  <c r="E160" i="90" s="1"/>
  <c r="G160" i="90" s="1"/>
  <c r="J160" i="90" s="1"/>
  <c r="E160" i="91" s="1"/>
  <c r="E67" i="89"/>
  <c r="G67" i="89" s="1"/>
  <c r="J67" i="89" s="1"/>
  <c r="E67" i="90" s="1"/>
  <c r="G67" i="90" s="1"/>
  <c r="J67" i="90" s="1"/>
  <c r="E67" i="91" s="1"/>
  <c r="E166" i="89"/>
  <c r="G166" i="89" s="1"/>
  <c r="J166" i="89" s="1"/>
  <c r="E166" i="90" s="1"/>
  <c r="G166" i="90" s="1"/>
  <c r="J166" i="90" s="1"/>
  <c r="E166" i="91" s="1"/>
  <c r="E167" i="89"/>
  <c r="G167" i="89" s="1"/>
  <c r="J167" i="89" s="1"/>
  <c r="E167" i="90" s="1"/>
  <c r="G167" i="90" s="1"/>
  <c r="J167" i="90" s="1"/>
  <c r="E167" i="91" s="1"/>
  <c r="E179" i="89"/>
  <c r="G179" i="89" s="1"/>
  <c r="J179" i="89" s="1"/>
  <c r="E179" i="90" s="1"/>
  <c r="G179" i="90" s="1"/>
  <c r="J179" i="90" s="1"/>
  <c r="E179" i="91" s="1"/>
  <c r="E137" i="89"/>
  <c r="G137" i="89" s="1"/>
  <c r="J137" i="89" s="1"/>
  <c r="E137" i="90" s="1"/>
  <c r="G137" i="90" s="1"/>
  <c r="J137" i="90" s="1"/>
  <c r="E137" i="91" s="1"/>
  <c r="E22" i="89"/>
  <c r="G22" i="89" s="1"/>
  <c r="J22" i="89" s="1"/>
  <c r="E22" i="90" s="1"/>
  <c r="G22" i="90" s="1"/>
  <c r="J22" i="90" s="1"/>
  <c r="E22" i="91" s="1"/>
  <c r="E106" i="89"/>
  <c r="G106" i="89" s="1"/>
  <c r="J106" i="89" s="1"/>
  <c r="E106" i="90" s="1"/>
  <c r="G106" i="90" s="1"/>
  <c r="J106" i="90" s="1"/>
  <c r="E106" i="91" s="1"/>
  <c r="E164" i="89"/>
  <c r="G164" i="89" s="1"/>
  <c r="J164" i="89" s="1"/>
  <c r="E164" i="90" s="1"/>
  <c r="G164" i="90" s="1"/>
  <c r="J164" i="90" s="1"/>
  <c r="E164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19" i="89"/>
  <c r="G19" i="89" s="1"/>
  <c r="J19" i="89" s="1"/>
  <c r="E19" i="90" s="1"/>
  <c r="G19" i="90" s="1"/>
  <c r="J19" i="90" s="1"/>
  <c r="E19" i="91" s="1"/>
  <c r="E142" i="89"/>
  <c r="G142" i="89" s="1"/>
  <c r="J142" i="89" s="1"/>
  <c r="E142" i="90" s="1"/>
  <c r="G142" i="90" s="1"/>
  <c r="J142" i="90" s="1"/>
  <c r="E142" i="91" s="1"/>
  <c r="E62" i="89"/>
  <c r="G62" i="89" s="1"/>
  <c r="J62" i="89" s="1"/>
  <c r="E62" i="90" s="1"/>
  <c r="G62" i="90" s="1"/>
  <c r="J62" i="90" s="1"/>
  <c r="E62" i="91" s="1"/>
  <c r="E141" i="89"/>
  <c r="G141" i="89" s="1"/>
  <c r="J141" i="89" s="1"/>
  <c r="E141" i="90" s="1"/>
  <c r="G141" i="90" s="1"/>
  <c r="J141" i="90" s="1"/>
  <c r="E141" i="91" s="1"/>
  <c r="E91" i="89"/>
  <c r="G91" i="89" s="1"/>
  <c r="J91" i="89" s="1"/>
  <c r="E91" i="90" s="1"/>
  <c r="G91" i="90" s="1"/>
  <c r="J91" i="90" s="1"/>
  <c r="E91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G59" i="88"/>
  <c r="J59" i="88" s="1"/>
  <c r="E59" i="89" s="1"/>
  <c r="G31" i="88"/>
  <c r="J31" i="88" s="1"/>
  <c r="E31" i="89" s="1"/>
  <c r="G87" i="88"/>
  <c r="J87" i="88" s="1"/>
  <c r="G85" i="88"/>
  <c r="J85" i="88" s="1"/>
  <c r="G37" i="88"/>
  <c r="J37" i="88" s="1"/>
  <c r="E37" i="89" s="1"/>
  <c r="G37" i="89" s="1"/>
  <c r="J37" i="89" s="1"/>
  <c r="E37" i="90" s="1"/>
  <c r="G36" i="88"/>
  <c r="J36" i="88" s="1"/>
  <c r="E36" i="89" s="1"/>
  <c r="G46" i="88"/>
  <c r="J46" i="88" s="1"/>
  <c r="E46" i="89" s="1"/>
  <c r="G56" i="88"/>
  <c r="J56" i="88" s="1"/>
  <c r="E56" i="89" s="1"/>
  <c r="G56" i="89" s="1"/>
  <c r="J56" i="89" s="1"/>
  <c r="E56" i="90" s="1"/>
  <c r="G34" i="88"/>
  <c r="J34" i="88" s="1"/>
  <c r="E34" i="89" s="1"/>
  <c r="G33" i="88"/>
  <c r="J33" i="88" s="1"/>
  <c r="E33" i="89" s="1"/>
  <c r="G88" i="88"/>
  <c r="J88" i="88" s="1"/>
  <c r="E88" i="89" s="1"/>
  <c r="G86" i="88"/>
  <c r="J86" i="88" s="1"/>
  <c r="E86" i="89" s="1"/>
  <c r="G86" i="89" s="1"/>
  <c r="J86" i="89" s="1"/>
  <c r="E86" i="90" s="1"/>
  <c r="G54" i="88"/>
  <c r="J54" i="88" s="1"/>
  <c r="E54" i="89" s="1"/>
  <c r="G51" i="88"/>
  <c r="J51" i="88" s="1"/>
  <c r="E51" i="89" s="1"/>
  <c r="G53" i="88"/>
  <c r="J53" i="88" s="1"/>
  <c r="E53" i="89" s="1"/>
  <c r="G52" i="88"/>
  <c r="J52" i="88" s="1"/>
  <c r="E52" i="89" s="1"/>
  <c r="G52" i="89" s="1"/>
  <c r="J52" i="89" s="1"/>
  <c r="E52" i="90" s="1"/>
  <c r="G50" i="88"/>
  <c r="J50" i="88" s="1"/>
  <c r="E50" i="89" s="1"/>
  <c r="G26" i="88"/>
  <c r="J26" i="88" s="1"/>
  <c r="G41" i="88"/>
  <c r="J41" i="88" s="1"/>
  <c r="E41" i="89" s="1"/>
  <c r="G45" i="88"/>
  <c r="J45" i="88" s="1"/>
  <c r="G55" i="88"/>
  <c r="J55" i="88" s="1"/>
  <c r="E55" i="89" s="1"/>
  <c r="G30" i="88"/>
  <c r="J30" i="88" s="1"/>
  <c r="E30" i="89" s="1"/>
  <c r="G28" i="88"/>
  <c r="J28" i="88" s="1"/>
  <c r="E28" i="89" s="1"/>
  <c r="G27" i="88"/>
  <c r="J27" i="88" s="1"/>
  <c r="E27" i="89" s="1"/>
  <c r="G27" i="89" s="1"/>
  <c r="J27" i="89" s="1"/>
  <c r="E27" i="90" s="1"/>
  <c r="G44" i="88"/>
  <c r="J44" i="88" s="1"/>
  <c r="E44" i="89" s="1"/>
  <c r="G43" i="88"/>
  <c r="J43" i="88" s="1"/>
  <c r="E43" i="89" s="1"/>
  <c r="G40" i="88"/>
  <c r="J40" i="88" s="1"/>
  <c r="E40" i="89" s="1"/>
  <c r="G49" i="88"/>
  <c r="J49" i="88" s="1"/>
  <c r="E49" i="89" s="1"/>
  <c r="G49" i="89" s="1"/>
  <c r="J49" i="89" s="1"/>
  <c r="E49" i="90" s="1"/>
  <c r="G48" i="88"/>
  <c r="J48" i="88" s="1"/>
  <c r="E48" i="89" s="1"/>
  <c r="G48" i="89" s="1"/>
  <c r="J48" i="89" s="1"/>
  <c r="E48" i="90" s="1"/>
  <c r="G42" i="88"/>
  <c r="J42" i="88" s="1"/>
  <c r="E42" i="89" s="1"/>
  <c r="G29" i="88"/>
  <c r="J29" i="88" s="1"/>
  <c r="E29" i="89" s="1"/>
  <c r="G35" i="88"/>
  <c r="J35" i="88" s="1"/>
  <c r="G47" i="88"/>
  <c r="J47" i="88" s="1"/>
  <c r="E47" i="89" s="1"/>
  <c r="G32" i="88"/>
  <c r="J32" i="88" s="1"/>
  <c r="E32" i="89" s="1"/>
  <c r="G39" i="88"/>
  <c r="J39" i="88" s="1"/>
  <c r="E39" i="89" s="1"/>
  <c r="G39" i="89" s="1"/>
  <c r="J39" i="89" s="1"/>
  <c r="E39" i="90" s="1"/>
  <c r="G39" i="90" s="1"/>
  <c r="J39" i="90" s="1"/>
  <c r="E39" i="91" s="1"/>
  <c r="G39" i="91" s="1"/>
  <c r="J39" i="91" s="1"/>
  <c r="E39" i="92" s="1"/>
  <c r="G39" i="92" s="1"/>
  <c r="J39" i="92" s="1"/>
  <c r="E39" i="93" s="1"/>
  <c r="G39" i="93" s="1"/>
  <c r="J39" i="93" s="1"/>
  <c r="E39" i="94" s="1"/>
  <c r="G39" i="94" s="1"/>
  <c r="J39" i="94" s="1"/>
  <c r="E39" i="95" s="1"/>
  <c r="G39" i="95" s="1"/>
  <c r="J39" i="95" s="1"/>
  <c r="E39" i="96" s="1"/>
  <c r="G39" i="96" s="1"/>
  <c r="J39" i="96" s="1"/>
  <c r="G58" i="88"/>
  <c r="J58" i="88" s="1"/>
  <c r="E58" i="89" s="1"/>
  <c r="G58" i="89" s="1"/>
  <c r="J58" i="89" s="1"/>
  <c r="E58" i="90" s="1"/>
  <c r="G57" i="88"/>
  <c r="J57" i="88" s="1"/>
  <c r="E57" i="89" s="1"/>
  <c r="G57" i="89" s="1"/>
  <c r="J57" i="89" s="1"/>
  <c r="E57" i="90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230" i="89"/>
  <c r="J230" i="89" s="1"/>
  <c r="E230" i="90" s="1"/>
  <c r="G229" i="107"/>
  <c r="J229" i="107" s="1"/>
  <c r="G234" i="87"/>
  <c r="J234" i="87" s="1"/>
  <c r="G233" i="88" s="1"/>
  <c r="J233" i="88" s="1"/>
  <c r="E233" i="89" s="1"/>
  <c r="G228" i="89"/>
  <c r="J228" i="89" s="1"/>
  <c r="E228" i="90" s="1"/>
  <c r="G227" i="89"/>
  <c r="J227" i="89" s="1"/>
  <c r="E227" i="90" s="1"/>
  <c r="G232" i="97"/>
  <c r="J232" i="97" s="1"/>
  <c r="E232" i="98" s="1"/>
  <c r="G231" i="102"/>
  <c r="J231" i="102" s="1"/>
  <c r="G259" i="87"/>
  <c r="J259" i="87" s="1"/>
  <c r="G258" i="88" s="1"/>
  <c r="J258" i="88" s="1"/>
  <c r="E258" i="89" s="1"/>
  <c r="G173" i="87"/>
  <c r="J173" i="87" s="1"/>
  <c r="G172" i="88" s="1"/>
  <c r="J172" i="88" s="1"/>
  <c r="G174" i="87"/>
  <c r="J174" i="87" s="1"/>
  <c r="G103" i="87"/>
  <c r="J103" i="87" s="1"/>
  <c r="G102" i="87"/>
  <c r="J102" i="87" s="1"/>
  <c r="G101" i="88" s="1"/>
  <c r="J101" i="88" s="1"/>
  <c r="G111" i="88"/>
  <c r="J111" i="88" s="1"/>
  <c r="G116" i="88"/>
  <c r="J116" i="88" s="1"/>
  <c r="G115" i="88"/>
  <c r="J115" i="88" s="1"/>
  <c r="G38" i="88"/>
  <c r="J38" i="88" s="1"/>
  <c r="G214" i="87"/>
  <c r="J214" i="87" s="1"/>
  <c r="G213" i="88" s="1"/>
  <c r="J213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G131" i="85"/>
  <c r="J131" i="85" s="1"/>
  <c r="J254" i="87"/>
  <c r="G253" i="88" s="1"/>
  <c r="J253" i="88" s="1"/>
  <c r="E253" i="89" s="1"/>
  <c r="G82" i="87"/>
  <c r="J82" i="87" s="1"/>
  <c r="G81" i="88" s="1"/>
  <c r="J81" i="88" s="1"/>
  <c r="G30" i="89"/>
  <c r="J30" i="89" s="1"/>
  <c r="E30" i="90" s="1"/>
  <c r="G44" i="89"/>
  <c r="J44" i="89" s="1"/>
  <c r="E44" i="90" s="1"/>
  <c r="G50" i="89"/>
  <c r="J50" i="89" s="1"/>
  <c r="E50" i="90" s="1"/>
  <c r="G55" i="89"/>
  <c r="J55" i="89" s="1"/>
  <c r="E55" i="90" s="1"/>
  <c r="G224" i="90"/>
  <c r="J224" i="90" s="1"/>
  <c r="E224" i="91" s="1"/>
  <c r="G36" i="89"/>
  <c r="J36" i="89" s="1"/>
  <c r="E36" i="90" s="1"/>
  <c r="G41" i="89"/>
  <c r="J41" i="89" s="1"/>
  <c r="E41" i="90" s="1"/>
  <c r="G47" i="89"/>
  <c r="J47" i="89" s="1"/>
  <c r="E47" i="90" s="1"/>
  <c r="G33" i="89"/>
  <c r="J33" i="89" s="1"/>
  <c r="E33" i="90" s="1"/>
  <c r="G42" i="89"/>
  <c r="J42" i="89" s="1"/>
  <c r="E42" i="90" s="1"/>
  <c r="G54" i="89"/>
  <c r="J54" i="89" s="1"/>
  <c r="E54" i="90" s="1"/>
  <c r="G31" i="89"/>
  <c r="J31" i="89" s="1"/>
  <c r="E31" i="90" s="1"/>
  <c r="G32" i="89"/>
  <c r="J32" i="89" s="1"/>
  <c r="E32" i="90" s="1"/>
  <c r="G59" i="89"/>
  <c r="J59" i="89" s="1"/>
  <c r="E59" i="90" s="1"/>
  <c r="G40" i="89"/>
  <c r="J40" i="89" s="1"/>
  <c r="E40" i="90" s="1"/>
  <c r="G34" i="89"/>
  <c r="J34" i="89" s="1"/>
  <c r="E34" i="90" s="1"/>
  <c r="G53" i="89"/>
  <c r="J53" i="89" s="1"/>
  <c r="E53" i="90" s="1"/>
  <c r="G46" i="89"/>
  <c r="J46" i="89" s="1"/>
  <c r="E46" i="90" s="1"/>
  <c r="G29" i="89"/>
  <c r="J29" i="89" s="1"/>
  <c r="E29" i="90" s="1"/>
  <c r="G97" i="91"/>
  <c r="J97" i="91" s="1"/>
  <c r="E97" i="92" s="1"/>
  <c r="G28" i="89"/>
  <c r="J28" i="89" s="1"/>
  <c r="E28" i="90" s="1"/>
  <c r="G51" i="89"/>
  <c r="J51" i="89" s="1"/>
  <c r="E51" i="90" s="1"/>
  <c r="G43" i="89"/>
  <c r="J43" i="89" s="1"/>
  <c r="E43" i="90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258" i="89"/>
  <c r="J258" i="89" s="1"/>
  <c r="E258" i="90" s="1"/>
  <c r="G255" i="89"/>
  <c r="J255" i="89" s="1"/>
  <c r="E255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3" i="87"/>
  <c r="J133" i="87" s="1"/>
  <c r="G132" i="88" s="1"/>
  <c r="J132" i="88" s="1"/>
  <c r="E132" i="89" s="1"/>
  <c r="G136" i="87"/>
  <c r="J136" i="87" s="1"/>
  <c r="G135" i="88" s="1"/>
  <c r="J135" i="88" s="1"/>
  <c r="E135" i="89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82" i="100" l="1"/>
  <c r="G182" i="100" s="1"/>
  <c r="J182" i="100" s="1"/>
  <c r="G182" i="101" s="1"/>
  <c r="J182" i="101" s="1"/>
  <c r="G182" i="102" s="1"/>
  <c r="J182" i="102" s="1"/>
  <c r="E63" i="91"/>
  <c r="G63" i="91" s="1"/>
  <c r="J63" i="91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69" i="100"/>
  <c r="G169" i="100" s="1"/>
  <c r="J169" i="100" s="1"/>
  <c r="G169" i="101" s="1"/>
  <c r="J169" i="101" s="1"/>
  <c r="G169" i="102" s="1"/>
  <c r="J169" i="102" s="1"/>
  <c r="E129" i="91"/>
  <c r="G129" i="91" s="1"/>
  <c r="J129" i="91" s="1"/>
  <c r="E226" i="97"/>
  <c r="G226" i="97" s="1"/>
  <c r="J226" i="97" s="1"/>
  <c r="E226" i="98" s="1"/>
  <c r="G226" i="98" s="1"/>
  <c r="J226" i="98" s="1"/>
  <c r="E226" i="99" s="1"/>
  <c r="G226" i="99" s="1"/>
  <c r="J226" i="99" s="1"/>
  <c r="E153" i="100"/>
  <c r="G153" i="100" s="1"/>
  <c r="J153" i="100" s="1"/>
  <c r="G153" i="101" s="1"/>
  <c r="J153" i="101" s="1"/>
  <c r="G153" i="102" s="1"/>
  <c r="J153" i="102" s="1"/>
  <c r="E84" i="100"/>
  <c r="G84" i="100" s="1"/>
  <c r="J84" i="100" s="1"/>
  <c r="G84" i="101" s="1"/>
  <c r="J84" i="101" s="1"/>
  <c r="G84" i="102" s="1"/>
  <c r="J84" i="102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57" i="100"/>
  <c r="G157" i="100" s="1"/>
  <c r="J157" i="100" s="1"/>
  <c r="G157" i="101" s="1"/>
  <c r="J157" i="101" s="1"/>
  <c r="G157" i="102" s="1"/>
  <c r="J157" i="102" s="1"/>
  <c r="E96" i="89"/>
  <c r="G96" i="89" s="1"/>
  <c r="J96" i="89" s="1"/>
  <c r="E96" i="90" s="1"/>
  <c r="G96" i="90" s="1"/>
  <c r="J96" i="90" s="1"/>
  <c r="E96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E108" i="89"/>
  <c r="G108" i="89" s="1"/>
  <c r="J108" i="89" s="1"/>
  <c r="E108" i="90" s="1"/>
  <c r="G108" i="90" s="1"/>
  <c r="J108" i="90" s="1"/>
  <c r="E172" i="89"/>
  <c r="G172" i="89" s="1"/>
  <c r="J172" i="89" s="1"/>
  <c r="E172" i="90" s="1"/>
  <c r="G172" i="90" s="1"/>
  <c r="J172" i="90" s="1"/>
  <c r="E172" i="91" s="1"/>
  <c r="G172" i="91" s="1"/>
  <c r="J172" i="91" s="1"/>
  <c r="E172" i="92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81" i="89"/>
  <c r="G81" i="89" s="1"/>
  <c r="J81" i="89" s="1"/>
  <c r="E81" i="90" s="1"/>
  <c r="G81" i="90" s="1"/>
  <c r="J81" i="90" s="1"/>
  <c r="E81" i="91" s="1"/>
  <c r="G81" i="91" s="1"/>
  <c r="J81" i="91" s="1"/>
  <c r="E81" i="92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45" i="89"/>
  <c r="G45" i="89" s="1"/>
  <c r="J45" i="89" s="1"/>
  <c r="E85" i="89"/>
  <c r="G85" i="89" s="1"/>
  <c r="J85" i="89" s="1"/>
  <c r="E85" i="90" s="1"/>
  <c r="G85" i="90" s="1"/>
  <c r="J85" i="90" s="1"/>
  <c r="E85" i="91" s="1"/>
  <c r="G85" i="91" s="1"/>
  <c r="J85" i="91" s="1"/>
  <c r="E85" i="92" s="1"/>
  <c r="E35" i="89"/>
  <c r="G35" i="89" s="1"/>
  <c r="J35" i="89" s="1"/>
  <c r="E117" i="89"/>
  <c r="G117" i="89" s="1"/>
  <c r="J117" i="89" s="1"/>
  <c r="E117" i="90" s="1"/>
  <c r="G117" i="90" s="1"/>
  <c r="J117" i="90" s="1"/>
  <c r="E213" i="89"/>
  <c r="G213" i="89" s="1"/>
  <c r="J213" i="89" s="1"/>
  <c r="E213" i="90" s="1"/>
  <c r="G213" i="90" s="1"/>
  <c r="J213" i="90" s="1"/>
  <c r="E213" i="91" s="1"/>
  <c r="G213" i="91" s="1"/>
  <c r="J213" i="91" s="1"/>
  <c r="E213" i="92" s="1"/>
  <c r="G213" i="92" s="1"/>
  <c r="J213" i="92" s="1"/>
  <c r="E213" i="93" s="1"/>
  <c r="G213" i="93" s="1"/>
  <c r="J213" i="93" s="1"/>
  <c r="E213" i="94" s="1"/>
  <c r="G213" i="94" s="1"/>
  <c r="J213" i="94" s="1"/>
  <c r="E213" i="95" s="1"/>
  <c r="G213" i="95" s="1"/>
  <c r="J213" i="95" s="1"/>
  <c r="E213" i="96" s="1"/>
  <c r="G213" i="96" s="1"/>
  <c r="J213" i="96" s="1"/>
  <c r="E116" i="89"/>
  <c r="G116" i="89" s="1"/>
  <c r="J116" i="89" s="1"/>
  <c r="E116" i="90" s="1"/>
  <c r="G116" i="90" s="1"/>
  <c r="J116" i="90" s="1"/>
  <c r="E101" i="89"/>
  <c r="G101" i="89" s="1"/>
  <c r="J101" i="89" s="1"/>
  <c r="E101" i="90" s="1"/>
  <c r="G101" i="90" s="1"/>
  <c r="J101" i="90" s="1"/>
  <c r="E101" i="91" s="1"/>
  <c r="G101" i="91" s="1"/>
  <c r="J101" i="91" s="1"/>
  <c r="E101" i="92" s="1"/>
  <c r="E39" i="97"/>
  <c r="G39" i="97" s="1"/>
  <c r="J39" i="97" s="1"/>
  <c r="E39" i="98" s="1"/>
  <c r="G39" i="98" s="1"/>
  <c r="J39" i="98" s="1"/>
  <c r="E39" i="99" s="1"/>
  <c r="G39" i="99" s="1"/>
  <c r="J39" i="99" s="1"/>
  <c r="G88" i="89"/>
  <c r="J88" i="89" s="1"/>
  <c r="E88" i="90" s="1"/>
  <c r="E87" i="89"/>
  <c r="G87" i="89" s="1"/>
  <c r="J87" i="89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E26" i="89"/>
  <c r="G26" i="89" s="1"/>
  <c r="J26" i="89" s="1"/>
  <c r="E26" i="90" s="1"/>
  <c r="G26" i="90" s="1"/>
  <c r="J26" i="90" s="1"/>
  <c r="E26" i="91" s="1"/>
  <c r="G26" i="91" s="1"/>
  <c r="J26" i="91" s="1"/>
  <c r="E26" i="92" s="1"/>
  <c r="E122" i="89"/>
  <c r="G122" i="89" s="1"/>
  <c r="J122" i="89" s="1"/>
  <c r="E122" i="90" s="1"/>
  <c r="G122" i="90" s="1"/>
  <c r="J122" i="90" s="1"/>
  <c r="E122" i="91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6" i="91" s="1"/>
  <c r="J236" i="91" s="1"/>
  <c r="E236" i="92" s="1"/>
  <c r="G236" i="92" s="1"/>
  <c r="J236" i="92" s="1"/>
  <c r="E236" i="93" s="1"/>
  <c r="G236" i="93" s="1"/>
  <c r="J236" i="93" s="1"/>
  <c r="E236" i="94" s="1"/>
  <c r="G236" i="94" s="1"/>
  <c r="G234" i="88"/>
  <c r="J234" i="88" s="1"/>
  <c r="E234" i="89" s="1"/>
  <c r="G234" i="89" s="1"/>
  <c r="J234" i="89" s="1"/>
  <c r="E234" i="90" s="1"/>
  <c r="G232" i="98"/>
  <c r="J232" i="98" s="1"/>
  <c r="E232" i="99" s="1"/>
  <c r="G231" i="103"/>
  <c r="J231" i="103" s="1"/>
  <c r="G227" i="90"/>
  <c r="J227" i="90" s="1"/>
  <c r="E227" i="91" s="1"/>
  <c r="G235" i="90"/>
  <c r="J235" i="90" s="1"/>
  <c r="E235" i="91" s="1"/>
  <c r="G235" i="91" s="1"/>
  <c r="J235" i="91" s="1"/>
  <c r="E235" i="92" s="1"/>
  <c r="G235" i="92" s="1"/>
  <c r="J235" i="92" s="1"/>
  <c r="E235" i="93" s="1"/>
  <c r="G235" i="93" s="1"/>
  <c r="J235" i="93" s="1"/>
  <c r="E235" i="94" s="1"/>
  <c r="G235" i="94" s="1"/>
  <c r="G230" i="90"/>
  <c r="J230" i="90" s="1"/>
  <c r="E230" i="91" s="1"/>
  <c r="G253" i="89"/>
  <c r="J253" i="89" s="1"/>
  <c r="E253" i="90" s="1"/>
  <c r="G253" i="90" s="1"/>
  <c r="J253" i="90" s="1"/>
  <c r="E253" i="91" s="1"/>
  <c r="G253" i="91" s="1"/>
  <c r="J253" i="91" s="1"/>
  <c r="E253" i="92" s="1"/>
  <c r="G253" i="92" s="1"/>
  <c r="G259" i="88"/>
  <c r="J259" i="88" s="1"/>
  <c r="E259" i="89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4" i="91"/>
  <c r="J24" i="91" s="1"/>
  <c r="E24" i="92" s="1"/>
  <c r="G13" i="86"/>
  <c r="J13" i="86" s="1"/>
  <c r="G13" i="87" s="1"/>
  <c r="J13" i="87" s="1"/>
  <c r="G12" i="88" s="1"/>
  <c r="J12" i="88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17" i="87" s="1"/>
  <c r="J17" i="87" s="1"/>
  <c r="G74" i="91"/>
  <c r="J74" i="91" s="1"/>
  <c r="G14" i="86"/>
  <c r="J14" i="86" s="1"/>
  <c r="G14" i="87" s="1"/>
  <c r="J14" i="87" s="1"/>
  <c r="G7" i="86"/>
  <c r="J7" i="86" s="1"/>
  <c r="G7" i="87" s="1"/>
  <c r="J7" i="87" s="1"/>
  <c r="G214" i="88"/>
  <c r="J214" i="88" s="1"/>
  <c r="G19" i="91"/>
  <c r="J19" i="91" s="1"/>
  <c r="E19" i="92" s="1"/>
  <c r="G82" i="88"/>
  <c r="J82" i="88" s="1"/>
  <c r="E82" i="89" s="1"/>
  <c r="G254" i="88"/>
  <c r="J254" i="88" s="1"/>
  <c r="E254" i="89" s="1"/>
  <c r="G131" i="86"/>
  <c r="J131" i="86" s="1"/>
  <c r="G134" i="86"/>
  <c r="J134" i="86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97" i="92"/>
  <c r="J97" i="92" s="1"/>
  <c r="E97" i="93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255" i="90"/>
  <c r="J255" i="90" s="1"/>
  <c r="E255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0" i="91" l="1"/>
  <c r="G110" i="91" s="1"/>
  <c r="J110" i="91" s="1"/>
  <c r="E35" i="90"/>
  <c r="G35" i="90" s="1"/>
  <c r="J35" i="90" s="1"/>
  <c r="E108" i="91"/>
  <c r="G108" i="91" s="1"/>
  <c r="J108" i="91" s="1"/>
  <c r="E45" i="90"/>
  <c r="G45" i="90" s="1"/>
  <c r="J45" i="90" s="1"/>
  <c r="E115" i="91"/>
  <c r="G115" i="91" s="1"/>
  <c r="J115" i="91" s="1"/>
  <c r="E226" i="100"/>
  <c r="G226" i="100" s="1"/>
  <c r="J226" i="100" s="1"/>
  <c r="G226" i="101" s="1"/>
  <c r="J226" i="101" s="1"/>
  <c r="G226" i="102" s="1"/>
  <c r="J226" i="102" s="1"/>
  <c r="E39" i="100"/>
  <c r="G39" i="100" s="1"/>
  <c r="J39" i="100" s="1"/>
  <c r="G39" i="101" s="1"/>
  <c r="J39" i="101" s="1"/>
  <c r="G39" i="102" s="1"/>
  <c r="J39" i="102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G129" i="100" s="1"/>
  <c r="J129" i="100" s="1"/>
  <c r="E112" i="91"/>
  <c r="G112" i="91" s="1"/>
  <c r="J112" i="91" s="1"/>
  <c r="E111" i="91"/>
  <c r="G111" i="91" s="1"/>
  <c r="J111" i="91" s="1"/>
  <c r="E213" i="97"/>
  <c r="G213" i="97" s="1"/>
  <c r="J213" i="97" s="1"/>
  <c r="E213" i="98" s="1"/>
  <c r="G213" i="98" s="1"/>
  <c r="J213" i="98" s="1"/>
  <c r="E213" i="99" s="1"/>
  <c r="G213" i="99" s="1"/>
  <c r="J213" i="99" s="1"/>
  <c r="E107" i="90"/>
  <c r="G107" i="90" s="1"/>
  <c r="J107" i="90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G63" i="100" s="1"/>
  <c r="J63" i="100" s="1"/>
  <c r="E116" i="91"/>
  <c r="G116" i="91" s="1"/>
  <c r="J116" i="91" s="1"/>
  <c r="E117" i="91"/>
  <c r="G117" i="91" s="1"/>
  <c r="J117" i="91" s="1"/>
  <c r="E214" i="89"/>
  <c r="G214" i="89" s="1"/>
  <c r="J214" i="89" s="1"/>
  <c r="E214" i="90" s="1"/>
  <c r="G214" i="90" s="1"/>
  <c r="J214" i="90" s="1"/>
  <c r="E214" i="91" s="1"/>
  <c r="E12" i="89"/>
  <c r="G12" i="89" s="1"/>
  <c r="J12" i="89" s="1"/>
  <c r="E12" i="90" s="1"/>
  <c r="G12" i="90" s="1"/>
  <c r="J12" i="90" s="1"/>
  <c r="E12" i="91" s="1"/>
  <c r="G12" i="91" s="1"/>
  <c r="J12" i="91" s="1"/>
  <c r="E12" i="92" s="1"/>
  <c r="G12" i="92" s="1"/>
  <c r="J12" i="92" s="1"/>
  <c r="E12" i="93" s="1"/>
  <c r="G12" i="93" s="1"/>
  <c r="J12" i="93" s="1"/>
  <c r="E12" i="94" s="1"/>
  <c r="G12" i="94" s="1"/>
  <c r="J12" i="94" s="1"/>
  <c r="E12" i="95" s="1"/>
  <c r="G12" i="95" s="1"/>
  <c r="J12" i="95" s="1"/>
  <c r="E12" i="96" s="1"/>
  <c r="G12" i="96" s="1"/>
  <c r="J12" i="96" s="1"/>
  <c r="E71" i="100"/>
  <c r="G71" i="100" s="1"/>
  <c r="J71" i="100" s="1"/>
  <c r="G71" i="101" s="1"/>
  <c r="J71" i="101" s="1"/>
  <c r="G71" i="102" s="1"/>
  <c r="J71" i="102" s="1"/>
  <c r="E70" i="100"/>
  <c r="G70" i="100" s="1"/>
  <c r="J70" i="100" s="1"/>
  <c r="G70" i="101" s="1"/>
  <c r="J70" i="101" s="1"/>
  <c r="G70" i="102" s="1"/>
  <c r="J70" i="102" s="1"/>
  <c r="G88" i="90"/>
  <c r="J88" i="90" s="1"/>
  <c r="E88" i="91" s="1"/>
  <c r="E87" i="90"/>
  <c r="G87" i="90" s="1"/>
  <c r="J87" i="90" s="1"/>
  <c r="E175" i="100"/>
  <c r="G175" i="100" s="1"/>
  <c r="J175" i="100" s="1"/>
  <c r="G175" i="101" s="1"/>
  <c r="J175" i="101" s="1"/>
  <c r="G175" i="102" s="1"/>
  <c r="J175" i="102" s="1"/>
  <c r="E74" i="92"/>
  <c r="G74" i="92" s="1"/>
  <c r="J74" i="92" s="1"/>
  <c r="E74" i="93" s="1"/>
  <c r="G74" i="93" s="1"/>
  <c r="J74" i="93" s="1"/>
  <c r="E74" i="94" s="1"/>
  <c r="G71" i="103"/>
  <c r="J71" i="103" s="1"/>
  <c r="G70" i="103"/>
  <c r="J70" i="103" s="1"/>
  <c r="G39" i="107"/>
  <c r="J39" i="107" s="1"/>
  <c r="G175" i="103"/>
  <c r="J175" i="103" s="1"/>
  <c r="G86" i="91"/>
  <c r="J86" i="91" s="1"/>
  <c r="E86" i="92" s="1"/>
  <c r="G231" i="104"/>
  <c r="J231" i="104" s="1"/>
  <c r="G232" i="99"/>
  <c r="J232" i="99" s="1"/>
  <c r="E232" i="100" s="1"/>
  <c r="G230" i="91"/>
  <c r="J230" i="91" s="1"/>
  <c r="E230" i="92" s="1"/>
  <c r="G227" i="91"/>
  <c r="J227" i="91" s="1"/>
  <c r="E227" i="92" s="1"/>
  <c r="G228" i="91"/>
  <c r="J228" i="91" s="1"/>
  <c r="E228" i="92" s="1"/>
  <c r="G259" i="89"/>
  <c r="J259" i="89" s="1"/>
  <c r="E259" i="90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14" i="88"/>
  <c r="J14" i="88" s="1"/>
  <c r="G6" i="88"/>
  <c r="J6" i="88" s="1"/>
  <c r="G15" i="88"/>
  <c r="J15" i="88" s="1"/>
  <c r="G90" i="92"/>
  <c r="J90" i="92" s="1"/>
  <c r="E90" i="93" s="1"/>
  <c r="G18" i="88"/>
  <c r="J18" i="88" s="1"/>
  <c r="G13" i="88"/>
  <c r="J13" i="88" s="1"/>
  <c r="G21" i="92"/>
  <c r="J21" i="92" s="1"/>
  <c r="E21" i="93" s="1"/>
  <c r="G16" i="88"/>
  <c r="J16" i="88" s="1"/>
  <c r="G20" i="92"/>
  <c r="J20" i="92" s="1"/>
  <c r="E20" i="93" s="1"/>
  <c r="G8" i="88"/>
  <c r="J8" i="88" s="1"/>
  <c r="G7" i="88"/>
  <c r="J7" i="88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17" i="88"/>
  <c r="J17" i="88" s="1"/>
  <c r="G25" i="92"/>
  <c r="J25" i="92" s="1"/>
  <c r="E25" i="93" s="1"/>
  <c r="G23" i="92"/>
  <c r="J23" i="92" s="1"/>
  <c r="E23" i="93" s="1"/>
  <c r="G131" i="87"/>
  <c r="J131" i="87" s="1"/>
  <c r="G130" i="88" s="1"/>
  <c r="J130" i="88" s="1"/>
  <c r="G134" i="87"/>
  <c r="J134" i="87" s="1"/>
  <c r="G133" i="88" s="1"/>
  <c r="J133" i="88" s="1"/>
  <c r="E133" i="89" s="1"/>
  <c r="G133" i="89" s="1"/>
  <c r="J133" i="89" s="1"/>
  <c r="E133" i="90" s="1"/>
  <c r="G254" i="89"/>
  <c r="J254" i="89" s="1"/>
  <c r="E254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233" i="91"/>
  <c r="J233" i="91" s="1"/>
  <c r="E233" i="92" s="1"/>
  <c r="G255" i="91"/>
  <c r="J255" i="91" s="1"/>
  <c r="E255" i="92" s="1"/>
  <c r="G255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17" i="92" l="1"/>
  <c r="G117" i="92" s="1"/>
  <c r="J117" i="92" s="1"/>
  <c r="E117" i="93" s="1"/>
  <c r="G117" i="93" s="1"/>
  <c r="J117" i="93" s="1"/>
  <c r="E117" i="94" s="1"/>
  <c r="G117" i="94" s="1"/>
  <c r="J117" i="94" s="1"/>
  <c r="E117" i="95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45" i="91"/>
  <c r="G45" i="91" s="1"/>
  <c r="J45" i="91" s="1"/>
  <c r="E213" i="100"/>
  <c r="G213" i="100" s="1"/>
  <c r="J213" i="100" s="1"/>
  <c r="G213" i="101" s="1"/>
  <c r="J213" i="101" s="1"/>
  <c r="G213" i="102" s="1"/>
  <c r="J213" i="102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35" i="91"/>
  <c r="G35" i="91" s="1"/>
  <c r="J35" i="91" s="1"/>
  <c r="E12" i="97"/>
  <c r="G12" i="97" s="1"/>
  <c r="J12" i="97" s="1"/>
  <c r="E12" i="98" s="1"/>
  <c r="G12" i="98" s="1"/>
  <c r="J12" i="98" s="1"/>
  <c r="E12" i="99" s="1"/>
  <c r="G12" i="99" s="1"/>
  <c r="J12" i="99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30" i="89"/>
  <c r="G130" i="89" s="1"/>
  <c r="J130" i="89" s="1"/>
  <c r="E130" i="90" s="1"/>
  <c r="G130" i="90" s="1"/>
  <c r="J130" i="90" s="1"/>
  <c r="E130" i="91" s="1"/>
  <c r="G130" i="91" s="1"/>
  <c r="J130" i="91" s="1"/>
  <c r="E130" i="92" s="1"/>
  <c r="G130" i="92" s="1"/>
  <c r="J130" i="92" s="1"/>
  <c r="E130" i="93" s="1"/>
  <c r="G130" i="93" s="1"/>
  <c r="J130" i="93" s="1"/>
  <c r="E130" i="94" s="1"/>
  <c r="E7" i="89"/>
  <c r="G7" i="89" s="1"/>
  <c r="J7" i="89" s="1"/>
  <c r="E7" i="90" s="1"/>
  <c r="G7" i="90" s="1"/>
  <c r="J7" i="90" s="1"/>
  <c r="E7" i="91" s="1"/>
  <c r="E15" i="89"/>
  <c r="G15" i="89" s="1"/>
  <c r="J15" i="89" s="1"/>
  <c r="E15" i="90" s="1"/>
  <c r="G15" i="90" s="1"/>
  <c r="J15" i="90" s="1"/>
  <c r="E15" i="91" s="1"/>
  <c r="E8" i="89"/>
  <c r="G8" i="89" s="1"/>
  <c r="J8" i="89" s="1"/>
  <c r="E8" i="90" s="1"/>
  <c r="G8" i="90" s="1"/>
  <c r="J8" i="90" s="1"/>
  <c r="E8" i="91" s="1"/>
  <c r="E6" i="89"/>
  <c r="G6" i="89" s="1"/>
  <c r="J6" i="89" s="1"/>
  <c r="E6" i="90" s="1"/>
  <c r="G6" i="90" s="1"/>
  <c r="J6" i="90" s="1"/>
  <c r="E6" i="91" s="1"/>
  <c r="E14" i="89"/>
  <c r="G14" i="89" s="1"/>
  <c r="J14" i="89" s="1"/>
  <c r="E14" i="90" s="1"/>
  <c r="G14" i="90" s="1"/>
  <c r="J14" i="90" s="1"/>
  <c r="E14" i="91" s="1"/>
  <c r="E17" i="89"/>
  <c r="G17" i="89" s="1"/>
  <c r="J17" i="89" s="1"/>
  <c r="E17" i="90" s="1"/>
  <c r="G17" i="90" s="1"/>
  <c r="J17" i="90" s="1"/>
  <c r="E17" i="91" s="1"/>
  <c r="E16" i="89"/>
  <c r="G16" i="89" s="1"/>
  <c r="J16" i="89" s="1"/>
  <c r="E16" i="90" s="1"/>
  <c r="G16" i="90" s="1"/>
  <c r="J16" i="90" s="1"/>
  <c r="E16" i="91" s="1"/>
  <c r="G88" i="91"/>
  <c r="J88" i="91" s="1"/>
  <c r="E88" i="92" s="1"/>
  <c r="E87" i="91"/>
  <c r="G87" i="91" s="1"/>
  <c r="J87" i="91" s="1"/>
  <c r="E13" i="89"/>
  <c r="G13" i="89" s="1"/>
  <c r="J13" i="89" s="1"/>
  <c r="E13" i="90" s="1"/>
  <c r="G13" i="90" s="1"/>
  <c r="J13" i="90" s="1"/>
  <c r="E13" i="91" s="1"/>
  <c r="E18" i="89"/>
  <c r="G18" i="89" s="1"/>
  <c r="J18" i="89" s="1"/>
  <c r="E18" i="90" s="1"/>
  <c r="G18" i="90" s="1"/>
  <c r="J18" i="90" s="1"/>
  <c r="E18" i="91" s="1"/>
  <c r="G70" i="104"/>
  <c r="J70" i="104" s="1"/>
  <c r="G71" i="104"/>
  <c r="J71" i="104" s="1"/>
  <c r="G175" i="104"/>
  <c r="J175" i="104" s="1"/>
  <c r="G86" i="92"/>
  <c r="J86" i="92" s="1"/>
  <c r="E86" i="93" s="1"/>
  <c r="G234" i="90"/>
  <c r="J234" i="90" s="1"/>
  <c r="E234" i="91" s="1"/>
  <c r="G230" i="92"/>
  <c r="J230" i="92" s="1"/>
  <c r="E230" i="93" s="1"/>
  <c r="G232" i="100"/>
  <c r="J232" i="100" s="1"/>
  <c r="G228" i="92"/>
  <c r="J228" i="92" s="1"/>
  <c r="E228" i="93" s="1"/>
  <c r="G227" i="92"/>
  <c r="J227" i="92" s="1"/>
  <c r="E227" i="93" s="1"/>
  <c r="G231" i="105"/>
  <c r="J231" i="105" s="1"/>
  <c r="G259" i="90"/>
  <c r="J259" i="90" s="1"/>
  <c r="E259" i="91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254" i="90"/>
  <c r="J254" i="90" s="1"/>
  <c r="E254" i="91" s="1"/>
  <c r="G254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258" i="92"/>
  <c r="J258" i="92" s="1"/>
  <c r="E258" i="93" s="1"/>
  <c r="J255" i="92"/>
  <c r="E255" i="93" s="1"/>
  <c r="G256" i="92"/>
  <c r="J256" i="92" s="1"/>
  <c r="E256" i="93" s="1"/>
  <c r="G233" i="92"/>
  <c r="J233" i="92" s="1"/>
  <c r="E233" i="93" s="1"/>
  <c r="G233" i="93" s="1"/>
  <c r="J233" i="93" s="1"/>
  <c r="E233" i="94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J208" i="8"/>
  <c r="E45" i="92" l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45" i="100" s="1"/>
  <c r="J45" i="100" s="1"/>
  <c r="E12" i="100"/>
  <c r="G12" i="100" s="1"/>
  <c r="J12" i="100" s="1"/>
  <c r="G12" i="101" s="1"/>
  <c r="J12" i="101" s="1"/>
  <c r="G12" i="102" s="1"/>
  <c r="J12" i="102" s="1"/>
  <c r="E35" i="92"/>
  <c r="G35" i="92" s="1"/>
  <c r="J35" i="92" s="1"/>
  <c r="E20" i="94"/>
  <c r="G20" i="94" s="1"/>
  <c r="J20" i="94" s="1"/>
  <c r="E20" i="95" s="1"/>
  <c r="G20" i="95" s="1"/>
  <c r="G88" i="92"/>
  <c r="J88" i="92" s="1"/>
  <c r="E88" i="93" s="1"/>
  <c r="E87" i="92"/>
  <c r="G87" i="92" s="1"/>
  <c r="J87" i="92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2" i="101"/>
  <c r="J232" i="101" s="1"/>
  <c r="G231" i="106"/>
  <c r="J231" i="106" s="1"/>
  <c r="G230" i="93"/>
  <c r="J230" i="93" s="1"/>
  <c r="E230" i="94" s="1"/>
  <c r="G227" i="93"/>
  <c r="J227" i="93" s="1"/>
  <c r="E227" i="94" s="1"/>
  <c r="G234" i="91"/>
  <c r="J234" i="91" s="1"/>
  <c r="E234" i="92" s="1"/>
  <c r="J253" i="92"/>
  <c r="E253" i="93" s="1"/>
  <c r="G259" i="91"/>
  <c r="J259" i="91" s="1"/>
  <c r="E259" i="92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J254" i="91"/>
  <c r="E254" i="92" s="1"/>
  <c r="G254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G255" i="93"/>
  <c r="J255" i="93" s="1"/>
  <c r="E255" i="94" s="1"/>
  <c r="G255" i="94" s="1"/>
  <c r="J255" i="94" s="1"/>
  <c r="E255" i="95" s="1"/>
  <c r="G256" i="93"/>
  <c r="J256" i="93" s="1"/>
  <c r="E256" i="94" s="1"/>
  <c r="G256" i="94" s="1"/>
  <c r="J256" i="94" s="1"/>
  <c r="E256" i="95" s="1"/>
  <c r="G258" i="93"/>
  <c r="J258" i="93" s="1"/>
  <c r="E258" i="94" s="1"/>
  <c r="G258" i="94" s="1"/>
  <c r="J258" i="94" s="1"/>
  <c r="E258" i="95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G208" i="8"/>
  <c r="J205" i="8"/>
  <c r="J184" i="8"/>
  <c r="J20" i="95" l="1"/>
  <c r="E20" i="96" s="1"/>
  <c r="G20" i="96" s="1"/>
  <c r="J20" i="96" s="1"/>
  <c r="E20" i="97" s="1"/>
  <c r="G20" i="97" s="1"/>
  <c r="J20" i="97" s="1"/>
  <c r="E20" i="98" s="1"/>
  <c r="E35" i="93"/>
  <c r="G35" i="93" s="1"/>
  <c r="J35" i="93" s="1"/>
  <c r="G88" i="93"/>
  <c r="J88" i="93" s="1"/>
  <c r="E88" i="94" s="1"/>
  <c r="E87" i="93"/>
  <c r="G87" i="93" s="1"/>
  <c r="J87" i="93" s="1"/>
  <c r="G86" i="94"/>
  <c r="J86" i="94" s="1"/>
  <c r="E86" i="95" s="1"/>
  <c r="G230" i="94"/>
  <c r="J230" i="94" s="1"/>
  <c r="E230" i="95" s="1"/>
  <c r="G231" i="107"/>
  <c r="J231" i="107" s="1"/>
  <c r="G234" i="92"/>
  <c r="J234" i="92" s="1"/>
  <c r="E234" i="93" s="1"/>
  <c r="G234" i="93" s="1"/>
  <c r="J234" i="93" s="1"/>
  <c r="E234" i="94" s="1"/>
  <c r="G232" i="102"/>
  <c r="J232" i="102" s="1"/>
  <c r="G259" i="102"/>
  <c r="J259" i="102" s="1"/>
  <c r="G227" i="94"/>
  <c r="J227" i="94" s="1"/>
  <c r="E227" i="95" s="1"/>
  <c r="J235" i="94"/>
  <c r="E235" i="95" s="1"/>
  <c r="G235" i="95" s="1"/>
  <c r="J235" i="95" s="1"/>
  <c r="E235" i="96" s="1"/>
  <c r="G235" i="96" s="1"/>
  <c r="J235" i="96" s="1"/>
  <c r="E235" i="97" s="1"/>
  <c r="G235" i="97" s="1"/>
  <c r="J235" i="97" s="1"/>
  <c r="E235" i="98" s="1"/>
  <c r="G228" i="94"/>
  <c r="J228" i="94" s="1"/>
  <c r="E228" i="95" s="1"/>
  <c r="J236" i="94"/>
  <c r="E236" i="95" s="1"/>
  <c r="G236" i="95" s="1"/>
  <c r="J236" i="95" s="1"/>
  <c r="E236" i="96" s="1"/>
  <c r="G236" i="96" s="1"/>
  <c r="J236" i="96" s="1"/>
  <c r="E236" i="97" s="1"/>
  <c r="G236" i="97" s="1"/>
  <c r="J236" i="97" s="1"/>
  <c r="E236" i="98" s="1"/>
  <c r="G236" i="98" s="1"/>
  <c r="J236" i="98" s="1"/>
  <c r="E236" i="99" s="1"/>
  <c r="G253" i="93"/>
  <c r="J253" i="93" s="1"/>
  <c r="E253" i="94" s="1"/>
  <c r="G253" i="94" s="1"/>
  <c r="J253" i="94" s="1"/>
  <c r="E253" i="95" s="1"/>
  <c r="G253" i="95" s="1"/>
  <c r="J253" i="95" s="1"/>
  <c r="E253" i="96" s="1"/>
  <c r="G259" i="92"/>
  <c r="J259" i="92" s="1"/>
  <c r="E259" i="93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J254" i="92"/>
  <c r="E254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233" i="94"/>
  <c r="J233" i="94" s="1"/>
  <c r="E233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21" i="95"/>
  <c r="E21" i="96" s="1"/>
  <c r="G21" i="96" s="1"/>
  <c r="J21" i="96" s="1"/>
  <c r="E21" i="97" s="1"/>
  <c r="G21" i="97" s="1"/>
  <c r="J21" i="97" s="1"/>
  <c r="E21" i="98" s="1"/>
  <c r="E115" i="97"/>
  <c r="G115" i="97" s="1"/>
  <c r="J115" i="97" s="1"/>
  <c r="E115" i="98" s="1"/>
  <c r="G115" i="98" s="1"/>
  <c r="J115" i="98" s="1"/>
  <c r="E115" i="99" s="1"/>
  <c r="E110" i="97"/>
  <c r="G110" i="97" s="1"/>
  <c r="J110" i="97" s="1"/>
  <c r="E110" i="98" s="1"/>
  <c r="G110" i="98" s="1"/>
  <c r="J110" i="98" s="1"/>
  <c r="E110" i="99" s="1"/>
  <c r="G88" i="94"/>
  <c r="J88" i="94" s="1"/>
  <c r="E88" i="95" s="1"/>
  <c r="E87" i="94"/>
  <c r="G87" i="94" s="1"/>
  <c r="J87" i="94" s="1"/>
  <c r="E116" i="97"/>
  <c r="G116" i="97" s="1"/>
  <c r="J116" i="97" s="1"/>
  <c r="E116" i="98" s="1"/>
  <c r="G116" i="98" s="1"/>
  <c r="J116" i="98" s="1"/>
  <c r="E116" i="99" s="1"/>
  <c r="J66" i="95"/>
  <c r="E66" i="96" s="1"/>
  <c r="G66" i="96" s="1"/>
  <c r="J66" i="96" s="1"/>
  <c r="E66" i="97" s="1"/>
  <c r="G66" i="97" s="1"/>
  <c r="J66" i="97" s="1"/>
  <c r="E66" i="98" s="1"/>
  <c r="E107" i="97"/>
  <c r="G107" i="97" s="1"/>
  <c r="J107" i="97" s="1"/>
  <c r="E107" i="98" s="1"/>
  <c r="G107" i="98" s="1"/>
  <c r="J107" i="98" s="1"/>
  <c r="E107" i="99" s="1"/>
  <c r="E112" i="97"/>
  <c r="G112" i="97" s="1"/>
  <c r="J112" i="97" s="1"/>
  <c r="E112" i="98" s="1"/>
  <c r="G112" i="98" s="1"/>
  <c r="J112" i="98" s="1"/>
  <c r="E112" i="99" s="1"/>
  <c r="J98" i="95"/>
  <c r="E98" i="96" s="1"/>
  <c r="G98" i="96" s="1"/>
  <c r="J98" i="96" s="1"/>
  <c r="E98" i="97" s="1"/>
  <c r="G98" i="97" s="1"/>
  <c r="J98" i="97" s="1"/>
  <c r="E98" i="98" s="1"/>
  <c r="E117" i="97"/>
  <c r="G117" i="97" s="1"/>
  <c r="J117" i="97" s="1"/>
  <c r="E117" i="98" s="1"/>
  <c r="G117" i="98" s="1"/>
  <c r="J117" i="98" s="1"/>
  <c r="E117" i="99" s="1"/>
  <c r="J99" i="95"/>
  <c r="E99" i="96" s="1"/>
  <c r="G99" i="96" s="1"/>
  <c r="J99" i="96" s="1"/>
  <c r="E99" i="97" s="1"/>
  <c r="G99" i="97" s="1"/>
  <c r="J99" i="97" s="1"/>
  <c r="E99" i="98" s="1"/>
  <c r="E108" i="97"/>
  <c r="G108" i="97" s="1"/>
  <c r="J108" i="97" s="1"/>
  <c r="E108" i="98" s="1"/>
  <c r="G108" i="98" s="1"/>
  <c r="J108" i="98" s="1"/>
  <c r="E108" i="99" s="1"/>
  <c r="G86" i="95"/>
  <c r="G232" i="103"/>
  <c r="J232" i="103" s="1"/>
  <c r="G259" i="103"/>
  <c r="J259" i="103" s="1"/>
  <c r="G228" i="95"/>
  <c r="J228" i="95" s="1"/>
  <c r="E228" i="96" s="1"/>
  <c r="G227" i="95"/>
  <c r="J227" i="95" s="1"/>
  <c r="E227" i="96" s="1"/>
  <c r="G227" i="96" s="1"/>
  <c r="J227" i="96" s="1"/>
  <c r="E227" i="97" s="1"/>
  <c r="G230" i="95"/>
  <c r="J230" i="95" s="1"/>
  <c r="E230" i="96" s="1"/>
  <c r="G259" i="93"/>
  <c r="J259" i="93" s="1"/>
  <c r="E259" i="94" s="1"/>
  <c r="G259" i="94" s="1"/>
  <c r="J259" i="94" s="1"/>
  <c r="E259" i="95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E254" i="94" s="1"/>
  <c r="G254" i="94" s="1"/>
  <c r="J254" i="94" s="1"/>
  <c r="E254" i="95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256" i="95"/>
  <c r="J256" i="95" s="1"/>
  <c r="E256" i="96" s="1"/>
  <c r="G255" i="95"/>
  <c r="J255" i="95" s="1"/>
  <c r="E255" i="96" s="1"/>
  <c r="G258" i="95"/>
  <c r="J258" i="95" s="1"/>
  <c r="E258" i="96" s="1"/>
  <c r="G233" i="95"/>
  <c r="J233" i="95" s="1"/>
  <c r="E233" i="96" s="1"/>
  <c r="G233" i="96" s="1"/>
  <c r="J233" i="96" s="1"/>
  <c r="E233" i="97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223" i="97" l="1"/>
  <c r="G223" i="97" s="1"/>
  <c r="J223" i="97" s="1"/>
  <c r="E223" i="98" s="1"/>
  <c r="G223" i="98" s="1"/>
  <c r="J223" i="98" s="1"/>
  <c r="E22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68" i="97"/>
  <c r="G68" i="97" s="1"/>
  <c r="J68" i="97" s="1"/>
  <c r="E68" i="98" s="1"/>
  <c r="G68" i="98" s="1"/>
  <c r="J68" i="98" s="1"/>
  <c r="E68" i="99" s="1"/>
  <c r="E64" i="97"/>
  <c r="G64" i="97" s="1"/>
  <c r="J64" i="97" s="1"/>
  <c r="E64" i="98" s="1"/>
  <c r="G64" i="98" s="1"/>
  <c r="J64" i="98" s="1"/>
  <c r="E64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G89" i="97"/>
  <c r="J89" i="97" s="1"/>
  <c r="E89" i="98" s="1"/>
  <c r="G89" i="98" s="1"/>
  <c r="J89" i="98" s="1"/>
  <c r="E89" i="99" s="1"/>
  <c r="E89" i="97"/>
  <c r="E170" i="97"/>
  <c r="G170" i="97" s="1"/>
  <c r="J170" i="97" s="1"/>
  <c r="E170" i="98" s="1"/>
  <c r="G170" i="98" s="1"/>
  <c r="J170" i="98" s="1"/>
  <c r="E170" i="99" s="1"/>
  <c r="E176" i="97"/>
  <c r="G176" i="97" s="1"/>
  <c r="J176" i="97" s="1"/>
  <c r="E176" i="98" s="1"/>
  <c r="G176" i="98" s="1"/>
  <c r="J176" i="98" s="1"/>
  <c r="E176" i="99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184" i="97"/>
  <c r="G184" i="97" s="1"/>
  <c r="J184" i="97" s="1"/>
  <c r="E184" i="98" s="1"/>
  <c r="G184" i="98" s="1"/>
  <c r="J184" i="98" s="1"/>
  <c r="E184" i="99" s="1"/>
  <c r="E79" i="97"/>
  <c r="G79" i="97" s="1"/>
  <c r="J79" i="97" s="1"/>
  <c r="E79" i="98" s="1"/>
  <c r="G79" i="98" s="1"/>
  <c r="J79" i="98" s="1"/>
  <c r="E79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J86" i="95"/>
  <c r="E86" i="96" s="1"/>
  <c r="G86" i="96" s="1"/>
  <c r="J86" i="96" s="1"/>
  <c r="E171" i="97"/>
  <c r="G171" i="97" s="1"/>
  <c r="J171" i="97" s="1"/>
  <c r="E171" i="98" s="1"/>
  <c r="G171" i="98" s="1"/>
  <c r="J171" i="98" s="1"/>
  <c r="E171" i="99" s="1"/>
  <c r="E62" i="97"/>
  <c r="G62" i="97" s="1"/>
  <c r="J62" i="97" s="1"/>
  <c r="E162" i="97"/>
  <c r="G162" i="97" s="1"/>
  <c r="J162" i="97" s="1"/>
  <c r="E162" i="98" s="1"/>
  <c r="G162" i="98" s="1"/>
  <c r="J162" i="98" s="1"/>
  <c r="E162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G88" i="95"/>
  <c r="J88" i="95" s="1"/>
  <c r="E88" i="96" s="1"/>
  <c r="E87" i="95"/>
  <c r="G87" i="95" s="1"/>
  <c r="E192" i="97"/>
  <c r="G192" i="97" s="1"/>
  <c r="J192" i="97" s="1"/>
  <c r="E192" i="98" s="1"/>
  <c r="G192" i="98" s="1"/>
  <c r="J192" i="98" s="1"/>
  <c r="E192" i="99" s="1"/>
  <c r="E183" i="97"/>
  <c r="G183" i="97" s="1"/>
  <c r="J183" i="97" s="1"/>
  <c r="E183" i="98" s="1"/>
  <c r="G183" i="98" s="1"/>
  <c r="J183" i="98" s="1"/>
  <c r="E183" i="99" s="1"/>
  <c r="E160" i="97"/>
  <c r="G160" i="97" s="1"/>
  <c r="J160" i="97" s="1"/>
  <c r="E160" i="98" s="1"/>
  <c r="G160" i="98" s="1"/>
  <c r="J160" i="98" s="1"/>
  <c r="E160" i="99" s="1"/>
  <c r="E25" i="97"/>
  <c r="G25" i="97" s="1"/>
  <c r="J25" i="97" s="1"/>
  <c r="E25" i="98" s="1"/>
  <c r="G25" i="98" s="1"/>
  <c r="J25" i="98" s="1"/>
  <c r="E2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G230" i="96"/>
  <c r="J230" i="96" s="1"/>
  <c r="G228" i="96"/>
  <c r="J228" i="96" s="1"/>
  <c r="E228" i="97" s="1"/>
  <c r="G234" i="94"/>
  <c r="J234" i="94" s="1"/>
  <c r="E234" i="95" s="1"/>
  <c r="G234" i="95" s="1"/>
  <c r="J234" i="95" s="1"/>
  <c r="E234" i="96" s="1"/>
  <c r="G234" i="96" s="1"/>
  <c r="J234" i="96" s="1"/>
  <c r="E234" i="97" s="1"/>
  <c r="G227" i="97"/>
  <c r="J227" i="97" s="1"/>
  <c r="G259" i="104"/>
  <c r="J259" i="104" s="1"/>
  <c r="G232" i="104"/>
  <c r="J232" i="10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62" i="98"/>
  <c r="J62" i="98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G258" i="96"/>
  <c r="J258" i="96" s="1"/>
  <c r="E258" i="97" s="1"/>
  <c r="G255" i="96"/>
  <c r="J255" i="96" s="1"/>
  <c r="E255" i="97" s="1"/>
  <c r="G255" i="97" s="1"/>
  <c r="J255" i="97" s="1"/>
  <c r="E255" i="98" s="1"/>
  <c r="G256" i="96"/>
  <c r="J256" i="96" s="1"/>
  <c r="E256" i="97" s="1"/>
  <c r="G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19" i="8"/>
  <c r="E117" i="100" l="1"/>
  <c r="G117" i="100" s="1"/>
  <c r="J117" i="100" s="1"/>
  <c r="G117" i="101" s="1"/>
  <c r="J117" i="101" s="1"/>
  <c r="G117" i="102" s="1"/>
  <c r="J117" i="102" s="1"/>
  <c r="E97" i="100"/>
  <c r="G97" i="100" s="1"/>
  <c r="J97" i="100" s="1"/>
  <c r="G97" i="101" s="1"/>
  <c r="J97" i="101" s="1"/>
  <c r="G97" i="102" s="1"/>
  <c r="J97" i="102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G107" i="101" s="1"/>
  <c r="J107" i="101" s="1"/>
  <c r="G107" i="102" s="1"/>
  <c r="J107" i="102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56" i="97"/>
  <c r="G56" i="97" s="1"/>
  <c r="J56" i="97" s="1"/>
  <c r="E56" i="98" s="1"/>
  <c r="G56" i="98" s="1"/>
  <c r="J56" i="98" s="1"/>
  <c r="E56" i="99" s="1"/>
  <c r="E115" i="100"/>
  <c r="G115" i="100" s="1"/>
  <c r="J115" i="100" s="1"/>
  <c r="G115" i="101" s="1"/>
  <c r="J115" i="101" s="1"/>
  <c r="G115" i="102" s="1"/>
  <c r="J115" i="102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G116" i="101" s="1"/>
  <c r="J116" i="101" s="1"/>
  <c r="G116" i="102" s="1"/>
  <c r="J116" i="102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86" i="97"/>
  <c r="G86" i="97" s="1"/>
  <c r="J86" i="97" s="1"/>
  <c r="E86" i="98" s="1"/>
  <c r="G86" i="98" s="1"/>
  <c r="J86" i="98" s="1"/>
  <c r="E57" i="97"/>
  <c r="G57" i="97" s="1"/>
  <c r="J57" i="97" s="1"/>
  <c r="E57" i="98" s="1"/>
  <c r="G57" i="98" s="1"/>
  <c r="J57" i="98" s="1"/>
  <c r="E57" i="99" s="1"/>
  <c r="E54" i="97"/>
  <c r="G54" i="97" s="1"/>
  <c r="J54" i="97" s="1"/>
  <c r="E54" i="98" s="1"/>
  <c r="G54" i="98" s="1"/>
  <c r="J54" i="98" s="1"/>
  <c r="E54" i="99" s="1"/>
  <c r="G88" i="96"/>
  <c r="J88" i="96" s="1"/>
  <c r="E88" i="97" s="1"/>
  <c r="J87" i="95"/>
  <c r="E87" i="96" s="1"/>
  <c r="G87" i="96" s="1"/>
  <c r="J87" i="96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46" i="97"/>
  <c r="G46" i="97" s="1"/>
  <c r="J46" i="97" s="1"/>
  <c r="E46" i="98" s="1"/>
  <c r="G46" i="98" s="1"/>
  <c r="J46" i="98" s="1"/>
  <c r="E46" i="99" s="1"/>
  <c r="E230" i="97"/>
  <c r="G230" i="97" s="1"/>
  <c r="J230" i="97" s="1"/>
  <c r="E230" i="98" s="1"/>
  <c r="G230" i="98" s="1"/>
  <c r="J230" i="98" s="1"/>
  <c r="E230" i="99" s="1"/>
  <c r="G230" i="99" s="1"/>
  <c r="J230" i="99" s="1"/>
  <c r="E230" i="100" s="1"/>
  <c r="E20" i="100"/>
  <c r="G20" i="100" s="1"/>
  <c r="J20" i="100" s="1"/>
  <c r="G20" i="101" s="1"/>
  <c r="J20" i="101" s="1"/>
  <c r="G20" i="102" s="1"/>
  <c r="J20" i="102" s="1"/>
  <c r="E110" i="100"/>
  <c r="G110" i="100" s="1"/>
  <c r="J110" i="100" s="1"/>
  <c r="G110" i="101" s="1"/>
  <c r="J110" i="101" s="1"/>
  <c r="G110" i="102" s="1"/>
  <c r="J110" i="102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G108" i="101" s="1"/>
  <c r="J108" i="101" s="1"/>
  <c r="G108" i="102" s="1"/>
  <c r="J108" i="102" s="1"/>
  <c r="E44" i="97"/>
  <c r="G44" i="97" s="1"/>
  <c r="J44" i="97" s="1"/>
  <c r="E44" i="98" s="1"/>
  <c r="G44" i="98" s="1"/>
  <c r="J44" i="98" s="1"/>
  <c r="E44" i="99" s="1"/>
  <c r="E41" i="97"/>
  <c r="G41" i="97" s="1"/>
  <c r="J41" i="97" s="1"/>
  <c r="E41" i="98" s="1"/>
  <c r="G41" i="98" s="1"/>
  <c r="J41" i="98" s="1"/>
  <c r="E41" i="99" s="1"/>
  <c r="E111" i="100"/>
  <c r="G111" i="100" s="1"/>
  <c r="J111" i="100" s="1"/>
  <c r="G111" i="101" s="1"/>
  <c r="J111" i="101" s="1"/>
  <c r="G111" i="102" s="1"/>
  <c r="J111" i="102" s="1"/>
  <c r="E112" i="100"/>
  <c r="G112" i="100" s="1"/>
  <c r="J112" i="100" s="1"/>
  <c r="G112" i="101" s="1"/>
  <c r="J112" i="101" s="1"/>
  <c r="G112" i="102" s="1"/>
  <c r="J112" i="102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42" i="97"/>
  <c r="G42" i="97" s="1"/>
  <c r="J42" i="97" s="1"/>
  <c r="E42" i="98" s="1"/>
  <c r="G42" i="98" s="1"/>
  <c r="J42" i="98" s="1"/>
  <c r="E42" i="99" s="1"/>
  <c r="E37" i="97"/>
  <c r="G37" i="97" s="1"/>
  <c r="J37" i="97" s="1"/>
  <c r="E37" i="98" s="1"/>
  <c r="G37" i="98" s="1"/>
  <c r="J37" i="98" s="1"/>
  <c r="E37" i="99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G235" i="98"/>
  <c r="J235" i="98" s="1"/>
  <c r="E235" i="99" s="1"/>
  <c r="E227" i="98"/>
  <c r="G227" i="98" s="1"/>
  <c r="J227" i="98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259" i="105"/>
  <c r="J259" i="105" s="1"/>
  <c r="G232" i="105"/>
  <c r="J232" i="105" s="1"/>
  <c r="G228" i="97"/>
  <c r="J228" i="97" s="1"/>
  <c r="E228" i="98" s="1"/>
  <c r="G253" i="96"/>
  <c r="J253" i="96" s="1"/>
  <c r="E253" i="97" s="1"/>
  <c r="G253" i="97" s="1"/>
  <c r="J253" i="97" s="1"/>
  <c r="E253" i="98" s="1"/>
  <c r="G253" i="98" s="1"/>
  <c r="G259" i="95"/>
  <c r="J259" i="95" s="1"/>
  <c r="E259" i="96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86"/>
  <c r="J189" i="86" s="1"/>
  <c r="G189" i="85"/>
  <c r="J189" i="85" s="1"/>
  <c r="G189" i="83"/>
  <c r="J189" i="83" s="1"/>
  <c r="G189" i="80"/>
  <c r="J189" i="80" s="1"/>
  <c r="G189" i="88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87"/>
  <c r="J189" i="87" s="1"/>
  <c r="G189" i="81"/>
  <c r="J189" i="81" s="1"/>
  <c r="G189" i="74"/>
  <c r="J189" i="74" s="1"/>
  <c r="G189" i="84"/>
  <c r="J189" i="84" s="1"/>
  <c r="G187" i="82"/>
  <c r="J187" i="82" s="1"/>
  <c r="G187" i="79"/>
  <c r="J187" i="79" s="1"/>
  <c r="G187" i="87"/>
  <c r="J187" i="87" s="1"/>
  <c r="G186" i="88" s="1"/>
  <c r="J186" i="88" s="1"/>
  <c r="E186" i="89" s="1"/>
  <c r="G186" i="89" s="1"/>
  <c r="J186" i="89" s="1"/>
  <c r="E186" i="90" s="1"/>
  <c r="G186" i="90" s="1"/>
  <c r="J186" i="90" s="1"/>
  <c r="E186" i="91" s="1"/>
  <c r="G186" i="91" s="1"/>
  <c r="J186" i="91" s="1"/>
  <c r="E186" i="92" s="1"/>
  <c r="G186" i="92" s="1"/>
  <c r="J186" i="92" s="1"/>
  <c r="E186" i="93" s="1"/>
  <c r="G186" i="93" s="1"/>
  <c r="J186" i="93" s="1"/>
  <c r="E186" i="94" s="1"/>
  <c r="G186" i="94" s="1"/>
  <c r="J186" i="94" s="1"/>
  <c r="E186" i="95" s="1"/>
  <c r="G186" i="95" s="1"/>
  <c r="J186" i="95" s="1"/>
  <c r="E186" i="96" s="1"/>
  <c r="G186" i="96" s="1"/>
  <c r="J186" i="96" s="1"/>
  <c r="E186" i="97" s="1"/>
  <c r="G186" i="97" s="1"/>
  <c r="J186" i="97" s="1"/>
  <c r="E186" i="98" s="1"/>
  <c r="G187" i="74"/>
  <c r="J187" i="74" s="1"/>
  <c r="G187" i="84"/>
  <c r="J187" i="84" s="1"/>
  <c r="G187" i="81"/>
  <c r="J187" i="81" s="1"/>
  <c r="G258" i="97"/>
  <c r="J258" i="97" s="1"/>
  <c r="E258" i="98" s="1"/>
  <c r="G187" i="78"/>
  <c r="J187" i="78" s="1"/>
  <c r="G187" i="86"/>
  <c r="J187" i="86" s="1"/>
  <c r="G187" i="83"/>
  <c r="J187" i="83" s="1"/>
  <c r="G187" i="85"/>
  <c r="J187" i="85" s="1"/>
  <c r="G187" i="80"/>
  <c r="J187" i="80" s="1"/>
  <c r="E105" i="8"/>
  <c r="G105" i="83"/>
  <c r="J105" i="83" s="1"/>
  <c r="G105" i="74"/>
  <c r="J105" i="74" s="1"/>
  <c r="E105" i="77" s="1"/>
  <c r="G105" i="77" s="1"/>
  <c r="J105" i="77" s="1"/>
  <c r="G105" i="84"/>
  <c r="J105" i="84" s="1"/>
  <c r="G105" i="82"/>
  <c r="J105" i="82" s="1"/>
  <c r="G105" i="85"/>
  <c r="J105" i="85" s="1"/>
  <c r="G105" i="78"/>
  <c r="J105" i="78" s="1"/>
  <c r="G105" i="86"/>
  <c r="J105" i="86" s="1"/>
  <c r="G105" i="79"/>
  <c r="J105" i="79" s="1"/>
  <c r="G105" i="87"/>
  <c r="J105" i="87" s="1"/>
  <c r="G104" i="88" s="1"/>
  <c r="J104" i="88" s="1"/>
  <c r="E104" i="89" s="1"/>
  <c r="G104" i="89" s="1"/>
  <c r="J104" i="89" s="1"/>
  <c r="E104" i="90" s="1"/>
  <c r="G104" i="90" s="1"/>
  <c r="J104" i="90" s="1"/>
  <c r="E104" i="91" s="1"/>
  <c r="G104" i="91" s="1"/>
  <c r="J104" i="91" s="1"/>
  <c r="E104" i="92" s="1"/>
  <c r="G104" i="92" s="1"/>
  <c r="J104" i="92" s="1"/>
  <c r="E104" i="93" s="1"/>
  <c r="G104" i="93" s="1"/>
  <c r="J104" i="93" s="1"/>
  <c r="E104" i="94" s="1"/>
  <c r="G104" i="94" s="1"/>
  <c r="J104" i="94" s="1"/>
  <c r="E104" i="95" s="1"/>
  <c r="G104" i="95" s="1"/>
  <c r="J104" i="95" s="1"/>
  <c r="E104" i="96" s="1"/>
  <c r="G104" i="96" s="1"/>
  <c r="J104" i="96" s="1"/>
  <c r="E104" i="97" s="1"/>
  <c r="G104" i="97" s="1"/>
  <c r="J104" i="97" s="1"/>
  <c r="E104" i="98" s="1"/>
  <c r="G105" i="88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256" i="97"/>
  <c r="E256" i="98" s="1"/>
  <c r="G105" i="81"/>
  <c r="J105" i="81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E254" i="96" s="1"/>
  <c r="G103" i="95"/>
  <c r="J103" i="95" s="1"/>
  <c r="E103" i="96" s="1"/>
  <c r="G82" i="95"/>
  <c r="J82" i="95" s="1"/>
  <c r="E82" i="96" s="1"/>
  <c r="G219" i="77"/>
  <c r="J219" i="77" s="1"/>
  <c r="G5" i="82"/>
  <c r="J5" i="82" s="1"/>
  <c r="G233" i="97"/>
  <c r="J233" i="97" s="1"/>
  <c r="E233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217" i="8"/>
  <c r="E201" i="8"/>
  <c r="E199" i="8"/>
  <c r="E200" i="8"/>
  <c r="E218" i="8"/>
  <c r="E216" i="8"/>
  <c r="G219" i="8"/>
  <c r="J219" i="8"/>
  <c r="E86" i="99" l="1"/>
  <c r="G86" i="99" s="1"/>
  <c r="J86" i="99" s="1"/>
  <c r="E86" i="100" s="1"/>
  <c r="J105" i="95"/>
  <c r="E105" i="96" s="1"/>
  <c r="G105" i="96" s="1"/>
  <c r="J105" i="96" s="1"/>
  <c r="E81" i="100"/>
  <c r="G81" i="100" s="1"/>
  <c r="J81" i="100" s="1"/>
  <c r="G81" i="101" s="1"/>
  <c r="J81" i="101" s="1"/>
  <c r="G81" i="102" s="1"/>
  <c r="J81" i="102" s="1"/>
  <c r="E171" i="100"/>
  <c r="G171" i="100" s="1"/>
  <c r="J171" i="100" s="1"/>
  <c r="G171" i="101" s="1"/>
  <c r="J171" i="101" s="1"/>
  <c r="G171" i="102" s="1"/>
  <c r="J171" i="102" s="1"/>
  <c r="E223" i="100"/>
  <c r="G223" i="100" s="1"/>
  <c r="J223" i="100" s="1"/>
  <c r="G223" i="101" s="1"/>
  <c r="J223" i="101" s="1"/>
  <c r="G223" i="102" s="1"/>
  <c r="J223" i="102" s="1"/>
  <c r="E67" i="100"/>
  <c r="G67" i="100" s="1"/>
  <c r="J67" i="100" s="1"/>
  <c r="G67" i="101" s="1"/>
  <c r="J67" i="101" s="1"/>
  <c r="G67" i="102" s="1"/>
  <c r="J67" i="102" s="1"/>
  <c r="E130" i="100"/>
  <c r="G130" i="100" s="1"/>
  <c r="J130" i="100" s="1"/>
  <c r="G130" i="101" s="1"/>
  <c r="J130" i="101" s="1"/>
  <c r="G130" i="102" s="1"/>
  <c r="J130" i="102" s="1"/>
  <c r="E159" i="100"/>
  <c r="G159" i="100" s="1"/>
  <c r="J159" i="100" s="1"/>
  <c r="G159" i="101" s="1"/>
  <c r="J159" i="101" s="1"/>
  <c r="G159" i="102" s="1"/>
  <c r="J159" i="102" s="1"/>
  <c r="E25" i="100"/>
  <c r="G25" i="100" s="1"/>
  <c r="J25" i="100" s="1"/>
  <c r="G25" i="101" s="1"/>
  <c r="J25" i="101" s="1"/>
  <c r="G25" i="102" s="1"/>
  <c r="J25" i="102" s="1"/>
  <c r="E166" i="100"/>
  <c r="G166" i="100" s="1"/>
  <c r="J166" i="100" s="1"/>
  <c r="G166" i="101" s="1"/>
  <c r="J166" i="101" s="1"/>
  <c r="G166" i="102" s="1"/>
  <c r="J166" i="102" s="1"/>
  <c r="E23" i="100"/>
  <c r="G23" i="100" s="1"/>
  <c r="J23" i="100" s="1"/>
  <c r="G23" i="101" s="1"/>
  <c r="J23" i="101" s="1"/>
  <c r="G23" i="102" s="1"/>
  <c r="J23" i="102" s="1"/>
  <c r="G235" i="99"/>
  <c r="J235" i="99" s="1"/>
  <c r="E235" i="100" s="1"/>
  <c r="G235" i="100" s="1"/>
  <c r="J235" i="100" s="1"/>
  <c r="G251" i="103" s="1"/>
  <c r="J251" i="103" s="1"/>
  <c r="E227" i="99"/>
  <c r="G227" i="99" s="1"/>
  <c r="J227" i="99" s="1"/>
  <c r="E227" i="100" s="1"/>
  <c r="E140" i="100"/>
  <c r="G140" i="100" s="1"/>
  <c r="J140" i="100" s="1"/>
  <c r="G140" i="101" s="1"/>
  <c r="J140" i="101" s="1"/>
  <c r="G140" i="102" s="1"/>
  <c r="J140" i="102" s="1"/>
  <c r="E137" i="100"/>
  <c r="G137" i="100" s="1"/>
  <c r="J137" i="100" s="1"/>
  <c r="G137" i="101" s="1"/>
  <c r="J137" i="101" s="1"/>
  <c r="G137" i="102" s="1"/>
  <c r="J137" i="102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G172" i="101" s="1"/>
  <c r="J172" i="101" s="1"/>
  <c r="G172" i="102" s="1"/>
  <c r="J172" i="102" s="1"/>
  <c r="E162" i="100"/>
  <c r="G162" i="100" s="1"/>
  <c r="J162" i="100" s="1"/>
  <c r="G162" i="101" s="1"/>
  <c r="J162" i="101" s="1"/>
  <c r="G162" i="102" s="1"/>
  <c r="J162" i="102" s="1"/>
  <c r="E220" i="100"/>
  <c r="G220" i="100" s="1"/>
  <c r="J220" i="100" s="1"/>
  <c r="G220" i="101" s="1"/>
  <c r="J220" i="101" s="1"/>
  <c r="G220" i="102" s="1"/>
  <c r="J220" i="102" s="1"/>
  <c r="E139" i="100"/>
  <c r="G139" i="100" s="1"/>
  <c r="J139" i="100" s="1"/>
  <c r="G139" i="101" s="1"/>
  <c r="J139" i="101" s="1"/>
  <c r="G139" i="102" s="1"/>
  <c r="J139" i="102" s="1"/>
  <c r="E170" i="100"/>
  <c r="G170" i="100" s="1"/>
  <c r="J170" i="100" s="1"/>
  <c r="G170" i="101" s="1"/>
  <c r="J170" i="101" s="1"/>
  <c r="G170" i="102" s="1"/>
  <c r="J170" i="102" s="1"/>
  <c r="E95" i="100"/>
  <c r="G95" i="100" s="1"/>
  <c r="J95" i="100" s="1"/>
  <c r="G95" i="101" s="1"/>
  <c r="J95" i="101" s="1"/>
  <c r="G95" i="102" s="1"/>
  <c r="J95" i="102" s="1"/>
  <c r="E222" i="100"/>
  <c r="G222" i="100" s="1"/>
  <c r="J222" i="100" s="1"/>
  <c r="G222" i="101" s="1"/>
  <c r="J222" i="101" s="1"/>
  <c r="G222" i="102" s="1"/>
  <c r="J222" i="102" s="1"/>
  <c r="E22" i="100"/>
  <c r="G22" i="100" s="1"/>
  <c r="J22" i="100" s="1"/>
  <c r="G22" i="101" s="1"/>
  <c r="J22" i="101" s="1"/>
  <c r="G22" i="102" s="1"/>
  <c r="J22" i="102" s="1"/>
  <c r="E74" i="100"/>
  <c r="G74" i="100" s="1"/>
  <c r="J74" i="100" s="1"/>
  <c r="G74" i="101" s="1"/>
  <c r="J74" i="101" s="1"/>
  <c r="G74" i="102" s="1"/>
  <c r="J74" i="102" s="1"/>
  <c r="E160" i="100"/>
  <c r="G160" i="100" s="1"/>
  <c r="J160" i="100" s="1"/>
  <c r="G160" i="101" s="1"/>
  <c r="J160" i="101" s="1"/>
  <c r="G160" i="102" s="1"/>
  <c r="J160" i="102" s="1"/>
  <c r="E106" i="100"/>
  <c r="G106" i="100" s="1"/>
  <c r="J106" i="100" s="1"/>
  <c r="G106" i="101" s="1"/>
  <c r="J106" i="101" s="1"/>
  <c r="G106" i="102" s="1"/>
  <c r="J106" i="102" s="1"/>
  <c r="E90" i="100"/>
  <c r="G90" i="100" s="1"/>
  <c r="J90" i="100" s="1"/>
  <c r="G90" i="101" s="1"/>
  <c r="J90" i="101" s="1"/>
  <c r="G90" i="102" s="1"/>
  <c r="J90" i="102" s="1"/>
  <c r="E168" i="100"/>
  <c r="G168" i="100" s="1"/>
  <c r="J168" i="100" s="1"/>
  <c r="G168" i="101" s="1"/>
  <c r="J168" i="101" s="1"/>
  <c r="G168" i="102" s="1"/>
  <c r="J168" i="102" s="1"/>
  <c r="E167" i="100"/>
  <c r="G167" i="100" s="1"/>
  <c r="J167" i="100" s="1"/>
  <c r="G167" i="101" s="1"/>
  <c r="J167" i="101" s="1"/>
  <c r="G167" i="102" s="1"/>
  <c r="J167" i="102" s="1"/>
  <c r="E145" i="100"/>
  <c r="G145" i="100" s="1"/>
  <c r="J145" i="100" s="1"/>
  <c r="G145" i="101" s="1"/>
  <c r="J145" i="101" s="1"/>
  <c r="G145" i="102" s="1"/>
  <c r="J145" i="102" s="1"/>
  <c r="E72" i="100"/>
  <c r="G72" i="100" s="1"/>
  <c r="J72" i="100" s="1"/>
  <c r="G72" i="101" s="1"/>
  <c r="J72" i="101" s="1"/>
  <c r="G72" i="102" s="1"/>
  <c r="J72" i="102" s="1"/>
  <c r="E144" i="100"/>
  <c r="G144" i="100" s="1"/>
  <c r="J144" i="100" s="1"/>
  <c r="G144" i="101" s="1"/>
  <c r="J144" i="101" s="1"/>
  <c r="G144" i="102" s="1"/>
  <c r="J144" i="102" s="1"/>
  <c r="E101" i="100"/>
  <c r="G101" i="100" s="1"/>
  <c r="J101" i="100" s="1"/>
  <c r="G101" i="101" s="1"/>
  <c r="J101" i="101" s="1"/>
  <c r="G101" i="102" s="1"/>
  <c r="J101" i="102" s="1"/>
  <c r="E69" i="100"/>
  <c r="G69" i="100" s="1"/>
  <c r="J69" i="100" s="1"/>
  <c r="G69" i="101" s="1"/>
  <c r="J69" i="101" s="1"/>
  <c r="G69" i="102" s="1"/>
  <c r="J69" i="102" s="1"/>
  <c r="E77" i="100"/>
  <c r="G77" i="100" s="1"/>
  <c r="J77" i="100" s="1"/>
  <c r="G77" i="101" s="1"/>
  <c r="J77" i="101" s="1"/>
  <c r="G77" i="102" s="1"/>
  <c r="J77" i="102" s="1"/>
  <c r="E192" i="100"/>
  <c r="G192" i="100" s="1"/>
  <c r="J192" i="100" s="1"/>
  <c r="G192" i="101" s="1"/>
  <c r="J192" i="101" s="1"/>
  <c r="G192" i="102" s="1"/>
  <c r="J192" i="102" s="1"/>
  <c r="E183" i="100"/>
  <c r="G183" i="100" s="1"/>
  <c r="J183" i="100" s="1"/>
  <c r="G183" i="101" s="1"/>
  <c r="J183" i="101" s="1"/>
  <c r="G183" i="102" s="1"/>
  <c r="J183" i="102" s="1"/>
  <c r="E118" i="100"/>
  <c r="G118" i="100" s="1"/>
  <c r="J118" i="100" s="1"/>
  <c r="G118" i="101" s="1"/>
  <c r="J118" i="101" s="1"/>
  <c r="G118" i="102" s="1"/>
  <c r="J118" i="102" s="1"/>
  <c r="E141" i="100"/>
  <c r="G141" i="100" s="1"/>
  <c r="J141" i="100" s="1"/>
  <c r="G141" i="101" s="1"/>
  <c r="J141" i="101" s="1"/>
  <c r="G141" i="102" s="1"/>
  <c r="J141" i="102" s="1"/>
  <c r="E164" i="100"/>
  <c r="G164" i="100" s="1"/>
  <c r="J164" i="100" s="1"/>
  <c r="G164" i="101" s="1"/>
  <c r="J164" i="101" s="1"/>
  <c r="G164" i="102" s="1"/>
  <c r="J164" i="102" s="1"/>
  <c r="E158" i="100"/>
  <c r="G158" i="100" s="1"/>
  <c r="J158" i="100" s="1"/>
  <c r="G158" i="101" s="1"/>
  <c r="J158" i="101" s="1"/>
  <c r="G158" i="102" s="1"/>
  <c r="J158" i="102" s="1"/>
  <c r="E180" i="100"/>
  <c r="G180" i="100" s="1"/>
  <c r="J180" i="100" s="1"/>
  <c r="G180" i="101" s="1"/>
  <c r="J180" i="101" s="1"/>
  <c r="G180" i="102" s="1"/>
  <c r="J180" i="102" s="1"/>
  <c r="E138" i="100"/>
  <c r="G138" i="100" s="1"/>
  <c r="J138" i="100" s="1"/>
  <c r="G138" i="101" s="1"/>
  <c r="J138" i="101" s="1"/>
  <c r="G138" i="102" s="1"/>
  <c r="J138" i="102" s="1"/>
  <c r="E26" i="100"/>
  <c r="G26" i="100" s="1"/>
  <c r="J26" i="100" s="1"/>
  <c r="G26" i="101" s="1"/>
  <c r="J26" i="101" s="1"/>
  <c r="G26" i="102" s="1"/>
  <c r="J26" i="102" s="1"/>
  <c r="G88" i="97"/>
  <c r="J88" i="97" s="1"/>
  <c r="E88" i="98" s="1"/>
  <c r="E87" i="97"/>
  <c r="G87" i="97" s="1"/>
  <c r="J87" i="97" s="1"/>
  <c r="E80" i="100"/>
  <c r="G80" i="100" s="1"/>
  <c r="J80" i="100" s="1"/>
  <c r="G80" i="101" s="1"/>
  <c r="J80" i="101" s="1"/>
  <c r="G80" i="102" s="1"/>
  <c r="J80" i="102" s="1"/>
  <c r="E66" i="100"/>
  <c r="G66" i="100" s="1"/>
  <c r="J66" i="100" s="1"/>
  <c r="G66" i="101" s="1"/>
  <c r="J66" i="101" s="1"/>
  <c r="G66" i="102" s="1"/>
  <c r="J66" i="102" s="1"/>
  <c r="E185" i="100"/>
  <c r="G185" i="100" s="1"/>
  <c r="J185" i="100" s="1"/>
  <c r="G185" i="101" s="1"/>
  <c r="J185" i="101" s="1"/>
  <c r="G185" i="102" s="1"/>
  <c r="J185" i="102" s="1"/>
  <c r="E92" i="100"/>
  <c r="G92" i="100" s="1"/>
  <c r="J92" i="100" s="1"/>
  <c r="G92" i="101" s="1"/>
  <c r="J92" i="101" s="1"/>
  <c r="G92" i="102" s="1"/>
  <c r="J92" i="102" s="1"/>
  <c r="E93" i="100"/>
  <c r="G93" i="100" s="1"/>
  <c r="J93" i="100" s="1"/>
  <c r="G93" i="101" s="1"/>
  <c r="J93" i="101" s="1"/>
  <c r="G93" i="102" s="1"/>
  <c r="J93" i="102" s="1"/>
  <c r="E78" i="100"/>
  <c r="G78" i="100" s="1"/>
  <c r="J78" i="100" s="1"/>
  <c r="G78" i="101" s="1"/>
  <c r="J78" i="101" s="1"/>
  <c r="G78" i="102" s="1"/>
  <c r="J78" i="102" s="1"/>
  <c r="E64" i="100"/>
  <c r="G64" i="100" s="1"/>
  <c r="J64" i="100" s="1"/>
  <c r="G64" i="101" s="1"/>
  <c r="J64" i="101" s="1"/>
  <c r="G64" i="102" s="1"/>
  <c r="J64" i="102" s="1"/>
  <c r="E89" i="100"/>
  <c r="G89" i="100" s="1"/>
  <c r="J89" i="100" s="1"/>
  <c r="G89" i="101" s="1"/>
  <c r="J89" i="101" s="1"/>
  <c r="G89" i="102" s="1"/>
  <c r="J89" i="102" s="1"/>
  <c r="E120" i="100"/>
  <c r="G120" i="100" s="1"/>
  <c r="J120" i="100" s="1"/>
  <c r="G120" i="101" s="1"/>
  <c r="J120" i="101" s="1"/>
  <c r="G120" i="102" s="1"/>
  <c r="J120" i="102" s="1"/>
  <c r="E100" i="100"/>
  <c r="G100" i="100" s="1"/>
  <c r="J100" i="100" s="1"/>
  <c r="G100" i="101" s="1"/>
  <c r="J100" i="101" s="1"/>
  <c r="G100" i="102" s="1"/>
  <c r="J100" i="102" s="1"/>
  <c r="E176" i="100"/>
  <c r="G176" i="100" s="1"/>
  <c r="J176" i="100" s="1"/>
  <c r="G176" i="101" s="1"/>
  <c r="J176" i="101" s="1"/>
  <c r="G176" i="102" s="1"/>
  <c r="J176" i="102" s="1"/>
  <c r="E143" i="100"/>
  <c r="G143" i="100" s="1"/>
  <c r="J143" i="100" s="1"/>
  <c r="G143" i="101" s="1"/>
  <c r="J143" i="101" s="1"/>
  <c r="G143" i="102" s="1"/>
  <c r="J143" i="102" s="1"/>
  <c r="E91" i="100"/>
  <c r="G91" i="100" s="1"/>
  <c r="J91" i="100" s="1"/>
  <c r="G91" i="101" s="1"/>
  <c r="J91" i="101" s="1"/>
  <c r="G91" i="102" s="1"/>
  <c r="J91" i="102" s="1"/>
  <c r="E21" i="100"/>
  <c r="G21" i="100" s="1"/>
  <c r="J21" i="100" s="1"/>
  <c r="G21" i="101" s="1"/>
  <c r="J21" i="101" s="1"/>
  <c r="G21" i="102" s="1"/>
  <c r="J21" i="102" s="1"/>
  <c r="E99" i="100"/>
  <c r="G99" i="100" s="1"/>
  <c r="J99" i="100" s="1"/>
  <c r="G99" i="101" s="1"/>
  <c r="J99" i="101" s="1"/>
  <c r="G99" i="102" s="1"/>
  <c r="J99" i="102" s="1"/>
  <c r="E68" i="100"/>
  <c r="G68" i="100" s="1"/>
  <c r="J68" i="100" s="1"/>
  <c r="G68" i="101" s="1"/>
  <c r="J68" i="101" s="1"/>
  <c r="G68" i="102" s="1"/>
  <c r="J68" i="102" s="1"/>
  <c r="E154" i="100"/>
  <c r="G154" i="100" s="1"/>
  <c r="J154" i="100" s="1"/>
  <c r="G154" i="101" s="1"/>
  <c r="J154" i="101" s="1"/>
  <c r="G154" i="102" s="1"/>
  <c r="J154" i="102" s="1"/>
  <c r="E65" i="100"/>
  <c r="G65" i="100" s="1"/>
  <c r="J65" i="100" s="1"/>
  <c r="G65" i="101" s="1"/>
  <c r="J65" i="101" s="1"/>
  <c r="G65" i="102" s="1"/>
  <c r="J65" i="102" s="1"/>
  <c r="E142" i="100"/>
  <c r="G142" i="100" s="1"/>
  <c r="J142" i="100" s="1"/>
  <c r="G142" i="101" s="1"/>
  <c r="J142" i="101" s="1"/>
  <c r="G142" i="102" s="1"/>
  <c r="J142" i="102" s="1"/>
  <c r="E79" i="100"/>
  <c r="G79" i="100" s="1"/>
  <c r="J79" i="100" s="1"/>
  <c r="G79" i="101" s="1"/>
  <c r="J79" i="101" s="1"/>
  <c r="G79" i="102" s="1"/>
  <c r="J79" i="102" s="1"/>
  <c r="E61" i="100"/>
  <c r="G61" i="100" s="1"/>
  <c r="J61" i="100" s="1"/>
  <c r="G61" i="101" s="1"/>
  <c r="J61" i="101" s="1"/>
  <c r="G61" i="102" s="1"/>
  <c r="J61" i="102" s="1"/>
  <c r="E98" i="100"/>
  <c r="G98" i="100" s="1"/>
  <c r="J98" i="100" s="1"/>
  <c r="G98" i="101" s="1"/>
  <c r="J98" i="101" s="1"/>
  <c r="G98" i="102" s="1"/>
  <c r="J98" i="102" s="1"/>
  <c r="E19" i="100"/>
  <c r="G19" i="100" s="1"/>
  <c r="J19" i="100" s="1"/>
  <c r="G19" i="101" s="1"/>
  <c r="J19" i="101" s="1"/>
  <c r="G19" i="102" s="1"/>
  <c r="J19" i="102" s="1"/>
  <c r="E179" i="100"/>
  <c r="G179" i="100" s="1"/>
  <c r="J179" i="100" s="1"/>
  <c r="G179" i="101" s="1"/>
  <c r="J179" i="101" s="1"/>
  <c r="G179" i="102" s="1"/>
  <c r="J179" i="102" s="1"/>
  <c r="E121" i="100"/>
  <c r="G121" i="100" s="1"/>
  <c r="J121" i="100" s="1"/>
  <c r="G121" i="101" s="1"/>
  <c r="J121" i="101" s="1"/>
  <c r="G121" i="102" s="1"/>
  <c r="J121" i="102" s="1"/>
  <c r="E184" i="100"/>
  <c r="G184" i="100" s="1"/>
  <c r="J184" i="100" s="1"/>
  <c r="G184" i="101" s="1"/>
  <c r="J184" i="101" s="1"/>
  <c r="G184" i="102" s="1"/>
  <c r="J184" i="102" s="1"/>
  <c r="E146" i="100"/>
  <c r="G146" i="100" s="1"/>
  <c r="J146" i="100" s="1"/>
  <c r="G146" i="101" s="1"/>
  <c r="J146" i="101" s="1"/>
  <c r="G146" i="102" s="1"/>
  <c r="J146" i="102" s="1"/>
  <c r="E163" i="100"/>
  <c r="G163" i="100" s="1"/>
  <c r="J163" i="100" s="1"/>
  <c r="G163" i="101" s="1"/>
  <c r="J163" i="101" s="1"/>
  <c r="G163" i="102" s="1"/>
  <c r="J163" i="102" s="1"/>
  <c r="E24" i="100"/>
  <c r="G24" i="100" s="1"/>
  <c r="J24" i="100" s="1"/>
  <c r="G24" i="101" s="1"/>
  <c r="J24" i="101" s="1"/>
  <c r="G24" i="102" s="1"/>
  <c r="J24" i="102" s="1"/>
  <c r="E85" i="100"/>
  <c r="G85" i="100" s="1"/>
  <c r="J85" i="100" s="1"/>
  <c r="G85" i="101" s="1"/>
  <c r="J85" i="101" s="1"/>
  <c r="G85" i="102" s="1"/>
  <c r="J85" i="102" s="1"/>
  <c r="J6" i="95"/>
  <c r="E6" i="96" s="1"/>
  <c r="G6" i="96" s="1"/>
  <c r="J6" i="96" s="1"/>
  <c r="E6" i="97" s="1"/>
  <c r="G6" i="97" s="1"/>
  <c r="J6" i="97" s="1"/>
  <c r="E6" i="98" s="1"/>
  <c r="E189" i="8"/>
  <c r="E189" i="77"/>
  <c r="G189" i="77" s="1"/>
  <c r="J189" i="77" s="1"/>
  <c r="E187" i="8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E15" i="97" s="1"/>
  <c r="G15" i="97" s="1"/>
  <c r="J15" i="97" s="1"/>
  <c r="E15" i="98" s="1"/>
  <c r="G189" i="8"/>
  <c r="J189" i="8"/>
  <c r="G187" i="8"/>
  <c r="J187" i="8"/>
  <c r="G86" i="100"/>
  <c r="J86" i="100" s="1"/>
  <c r="G227" i="100"/>
  <c r="J227" i="100" s="1"/>
  <c r="G228" i="98"/>
  <c r="J228" i="98" s="1"/>
  <c r="E228" i="99" s="1"/>
  <c r="G259" i="106"/>
  <c r="J259" i="106" s="1"/>
  <c r="G232" i="106"/>
  <c r="J232" i="106" s="1"/>
  <c r="G224" i="100"/>
  <c r="J224" i="100" s="1"/>
  <c r="G224" i="101" s="1"/>
  <c r="J224" i="101" s="1"/>
  <c r="G230" i="100"/>
  <c r="J230" i="100" s="1"/>
  <c r="G225" i="100"/>
  <c r="J225" i="100" s="1"/>
  <c r="G225" i="101" s="1"/>
  <c r="J225" i="101" s="1"/>
  <c r="G259" i="96"/>
  <c r="J259" i="96" s="1"/>
  <c r="E259" i="97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J105" i="8"/>
  <c r="G105" i="8"/>
  <c r="G82" i="96"/>
  <c r="J82" i="96" s="1"/>
  <c r="E82" i="97" s="1"/>
  <c r="G219" i="78"/>
  <c r="J219" i="78" s="1"/>
  <c r="G254" i="96"/>
  <c r="J254" i="96" s="1"/>
  <c r="E254" i="97" s="1"/>
  <c r="G254" i="97" s="1"/>
  <c r="J254" i="97" s="1"/>
  <c r="E254" i="98" s="1"/>
  <c r="G103" i="96"/>
  <c r="J103" i="96" s="1"/>
  <c r="E103" i="97" s="1"/>
  <c r="G131" i="94"/>
  <c r="J131" i="94" s="1"/>
  <c r="E131" i="95" s="1"/>
  <c r="G134" i="94"/>
  <c r="J134" i="94" s="1"/>
  <c r="E134" i="95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189" i="98"/>
  <c r="J189" i="98" s="1"/>
  <c r="E189" i="99" s="1"/>
  <c r="G256" i="98"/>
  <c r="J256" i="98" s="1"/>
  <c r="E256" i="99" s="1"/>
  <c r="G258" i="98"/>
  <c r="J258" i="98" s="1"/>
  <c r="E258" i="99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250" i="103" l="1"/>
  <c r="J250" i="103" s="1"/>
  <c r="G250" i="104" s="1"/>
  <c r="J250" i="104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54" i="100"/>
  <c r="G54" i="100" s="1"/>
  <c r="J54" i="100" s="1"/>
  <c r="G54" i="101" s="1"/>
  <c r="J54" i="101" s="1"/>
  <c r="G54" i="102" s="1"/>
  <c r="J54" i="102" s="1"/>
  <c r="E50" i="100"/>
  <c r="G50" i="100" s="1"/>
  <c r="J50" i="100" s="1"/>
  <c r="G50" i="101" s="1"/>
  <c r="J50" i="101" s="1"/>
  <c r="G50" i="102" s="1"/>
  <c r="J50" i="102" s="1"/>
  <c r="E28" i="100"/>
  <c r="G28" i="100" s="1"/>
  <c r="J28" i="100" s="1"/>
  <c r="G28" i="101" s="1"/>
  <c r="J28" i="101" s="1"/>
  <c r="G28" i="102" s="1"/>
  <c r="J28" i="102" s="1"/>
  <c r="E37" i="100"/>
  <c r="G37" i="100" s="1"/>
  <c r="J37" i="100" s="1"/>
  <c r="G37" i="101" s="1"/>
  <c r="J37" i="101" s="1"/>
  <c r="G37" i="102" s="1"/>
  <c r="J37" i="102" s="1"/>
  <c r="E27" i="100"/>
  <c r="G27" i="100" s="1"/>
  <c r="J27" i="100" s="1"/>
  <c r="G27" i="101" s="1"/>
  <c r="J27" i="101" s="1"/>
  <c r="G27" i="102" s="1"/>
  <c r="J27" i="102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G58" i="101" s="1"/>
  <c r="J58" i="101" s="1"/>
  <c r="G58" i="102" s="1"/>
  <c r="J58" i="102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E31" i="100"/>
  <c r="G31" i="100" s="1"/>
  <c r="J31" i="100" s="1"/>
  <c r="G31" i="101" s="1"/>
  <c r="J31" i="101" s="1"/>
  <c r="G31" i="102" s="1"/>
  <c r="J31" i="102" s="1"/>
  <c r="E41" i="100"/>
  <c r="G41" i="100" s="1"/>
  <c r="J41" i="100" s="1"/>
  <c r="G41" i="101" s="1"/>
  <c r="J41" i="101" s="1"/>
  <c r="G41" i="102" s="1"/>
  <c r="J41" i="102" s="1"/>
  <c r="E57" i="100"/>
  <c r="G57" i="100" s="1"/>
  <c r="J57" i="100" s="1"/>
  <c r="G57" i="101" s="1"/>
  <c r="J57" i="101" s="1"/>
  <c r="G57" i="102" s="1"/>
  <c r="J57" i="102" s="1"/>
  <c r="E48" i="100"/>
  <c r="G48" i="100" s="1"/>
  <c r="J48" i="100" s="1"/>
  <c r="G48" i="101" s="1"/>
  <c r="J48" i="101" s="1"/>
  <c r="G48" i="102" s="1"/>
  <c r="J48" i="102" s="1"/>
  <c r="E51" i="100"/>
  <c r="G51" i="100" s="1"/>
  <c r="J51" i="100" s="1"/>
  <c r="G51" i="101" s="1"/>
  <c r="J51" i="101" s="1"/>
  <c r="G51" i="102" s="1"/>
  <c r="J51" i="102" s="1"/>
  <c r="E16" i="97"/>
  <c r="G16" i="97" s="1"/>
  <c r="J16" i="97" s="1"/>
  <c r="E16" i="98" s="1"/>
  <c r="G16" i="98" s="1"/>
  <c r="J16" i="98" s="1"/>
  <c r="E16" i="99" s="1"/>
  <c r="E46" i="100"/>
  <c r="G46" i="100" s="1"/>
  <c r="J46" i="100" s="1"/>
  <c r="G46" i="101" s="1"/>
  <c r="J46" i="101" s="1"/>
  <c r="G46" i="102" s="1"/>
  <c r="J46" i="102" s="1"/>
  <c r="E32" i="100"/>
  <c r="G32" i="100" s="1"/>
  <c r="J32" i="100" s="1"/>
  <c r="G32" i="101" s="1"/>
  <c r="J32" i="101" s="1"/>
  <c r="G32" i="102" s="1"/>
  <c r="J32" i="102" s="1"/>
  <c r="E221" i="100"/>
  <c r="G221" i="100" s="1"/>
  <c r="J221" i="100" s="1"/>
  <c r="G221" i="101" s="1"/>
  <c r="J221" i="101" s="1"/>
  <c r="G221" i="102" s="1"/>
  <c r="J221" i="102" s="1"/>
  <c r="E42" i="100"/>
  <c r="G42" i="100" s="1"/>
  <c r="J42" i="100" s="1"/>
  <c r="G42" i="101" s="1"/>
  <c r="J42" i="101" s="1"/>
  <c r="G42" i="102" s="1"/>
  <c r="J42" i="102" s="1"/>
  <c r="E56" i="100"/>
  <c r="G56" i="100" s="1"/>
  <c r="J56" i="100" s="1"/>
  <c r="G56" i="101" s="1"/>
  <c r="J56" i="101" s="1"/>
  <c r="G56" i="102" s="1"/>
  <c r="J56" i="102" s="1"/>
  <c r="E14" i="97"/>
  <c r="G14" i="97" s="1"/>
  <c r="J14" i="97" s="1"/>
  <c r="E14" i="98" s="1"/>
  <c r="G14" i="98" s="1"/>
  <c r="J14" i="98" s="1"/>
  <c r="E14" i="99" s="1"/>
  <c r="E34" i="100"/>
  <c r="G34" i="100" s="1"/>
  <c r="J34" i="100" s="1"/>
  <c r="G34" i="101" s="1"/>
  <c r="J34" i="101" s="1"/>
  <c r="G34" i="102" s="1"/>
  <c r="J34" i="102" s="1"/>
  <c r="E30" i="100"/>
  <c r="G30" i="100" s="1"/>
  <c r="J30" i="100" s="1"/>
  <c r="G30" i="101" s="1"/>
  <c r="J30" i="101" s="1"/>
  <c r="G30" i="102" s="1"/>
  <c r="J30" i="102" s="1"/>
  <c r="E55" i="100"/>
  <c r="G55" i="100" s="1"/>
  <c r="J55" i="100" s="1"/>
  <c r="G55" i="101" s="1"/>
  <c r="J55" i="101" s="1"/>
  <c r="G55" i="102" s="1"/>
  <c r="J55" i="102" s="1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G122" i="101" s="1"/>
  <c r="J122" i="101" s="1"/>
  <c r="G122" i="102" s="1"/>
  <c r="J122" i="102" s="1"/>
  <c r="E36" i="100"/>
  <c r="G36" i="100" s="1"/>
  <c r="J36" i="100" s="1"/>
  <c r="G36" i="101" s="1"/>
  <c r="J36" i="101" s="1"/>
  <c r="G36" i="102" s="1"/>
  <c r="J36" i="102" s="1"/>
  <c r="E38" i="100"/>
  <c r="G38" i="100" s="1"/>
  <c r="J38" i="100" s="1"/>
  <c r="G38" i="101" s="1"/>
  <c r="J38" i="101" s="1"/>
  <c r="G38" i="102" s="1"/>
  <c r="J38" i="102" s="1"/>
  <c r="E53" i="100"/>
  <c r="G53" i="100" s="1"/>
  <c r="J53" i="100" s="1"/>
  <c r="E40" i="100"/>
  <c r="G40" i="100" s="1"/>
  <c r="J40" i="100" s="1"/>
  <c r="G40" i="101" s="1"/>
  <c r="J40" i="101" s="1"/>
  <c r="G40" i="102" s="1"/>
  <c r="J40" i="102" s="1"/>
  <c r="E49" i="100"/>
  <c r="G49" i="100" s="1"/>
  <c r="J49" i="100" s="1"/>
  <c r="G49" i="101" s="1"/>
  <c r="J49" i="101" s="1"/>
  <c r="G49" i="102" s="1"/>
  <c r="J49" i="102" s="1"/>
  <c r="G88" i="98"/>
  <c r="J88" i="98" s="1"/>
  <c r="E88" i="99" s="1"/>
  <c r="E87" i="98"/>
  <c r="G87" i="98" s="1"/>
  <c r="J87" i="98" s="1"/>
  <c r="E165" i="100"/>
  <c r="G165" i="100" s="1"/>
  <c r="J165" i="100" s="1"/>
  <c r="G165" i="101" s="1"/>
  <c r="J165" i="101" s="1"/>
  <c r="G165" i="102" s="1"/>
  <c r="J165" i="102" s="1"/>
  <c r="E47" i="100"/>
  <c r="G47" i="100" s="1"/>
  <c r="J47" i="100" s="1"/>
  <c r="E43" i="100"/>
  <c r="G43" i="100" s="1"/>
  <c r="J43" i="100" s="1"/>
  <c r="G43" i="101" s="1"/>
  <c r="J43" i="101" s="1"/>
  <c r="G43" i="102" s="1"/>
  <c r="J43" i="102" s="1"/>
  <c r="E29" i="100"/>
  <c r="G29" i="100" s="1"/>
  <c r="J29" i="100" s="1"/>
  <c r="G29" i="101" s="1"/>
  <c r="J29" i="101" s="1"/>
  <c r="G29" i="102" s="1"/>
  <c r="J29" i="102" s="1"/>
  <c r="E52" i="100"/>
  <c r="G52" i="100" s="1"/>
  <c r="J52" i="100" s="1"/>
  <c r="G52" i="101" s="1"/>
  <c r="J52" i="101" s="1"/>
  <c r="G52" i="102" s="1"/>
  <c r="J52" i="102" s="1"/>
  <c r="E33" i="100"/>
  <c r="G33" i="100" s="1"/>
  <c r="J33" i="100" s="1"/>
  <c r="G33" i="101" s="1"/>
  <c r="J33" i="101" s="1"/>
  <c r="G33" i="102" s="1"/>
  <c r="J33" i="102" s="1"/>
  <c r="E119" i="100"/>
  <c r="G119" i="100" s="1"/>
  <c r="J119" i="100" s="1"/>
  <c r="G119" i="101" s="1"/>
  <c r="J119" i="101" s="1"/>
  <c r="G119" i="102" s="1"/>
  <c r="J119" i="102" s="1"/>
  <c r="E161" i="100"/>
  <c r="G161" i="100" s="1"/>
  <c r="J161" i="100" s="1"/>
  <c r="G161" i="101" s="1"/>
  <c r="J161" i="101" s="1"/>
  <c r="G161" i="102" s="1"/>
  <c r="J161" i="102" s="1"/>
  <c r="E44" i="100"/>
  <c r="G44" i="100" s="1"/>
  <c r="J44" i="100" s="1"/>
  <c r="G44" i="101" s="1"/>
  <c r="J44" i="101" s="1"/>
  <c r="G44" i="102" s="1"/>
  <c r="J44" i="102" s="1"/>
  <c r="E96" i="100"/>
  <c r="G96" i="100" s="1"/>
  <c r="J96" i="100" s="1"/>
  <c r="G96" i="101" s="1"/>
  <c r="J96" i="101" s="1"/>
  <c r="G96" i="102" s="1"/>
  <c r="J96" i="102" s="1"/>
  <c r="E59" i="100"/>
  <c r="G59" i="100" s="1"/>
  <c r="J59" i="100" s="1"/>
  <c r="G59" i="101" s="1"/>
  <c r="J59" i="101" s="1"/>
  <c r="G59" i="102" s="1"/>
  <c r="J59" i="102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59" i="107"/>
  <c r="J259" i="107" s="1"/>
  <c r="J232" i="107"/>
  <c r="G234" i="97"/>
  <c r="J234" i="97" s="1"/>
  <c r="E234" i="98" s="1"/>
  <c r="G225" i="102"/>
  <c r="J225" i="102" s="1"/>
  <c r="G236" i="99"/>
  <c r="J236" i="99" s="1"/>
  <c r="E236" i="100" s="1"/>
  <c r="G228" i="99"/>
  <c r="J228" i="99" s="1"/>
  <c r="E228" i="100" s="1"/>
  <c r="G230" i="101"/>
  <c r="J230" i="101" s="1"/>
  <c r="G252" i="103" s="1"/>
  <c r="J252" i="103" s="1"/>
  <c r="G227" i="101"/>
  <c r="J227" i="101" s="1"/>
  <c r="G235" i="101"/>
  <c r="J235" i="101" s="1"/>
  <c r="G259" i="97"/>
  <c r="J259" i="97" s="1"/>
  <c r="E259" i="98" s="1"/>
  <c r="J253" i="98"/>
  <c r="E253" i="99" s="1"/>
  <c r="G253" i="99" s="1"/>
  <c r="J253" i="99" s="1"/>
  <c r="E253" i="100" s="1"/>
  <c r="G253" i="100" s="1"/>
  <c r="J253" i="100" s="1"/>
  <c r="G188" i="85"/>
  <c r="J188" i="85" s="1"/>
  <c r="G188" i="81"/>
  <c r="J188" i="81" s="1"/>
  <c r="G188" i="79"/>
  <c r="J188" i="79" s="1"/>
  <c r="G188" i="87"/>
  <c r="J188" i="87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188" i="83"/>
  <c r="J188" i="83" s="1"/>
  <c r="G188" i="82"/>
  <c r="J188" i="82" s="1"/>
  <c r="G188" i="74"/>
  <c r="J188" i="74" s="1"/>
  <c r="G188" i="80"/>
  <c r="J188" i="80" s="1"/>
  <c r="G188" i="88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88" i="78"/>
  <c r="J188" i="78" s="1"/>
  <c r="G188" i="84"/>
  <c r="J188" i="84" s="1"/>
  <c r="G188" i="86"/>
  <c r="J188" i="86" s="1"/>
  <c r="G174" i="97"/>
  <c r="J174" i="97" s="1"/>
  <c r="E174" i="98" s="1"/>
  <c r="E207" i="8"/>
  <c r="G207" i="83"/>
  <c r="J207" i="83" s="1"/>
  <c r="G173" i="97"/>
  <c r="J173" i="97" s="1"/>
  <c r="E173" i="98" s="1"/>
  <c r="G207" i="78"/>
  <c r="J207" i="78" s="1"/>
  <c r="G207" i="86"/>
  <c r="J207" i="86" s="1"/>
  <c r="G207" i="85"/>
  <c r="J207" i="85" s="1"/>
  <c r="G207" i="74"/>
  <c r="J207" i="74" s="1"/>
  <c r="E207" i="77" s="1"/>
  <c r="G207" i="77" s="1"/>
  <c r="J207" i="77" s="1"/>
  <c r="G207" i="82"/>
  <c r="J207" i="82" s="1"/>
  <c r="G207" i="79"/>
  <c r="J207" i="79" s="1"/>
  <c r="G207" i="81"/>
  <c r="J207" i="81" s="1"/>
  <c r="G207" i="87"/>
  <c r="J207" i="87" s="1"/>
  <c r="G206" i="88" s="1"/>
  <c r="J206" i="88" s="1"/>
  <c r="G207" i="80"/>
  <c r="J207" i="80" s="1"/>
  <c r="G207" i="88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G102" i="97"/>
  <c r="J102" i="97" s="1"/>
  <c r="E102" i="98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214" i="99"/>
  <c r="J214" i="99" s="1"/>
  <c r="G76" i="74"/>
  <c r="J76" i="74" s="1"/>
  <c r="E76" i="77" s="1"/>
  <c r="G76" i="84"/>
  <c r="J76" i="84" s="1"/>
  <c r="G76" i="85"/>
  <c r="J76" i="85" s="1"/>
  <c r="G76" i="77"/>
  <c r="J76" i="77" s="1"/>
  <c r="G82" i="97"/>
  <c r="J82" i="97" s="1"/>
  <c r="E82" i="98" s="1"/>
  <c r="G76" i="81"/>
  <c r="J76" i="81" s="1"/>
  <c r="G76" i="82"/>
  <c r="J76" i="82" s="1"/>
  <c r="G76" i="88"/>
  <c r="J76" i="88" s="1"/>
  <c r="E76" i="89" s="1"/>
  <c r="G76" i="89" s="1"/>
  <c r="J76" i="89" s="1"/>
  <c r="E76" i="90" s="1"/>
  <c r="E76" i="8"/>
  <c r="G76" i="83"/>
  <c r="J76" i="83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G189" i="99"/>
  <c r="J189" i="99" s="1"/>
  <c r="E189" i="100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E258" i="100" s="1"/>
  <c r="G233" i="99"/>
  <c r="J233" i="99" s="1"/>
  <c r="E233" i="100" s="1"/>
  <c r="G256" i="99"/>
  <c r="J256" i="99" s="1"/>
  <c r="E256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24" i="8"/>
  <c r="J207" i="95" l="1"/>
  <c r="E207" i="96" s="1"/>
  <c r="G207" i="96" s="1"/>
  <c r="J207" i="96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214" i="100"/>
  <c r="G214" i="100" s="1"/>
  <c r="J214" i="100" s="1"/>
  <c r="G214" i="101" s="1"/>
  <c r="J214" i="101" s="1"/>
  <c r="G214" i="102" s="1"/>
  <c r="J214" i="102" s="1"/>
  <c r="E18" i="97"/>
  <c r="G18" i="97" s="1"/>
  <c r="J18" i="97" s="1"/>
  <c r="E18" i="98" s="1"/>
  <c r="G18" i="98" s="1"/>
  <c r="J18" i="98" s="1"/>
  <c r="E18" i="99" s="1"/>
  <c r="E187" i="97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206" i="89"/>
  <c r="G206" i="89" s="1"/>
  <c r="J206" i="89" s="1"/>
  <c r="E206" i="90" s="1"/>
  <c r="G206" i="90" s="1"/>
  <c r="J206" i="90" s="1"/>
  <c r="E206" i="91" s="1"/>
  <c r="G206" i="91" s="1"/>
  <c r="J206" i="91" s="1"/>
  <c r="E206" i="92" s="1"/>
  <c r="G206" i="92" s="1"/>
  <c r="J206" i="92" s="1"/>
  <c r="E206" i="93" s="1"/>
  <c r="G206" i="93" s="1"/>
  <c r="J206" i="93" s="1"/>
  <c r="E206" i="94" s="1"/>
  <c r="G206" i="94" s="1"/>
  <c r="J206" i="94" s="1"/>
  <c r="E206" i="95" s="1"/>
  <c r="G206" i="95" s="1"/>
  <c r="J206" i="95" s="1"/>
  <c r="E206" i="96" s="1"/>
  <c r="G206" i="96" s="1"/>
  <c r="J206" i="96" s="1"/>
  <c r="G88" i="99"/>
  <c r="J88" i="99" s="1"/>
  <c r="E88" i="100" s="1"/>
  <c r="E87" i="99"/>
  <c r="G87" i="99" s="1"/>
  <c r="J87" i="99" s="1"/>
  <c r="E188" i="8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4"/>
  <c r="J249" i="104" s="1"/>
  <c r="G57" i="107"/>
  <c r="J57" i="107" s="1"/>
  <c r="G188" i="8"/>
  <c r="J188" i="8"/>
  <c r="G86" i="102"/>
  <c r="J86" i="102" s="1"/>
  <c r="G87" i="102"/>
  <c r="J87" i="102" s="1"/>
  <c r="G225" i="103"/>
  <c r="J225" i="103" s="1"/>
  <c r="G227" i="102"/>
  <c r="J227" i="102" s="1"/>
  <c r="G234" i="98"/>
  <c r="J234" i="98" s="1"/>
  <c r="E234" i="99" s="1"/>
  <c r="G230" i="102"/>
  <c r="J230" i="102" s="1"/>
  <c r="G228" i="100"/>
  <c r="J228" i="100" s="1"/>
  <c r="G236" i="100"/>
  <c r="J236" i="100" s="1"/>
  <c r="G224" i="103"/>
  <c r="J224" i="103" s="1"/>
  <c r="G259" i="98"/>
  <c r="J259" i="98" s="1"/>
  <c r="E259" i="99" s="1"/>
  <c r="G173" i="98"/>
  <c r="J173" i="98" s="1"/>
  <c r="E173" i="99" s="1"/>
  <c r="G174" i="98"/>
  <c r="J174" i="98" s="1"/>
  <c r="E174" i="99" s="1"/>
  <c r="G207" i="84"/>
  <c r="J207" i="84" s="1"/>
  <c r="G207" i="8"/>
  <c r="J207" i="8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76" i="105"/>
  <c r="J76" i="105" s="1"/>
  <c r="G76" i="87"/>
  <c r="J76" i="87" s="1"/>
  <c r="G75" i="88" s="1"/>
  <c r="J75" i="88" s="1"/>
  <c r="E75" i="89" s="1"/>
  <c r="G75" i="89" s="1"/>
  <c r="J75" i="89" s="1"/>
  <c r="E75" i="90" s="1"/>
  <c r="G75" i="90" s="1"/>
  <c r="J75" i="90" s="1"/>
  <c r="E75" i="91" s="1"/>
  <c r="G75" i="91" s="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G75" i="95" s="1"/>
  <c r="J75" i="95" s="1"/>
  <c r="E75" i="96" s="1"/>
  <c r="G75" i="96" s="1"/>
  <c r="J75" i="96" s="1"/>
  <c r="E75" i="97" s="1"/>
  <c r="G75" i="97" s="1"/>
  <c r="J75" i="97" s="1"/>
  <c r="E75" i="98" s="1"/>
  <c r="G75" i="98" s="1"/>
  <c r="J75" i="98" s="1"/>
  <c r="E75" i="99" s="1"/>
  <c r="G75" i="99" s="1"/>
  <c r="J75" i="99" s="1"/>
  <c r="E75" i="100" s="1"/>
  <c r="G75" i="100" s="1"/>
  <c r="J75" i="100" s="1"/>
  <c r="G76" i="90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E131" i="97" s="1"/>
  <c r="G134" i="96"/>
  <c r="J134" i="96" s="1"/>
  <c r="E134" i="97" s="1"/>
  <c r="G82" i="98"/>
  <c r="J82" i="98" s="1"/>
  <c r="E82" i="99" s="1"/>
  <c r="G254" i="98"/>
  <c r="J254" i="98" s="1"/>
  <c r="E254" i="99" s="1"/>
  <c r="G124" i="77"/>
  <c r="J124" i="77" s="1"/>
  <c r="G5" i="85"/>
  <c r="J5" i="85" s="1"/>
  <c r="G189" i="100"/>
  <c r="J189" i="100" s="1"/>
  <c r="G186" i="100"/>
  <c r="J186" i="100" s="1"/>
  <c r="G233" i="100"/>
  <c r="J233" i="100" s="1"/>
  <c r="G256" i="100"/>
  <c r="J256" i="100" s="1"/>
  <c r="G105" i="100"/>
  <c r="J105" i="100" s="1"/>
  <c r="G258" i="100"/>
  <c r="J258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G124" i="8"/>
  <c r="E206" i="97" l="1"/>
  <c r="G206" i="97" s="1"/>
  <c r="J206" i="97" s="1"/>
  <c r="E206" i="98" s="1"/>
  <c r="G206" i="98" s="1"/>
  <c r="J206" i="98" s="1"/>
  <c r="E206" i="99" s="1"/>
  <c r="G206" i="99" s="1"/>
  <c r="J206" i="99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6" i="100"/>
  <c r="G6" i="100" s="1"/>
  <c r="J6" i="100" s="1"/>
  <c r="G6" i="101" s="1"/>
  <c r="J6" i="101" s="1"/>
  <c r="G6" i="102" s="1"/>
  <c r="J6" i="102" s="1"/>
  <c r="G88" i="100"/>
  <c r="J88" i="100" s="1"/>
  <c r="E87" i="100"/>
  <c r="G87" i="100" s="1"/>
  <c r="J87" i="100" s="1"/>
  <c r="G88" i="101" s="1"/>
  <c r="J88" i="101" s="1"/>
  <c r="G13" i="100"/>
  <c r="J13" i="100" s="1"/>
  <c r="G13" i="101" s="1"/>
  <c r="J13" i="101" s="1"/>
  <c r="G13" i="102" s="1"/>
  <c r="J13" i="102" s="1"/>
  <c r="E13" i="100"/>
  <c r="E16" i="100"/>
  <c r="G16" i="100" s="1"/>
  <c r="J16" i="100" s="1"/>
  <c r="G16" i="101" s="1"/>
  <c r="J16" i="101" s="1"/>
  <c r="G16" i="102" s="1"/>
  <c r="J16" i="102" s="1"/>
  <c r="E8" i="100"/>
  <c r="G8" i="100" s="1"/>
  <c r="J8" i="100" s="1"/>
  <c r="G8" i="101" s="1"/>
  <c r="J8" i="101" s="1"/>
  <c r="G8" i="102" s="1"/>
  <c r="J8" i="102" s="1"/>
  <c r="E14" i="100"/>
  <c r="G14" i="100" s="1"/>
  <c r="J14" i="100" s="1"/>
  <c r="G14" i="101" s="1"/>
  <c r="J14" i="101" s="1"/>
  <c r="G14" i="102" s="1"/>
  <c r="J14" i="102" s="1"/>
  <c r="E17" i="100"/>
  <c r="G17" i="100" s="1"/>
  <c r="J17" i="100" s="1"/>
  <c r="G17" i="101" s="1"/>
  <c r="J17" i="101" s="1"/>
  <c r="G17" i="102" s="1"/>
  <c r="J17" i="102" s="1"/>
  <c r="E15" i="100"/>
  <c r="G15" i="100" s="1"/>
  <c r="J15" i="100" s="1"/>
  <c r="G15" i="101" s="1"/>
  <c r="J15" i="101" s="1"/>
  <c r="G15" i="102" s="1"/>
  <c r="J15" i="102" s="1"/>
  <c r="E7" i="100"/>
  <c r="G7" i="100" s="1"/>
  <c r="J7" i="100" s="1"/>
  <c r="G7" i="101" s="1"/>
  <c r="J7" i="101" s="1"/>
  <c r="G7" i="102" s="1"/>
  <c r="J7" i="102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E234" i="100" s="1"/>
  <c r="G224" i="104"/>
  <c r="J224" i="104" s="1"/>
  <c r="G227" i="103"/>
  <c r="J227" i="103" s="1"/>
  <c r="G228" i="101"/>
  <c r="J228" i="101" s="1"/>
  <c r="G225" i="104"/>
  <c r="J225" i="104" s="1"/>
  <c r="G259" i="99"/>
  <c r="J259" i="99" s="1"/>
  <c r="E259" i="100" s="1"/>
  <c r="G259" i="100" s="1"/>
  <c r="J259" i="100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E254" i="100" s="1"/>
  <c r="G82" i="99"/>
  <c r="J82" i="99" s="1"/>
  <c r="E82" i="100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E133" i="100" s="1"/>
  <c r="G136" i="99"/>
  <c r="J136" i="99" s="1"/>
  <c r="E136" i="100" s="1"/>
  <c r="G174" i="100" l="1"/>
  <c r="J174" i="100" s="1"/>
  <c r="E173" i="100"/>
  <c r="E18" i="100"/>
  <c r="G18" i="100" s="1"/>
  <c r="J18" i="100" s="1"/>
  <c r="G18" i="101" s="1"/>
  <c r="J18" i="101" s="1"/>
  <c r="G18" i="102" s="1"/>
  <c r="J18" i="102" s="1"/>
  <c r="G102" i="100"/>
  <c r="J102" i="100" s="1"/>
  <c r="E103" i="100"/>
  <c r="G103" i="100" s="1"/>
  <c r="J103" i="100" s="1"/>
  <c r="G102" i="101" s="1"/>
  <c r="J102" i="101" s="1"/>
  <c r="E206" i="100"/>
  <c r="G206" i="100" s="1"/>
  <c r="J206" i="100" s="1"/>
  <c r="G206" i="101" s="1"/>
  <c r="J206" i="101" s="1"/>
  <c r="G206" i="102" s="1"/>
  <c r="J206" i="102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J252" i="104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E249" i="106"/>
  <c r="G17" i="104"/>
  <c r="J17" i="104" s="1"/>
  <c r="E250" i="106"/>
  <c r="E250" i="107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G173" i="100"/>
  <c r="J173" i="100" s="1"/>
  <c r="G174" i="101" s="1"/>
  <c r="J174" i="101" s="1"/>
  <c r="G228" i="102"/>
  <c r="J228" i="102" s="1"/>
  <c r="G76" i="98"/>
  <c r="J76" i="98" s="1"/>
  <c r="E76" i="99" s="1"/>
  <c r="G5" i="87"/>
  <c r="J5" i="87" s="1"/>
  <c r="G5" i="88" s="1"/>
  <c r="J5" i="88" s="1"/>
  <c r="E5" i="89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G254" i="100"/>
  <c r="J254" i="100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73" i="102" l="1"/>
  <c r="J173" i="102" s="1"/>
  <c r="J234" i="10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E251" i="106"/>
  <c r="G47" i="107"/>
  <c r="J47" i="107" s="1"/>
  <c r="G7" i="105"/>
  <c r="J7" i="105" s="1"/>
  <c r="G7" i="106" s="1"/>
  <c r="J7" i="106" s="1"/>
  <c r="G7" i="107" s="1"/>
  <c r="J7" i="107" s="1"/>
  <c r="G230" i="105"/>
  <c r="J230" i="105" s="1"/>
  <c r="G88" i="105"/>
  <c r="J88" i="105" s="1"/>
  <c r="G87" i="105"/>
  <c r="J87" i="105" s="1"/>
  <c r="G14" i="105"/>
  <c r="J14" i="105" s="1"/>
  <c r="G14" i="106" s="1"/>
  <c r="J14" i="106" s="1"/>
  <c r="G14" i="107" s="1"/>
  <c r="J14" i="107" s="1"/>
  <c r="E249" i="107"/>
  <c r="E251" i="107"/>
  <c r="G234" i="102"/>
  <c r="J234" i="102" s="1"/>
  <c r="J234" i="103" s="1"/>
  <c r="G86" i="105"/>
  <c r="J86" i="105" s="1"/>
  <c r="J253" i="10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5" i="89"/>
  <c r="J5" i="89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E131" i="100" s="1"/>
  <c r="G134" i="99"/>
  <c r="J134" i="99" s="1"/>
  <c r="E134" i="100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5" i="90" l="1"/>
  <c r="G5" i="90" s="1"/>
  <c r="J5" i="90" s="1"/>
  <c r="E5" i="91" s="1"/>
  <c r="G5" i="91" s="1"/>
  <c r="J5" i="91" s="1"/>
  <c r="E5" i="92" s="1"/>
  <c r="E76" i="100"/>
  <c r="G76" i="100" s="1"/>
  <c r="J76" i="100" s="1"/>
  <c r="G76" i="101" s="1"/>
  <c r="J76" i="101" s="1"/>
  <c r="G18" i="107"/>
  <c r="J18" i="107" s="1"/>
  <c r="G174" i="104"/>
  <c r="J174" i="104" s="1"/>
  <c r="E252" i="107"/>
  <c r="G230" i="106"/>
  <c r="J230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28" i="105"/>
  <c r="J228" i="105" s="1"/>
  <c r="G219" i="87"/>
  <c r="J219" i="87" s="1"/>
  <c r="G5" i="92"/>
  <c r="J5" i="92" s="1"/>
  <c r="E5" i="93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G105" i="105"/>
  <c r="J105" i="105" s="1"/>
  <c r="G258" i="105"/>
  <c r="J258" i="105" s="1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J253" i="104"/>
  <c r="G228" i="106"/>
  <c r="J228" i="106" s="1"/>
  <c r="G216" i="87"/>
  <c r="J216" i="87" s="1"/>
  <c r="G215" i="88" s="1"/>
  <c r="J215" i="88" s="1"/>
  <c r="G200" i="87"/>
  <c r="J200" i="87" s="1"/>
  <c r="G199" i="87"/>
  <c r="J199" i="87" s="1"/>
  <c r="G198" i="88" s="1"/>
  <c r="J198" i="88" s="1"/>
  <c r="G201" i="87"/>
  <c r="J201" i="87" s="1"/>
  <c r="G217" i="87"/>
  <c r="J217" i="87" s="1"/>
  <c r="G218" i="87"/>
  <c r="J218" i="87" s="1"/>
  <c r="G5" i="93"/>
  <c r="J5" i="93" s="1"/>
  <c r="E5" i="94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J254" i="104"/>
  <c r="G124" i="84"/>
  <c r="J124" i="84" s="1"/>
  <c r="G189" i="106"/>
  <c r="J189" i="106" s="1"/>
  <c r="G186" i="106"/>
  <c r="J186" i="106" s="1"/>
  <c r="G207" i="106"/>
  <c r="J207" i="106" s="1"/>
  <c r="J255" i="106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5" i="89" l="1"/>
  <c r="G215" i="89" s="1"/>
  <c r="J215" i="89" s="1"/>
  <c r="E215" i="90" s="1"/>
  <c r="G215" i="90" s="1"/>
  <c r="J215" i="90" s="1"/>
  <c r="E215" i="91" s="1"/>
  <c r="G215" i="91" s="1"/>
  <c r="J215" i="91" s="1"/>
  <c r="E215" i="92" s="1"/>
  <c r="G215" i="92" s="1"/>
  <c r="J215" i="92" s="1"/>
  <c r="E215" i="93" s="1"/>
  <c r="G215" i="93" s="1"/>
  <c r="J215" i="93" s="1"/>
  <c r="E215" i="94" s="1"/>
  <c r="G215" i="94" s="1"/>
  <c r="J215" i="94" s="1"/>
  <c r="E215" i="95" s="1"/>
  <c r="G215" i="95" s="1"/>
  <c r="J215" i="95" s="1"/>
  <c r="E215" i="96" s="1"/>
  <c r="G215" i="96" s="1"/>
  <c r="J215" i="96" s="1"/>
  <c r="E219" i="89"/>
  <c r="G219" i="89" s="1"/>
  <c r="J219" i="89" s="1"/>
  <c r="E219" i="90" s="1"/>
  <c r="G219" i="90" s="1"/>
  <c r="J219" i="90" s="1"/>
  <c r="E219" i="91" s="1"/>
  <c r="E198" i="89"/>
  <c r="G198" i="89" s="1"/>
  <c r="J198" i="89" s="1"/>
  <c r="E198" i="90" s="1"/>
  <c r="G198" i="90" s="1"/>
  <c r="J198" i="90" s="1"/>
  <c r="E198" i="91" s="1"/>
  <c r="G198" i="91" s="1"/>
  <c r="J198" i="91" s="1"/>
  <c r="E198" i="92" s="1"/>
  <c r="G198" i="92" s="1"/>
  <c r="J198" i="92" s="1"/>
  <c r="E198" i="93" s="1"/>
  <c r="G198" i="93" s="1"/>
  <c r="J198" i="93" s="1"/>
  <c r="E198" i="94" s="1"/>
  <c r="G198" i="94" s="1"/>
  <c r="J198" i="94" s="1"/>
  <c r="E198" i="95" s="1"/>
  <c r="G198" i="95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58" i="107"/>
  <c r="J258" i="107" s="1"/>
  <c r="G187" i="107"/>
  <c r="J187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J198" i="95" l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215" i="97"/>
  <c r="G215" i="97" s="1"/>
  <c r="J215" i="97" s="1"/>
  <c r="E215" i="98" s="1"/>
  <c r="G215" i="98" s="1"/>
  <c r="J215" i="98" s="1"/>
  <c r="E215" i="99" s="1"/>
  <c r="G215" i="99" s="1"/>
  <c r="J215" i="99" s="1"/>
  <c r="E199" i="89"/>
  <c r="G199" i="89" s="1"/>
  <c r="J199" i="89" s="1"/>
  <c r="E199" i="90" s="1"/>
  <c r="G199" i="90" s="1"/>
  <c r="J199" i="90" s="1"/>
  <c r="E199" i="91" s="1"/>
  <c r="E218" i="89"/>
  <c r="G218" i="89" s="1"/>
  <c r="J218" i="89" s="1"/>
  <c r="E218" i="90" s="1"/>
  <c r="G218" i="90" s="1"/>
  <c r="J218" i="90" s="1"/>
  <c r="E218" i="91" s="1"/>
  <c r="E200" i="89"/>
  <c r="G200" i="89" s="1"/>
  <c r="J200" i="89" s="1"/>
  <c r="E200" i="90" s="1"/>
  <c r="G200" i="90" s="1"/>
  <c r="J200" i="90" s="1"/>
  <c r="E200" i="91" s="1"/>
  <c r="E217" i="89"/>
  <c r="G217" i="89" s="1"/>
  <c r="J217" i="89" s="1"/>
  <c r="E217" i="90" s="1"/>
  <c r="G217" i="90" s="1"/>
  <c r="J217" i="90" s="1"/>
  <c r="E217" i="91" s="1"/>
  <c r="E216" i="89"/>
  <c r="G216" i="89" s="1"/>
  <c r="J216" i="89" s="1"/>
  <c r="E216" i="90" s="1"/>
  <c r="G216" i="90" s="1"/>
  <c r="J216" i="90" s="1"/>
  <c r="E216" i="91" s="1"/>
  <c r="E201" i="89"/>
  <c r="G201" i="89" s="1"/>
  <c r="J201" i="89" s="1"/>
  <c r="E201" i="90" s="1"/>
  <c r="G201" i="90" s="1"/>
  <c r="J201" i="90" s="1"/>
  <c r="E201" i="91" s="1"/>
  <c r="G102" i="106"/>
  <c r="J102" i="106" s="1"/>
  <c r="G103" i="106"/>
  <c r="J103" i="106" s="1"/>
  <c r="E253" i="107"/>
  <c r="G124" i="87"/>
  <c r="J124" i="87" s="1"/>
  <c r="G123" i="88" s="1"/>
  <c r="J123" i="88" s="1"/>
  <c r="G5" i="95"/>
  <c r="J5" i="95" s="1"/>
  <c r="E5" i="96" s="1"/>
  <c r="G82" i="106"/>
  <c r="J82" i="106" s="1"/>
  <c r="G134" i="104"/>
  <c r="J134" i="104" s="1"/>
  <c r="G131" i="104"/>
  <c r="J131" i="104" s="1"/>
  <c r="E254" i="107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E198" i="100" l="1"/>
  <c r="G198" i="100" s="1"/>
  <c r="J198" i="100" s="1"/>
  <c r="G198" i="101" s="1"/>
  <c r="J198" i="101" s="1"/>
  <c r="G198" i="102" s="1"/>
  <c r="J198" i="102" s="1"/>
  <c r="E123" i="89"/>
  <c r="G123" i="89" s="1"/>
  <c r="J123" i="89" s="1"/>
  <c r="E123" i="90" s="1"/>
  <c r="G123" i="90" s="1"/>
  <c r="J123" i="90" s="1"/>
  <c r="E123" i="91" s="1"/>
  <c r="G123" i="91" s="1"/>
  <c r="J123" i="91" s="1"/>
  <c r="E123" i="92" s="1"/>
  <c r="G123" i="92" s="1"/>
  <c r="J123" i="92" s="1"/>
  <c r="E123" i="93" s="1"/>
  <c r="G123" i="93" s="1"/>
  <c r="J123" i="93" s="1"/>
  <c r="E123" i="94" s="1"/>
  <c r="G123" i="94" s="1"/>
  <c r="J123" i="94" s="1"/>
  <c r="E123" i="95" s="1"/>
  <c r="G123" i="95" s="1"/>
  <c r="J123" i="95" s="1"/>
  <c r="E123" i="96" s="1"/>
  <c r="G123" i="96" s="1"/>
  <c r="J123" i="96" s="1"/>
  <c r="E215" i="100"/>
  <c r="G215" i="100" s="1"/>
  <c r="J215" i="100" s="1"/>
  <c r="G215" i="101" s="1"/>
  <c r="J215" i="101" s="1"/>
  <c r="G215" i="102" s="1"/>
  <c r="J215" i="102" s="1"/>
  <c r="G102" i="107"/>
  <c r="J102" i="107" s="1"/>
  <c r="G253" i="107"/>
  <c r="G5" i="96"/>
  <c r="J5" i="96" s="1"/>
  <c r="E5" i="97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3" i="97" l="1"/>
  <c r="G123" i="97" s="1"/>
  <c r="J123" i="97" s="1"/>
  <c r="E123" i="98" s="1"/>
  <c r="G123" i="98" s="1"/>
  <c r="J123" i="98" s="1"/>
  <c r="E123" i="99" s="1"/>
  <c r="G123" i="99" s="1"/>
  <c r="J123" i="99" s="1"/>
  <c r="E124" i="89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E123" i="100" l="1"/>
  <c r="G123" i="100" s="1"/>
  <c r="J123" i="100" s="1"/>
  <c r="G123" i="101" s="1"/>
  <c r="J123" i="101" s="1"/>
  <c r="G123" i="102" s="1"/>
  <c r="J123" i="102" s="1"/>
  <c r="G5" i="98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G219" i="96"/>
  <c r="J219" i="96" s="1"/>
  <c r="G5" i="101"/>
  <c r="J5" i="101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E124" i="95" s="1"/>
  <c r="E217" i="97" l="1"/>
  <c r="G217" i="97" s="1"/>
  <c r="J217" i="97" s="1"/>
  <c r="E217" i="98" s="1"/>
  <c r="G217" i="98" s="1"/>
  <c r="J217" i="98" s="1"/>
  <c r="E217" i="99" s="1"/>
  <c r="E216" i="97"/>
  <c r="G216" i="97" s="1"/>
  <c r="J216" i="97" s="1"/>
  <c r="E216" i="98" s="1"/>
  <c r="G216" i="98" s="1"/>
  <c r="J216" i="98" s="1"/>
  <c r="E216" i="99" s="1"/>
  <c r="E199" i="97"/>
  <c r="G199" i="97" s="1"/>
  <c r="J199" i="97" s="1"/>
  <c r="E199" i="98" s="1"/>
  <c r="G199" i="98" s="1"/>
  <c r="J199" i="98" s="1"/>
  <c r="E199" i="99" s="1"/>
  <c r="E201" i="97"/>
  <c r="G201" i="97" s="1"/>
  <c r="J201" i="97" s="1"/>
  <c r="E201" i="98" s="1"/>
  <c r="G201" i="98" s="1"/>
  <c r="J201" i="98" s="1"/>
  <c r="E201" i="99" s="1"/>
  <c r="E218" i="97"/>
  <c r="G218" i="97" s="1"/>
  <c r="J218" i="97" s="1"/>
  <c r="E218" i="98" s="1"/>
  <c r="G218" i="98" s="1"/>
  <c r="J218" i="98" s="1"/>
  <c r="E218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G124" i="95"/>
  <c r="J124" i="95" s="1"/>
  <c r="E124" i="96" s="1"/>
  <c r="E219" i="100" l="1"/>
  <c r="G219" i="100" s="1"/>
  <c r="J219" i="100" s="1"/>
  <c r="G219" i="101" s="1"/>
  <c r="J219" i="101" s="1"/>
  <c r="G219" i="102" s="1"/>
  <c r="J219" i="102" s="1"/>
  <c r="G219" i="103"/>
  <c r="J219" i="103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5" i="105" s="1"/>
  <c r="J5" i="105" s="1"/>
  <c r="E201" i="100" l="1"/>
  <c r="G201" i="100" s="1"/>
  <c r="J201" i="100" s="1"/>
  <c r="G201" i="101" s="1"/>
  <c r="J201" i="101" s="1"/>
  <c r="G201" i="102" s="1"/>
  <c r="J201" i="102" s="1"/>
  <c r="E217" i="100"/>
  <c r="G217" i="100" s="1"/>
  <c r="J217" i="100" s="1"/>
  <c r="G217" i="101" s="1"/>
  <c r="J217" i="101" s="1"/>
  <c r="G217" i="102" s="1"/>
  <c r="J217" i="102" s="1"/>
  <c r="E199" i="100"/>
  <c r="G199" i="100" s="1"/>
  <c r="J199" i="100" s="1"/>
  <c r="G199" i="101" s="1"/>
  <c r="J199" i="101" s="1"/>
  <c r="G199" i="102" s="1"/>
  <c r="J199" i="102" s="1"/>
  <c r="E200" i="100"/>
  <c r="G200" i="100" s="1"/>
  <c r="J200" i="100" s="1"/>
  <c r="G200" i="101" s="1"/>
  <c r="J200" i="101" s="1"/>
  <c r="G200" i="102" s="1"/>
  <c r="J200" i="102" s="1"/>
  <c r="E124" i="97"/>
  <c r="G124" i="97" s="1"/>
  <c r="J124" i="97" s="1"/>
  <c r="E124" i="98" s="1"/>
  <c r="G124" i="98" s="1"/>
  <c r="J124" i="98" s="1"/>
  <c r="E124" i="99" s="1"/>
  <c r="E218" i="100"/>
  <c r="G218" i="100" s="1"/>
  <c r="J218" i="100" s="1"/>
  <c r="G218" i="101" s="1"/>
  <c r="J218" i="101" s="1"/>
  <c r="G218" i="102" s="1"/>
  <c r="J218" i="102" s="1"/>
  <c r="E216" i="100"/>
  <c r="G216" i="100" s="1"/>
  <c r="J216" i="100" s="1"/>
  <c r="G216" i="101" s="1"/>
  <c r="J216" i="101" s="1"/>
  <c r="G216" i="102" s="1"/>
  <c r="J216" i="102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124" i="100" l="1"/>
  <c r="G124" i="100" s="1"/>
  <c r="J124" i="100" s="1"/>
  <c r="G124" i="101" s="1"/>
  <c r="J124" i="101" s="1"/>
  <c r="G124" i="102" s="1"/>
  <c r="J124" i="102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E73" i="92" s="1"/>
  <c r="G124" i="104" l="1"/>
  <c r="J124" i="104" s="1"/>
  <c r="G73" i="92"/>
  <c r="J73" i="92" s="1"/>
  <c r="E73" i="93" s="1"/>
  <c r="M260" i="8"/>
  <c r="G124" i="105" l="1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<sst xmlns="http://schemas.openxmlformats.org/spreadsheetml/2006/main" count="38559" uniqueCount="1431">
  <si>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</si>
  <si>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</si>
  <si>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</si>
  <si>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</si>
  <si>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</si>
  <si>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</si>
  <si>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</si>
  <si>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</si>
  <si>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</si>
  <si>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</si>
  <si>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</si>
  <si>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</si>
  <si>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</si>
  <si>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</si>
  <si>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</si>
  <si>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</si>
  <si>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</si>
  <si>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</si>
  <si>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</si>
  <si>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</si>
  <si>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</si>
  <si>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</si>
  <si>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</si>
  <si>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</si>
  <si>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</si>
  <si>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</si>
  <si>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</si>
  <si>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</si>
  <si>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</si>
  <si>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</si>
  <si>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</si>
  <si>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</si>
  <si>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</si>
  <si>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</si>
  <si>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</si>
  <si>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</si>
  <si>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</si>
  <si>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</si>
  <si>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</si>
  <si>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</si>
  <si>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</si>
  <si>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</si>
  <si>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</si>
  <si>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</si>
  <si>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</si>
  <si>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</si>
  <si>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</si>
  <si>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</si>
  <si>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</si>
  <si>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</si>
  <si>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</si>
  <si>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</si>
  <si>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</si>
  <si>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</si>
  <si>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</si>
  <si>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</si>
  <si>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</si>
  <si>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</si>
  <si>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</si>
  <si>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</si>
  <si>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</si>
  <si>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</si>
  <si>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</si>
  <si>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</si>
  <si>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</si>
  <si>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</si>
  <si>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</si>
  <si>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</si>
  <si>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</si>
  <si>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</si>
  <si>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</si>
  <si>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</si>
  <si>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</si>
  <si>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</si>
  <si>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</si>
  <si>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</si>
  <si>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</si>
  <si>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</si>
  <si>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</si>
  <si>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</si>
  <si>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</si>
  <si>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</si>
  <si>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</si>
  <si>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</si>
  <si>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</si>
  <si>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</si>
  <si>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</si>
  <si>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</si>
  <si>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</si>
  <si>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</si>
  <si>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</si>
  <si>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</si>
  <si>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</si>
  <si>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</si>
  <si>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</si>
  <si>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</si>
  <si>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</si>
  <si>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</si>
  <si>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</si>
  <si>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</si>
  <si>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</si>
  <si>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</si>
  <si>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</si>
  <si>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</si>
  <si>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</si>
  <si>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</si>
  <si>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</si>
  <si>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</si>
  <si>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</si>
  <si>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</si>
  <si>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</si>
  <si>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</si>
  <si>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</si>
  <si>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</si>
  <si>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</si>
  <si>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</si>
  <si>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</si>
  <si>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</si>
  <si>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</si>
  <si>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</si>
  <si>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</si>
  <si>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</si>
  <si>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</si>
  <si>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</si>
  <si>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</si>
  <si>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</si>
  <si>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</si>
  <si>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</si>
  <si>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</si>
  <si>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</si>
  <si>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</si>
  <si>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</si>
  <si>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</si>
  <si>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</si>
  <si>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</si>
  <si>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</si>
  <si>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</si>
  <si>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</si>
  <si>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</si>
  <si>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</si>
  <si>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</si>
  <si>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</si>
  <si>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</si>
  <si>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</si>
  <si>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</si>
  <si>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</si>
  <si>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</si>
  <si>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</si>
  <si>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</si>
  <si>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</si>
  <si>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</si>
  <si>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</si>
  <si>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</si>
  <si>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</si>
  <si>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</si>
  <si>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</si>
  <si>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</si>
  <si>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</si>
  <si>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</si>
  <si>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</si>
  <si>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</si>
  <si>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</si>
  <si>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</si>
  <si>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</si>
  <si>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</si>
  <si>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</si>
  <si>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</si>
  <si>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</si>
  <si>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</si>
  <si>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</si>
  <si>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</si>
  <si>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</si>
  <si>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</si>
  <si>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</si>
  <si>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</si>
  <si>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</si>
  <si>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</si>
  <si>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</si>
  <si>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</si>
  <si>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</si>
  <si>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</si>
  <si>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</si>
  <si>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</si>
  <si>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</si>
  <si>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</si>
  <si>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</si>
  <si>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</si>
  <si>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</si>
  <si>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</si>
  <si>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</si>
  <si>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</si>
  <si>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</si>
  <si>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</si>
  <si>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</si>
  <si>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</si>
  <si>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</si>
  <si>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</si>
  <si>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</si>
  <si>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</si>
  <si>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</si>
  <si>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</si>
  <si>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</si>
  <si>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</si>
  <si>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</si>
  <si>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</si>
  <si>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</si>
  <si>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</si>
  <si>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</si>
  <si>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</si>
  <si>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</si>
  <si>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</si>
  <si>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</si>
  <si>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</si>
  <si>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</si>
  <si>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</si>
  <si>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</si>
  <si>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</si>
  <si>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</si>
  <si>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</si>
  <si>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</si>
  <si>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</si>
  <si>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</si>
  <si>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</si>
  <si>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</si>
  <si>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</si>
  <si>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</si>
  <si>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</si>
  <si>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</si>
  <si>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</si>
  <si>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</si>
  <si>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</si>
  <si>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</si>
  <si>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</si>
  <si>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</si>
  <si>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</si>
  <si>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</si>
  <si>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</si>
  <si>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</si>
  <si>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</si>
  <si>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</si>
  <si>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</si>
  <si>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</si>
  <si>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</si>
  <si>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</si>
  <si>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</si>
  <si>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</si>
  <si>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</si>
  <si>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</si>
  <si>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</si>
  <si>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</si>
  <si>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</si>
  <si>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</si>
  <si>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</si>
  <si>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</si>
  <si>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</si>
  <si>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</si>
  <si>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</si>
  <si>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</si>
  <si>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</si>
  <si>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</si>
  <si>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</si>
  <si>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</si>
  <si>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</si>
  <si>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</si>
  <si>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</si>
  <si>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</si>
  <si>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</si>
  <si>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</si>
  <si>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</si>
  <si>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</si>
  <si>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</si>
  <si>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</si>
  <si>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</si>
  <si>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</si>
  <si>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</si>
  <si>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</si>
  <si>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</si>
  <si>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</si>
  <si>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</si>
  <si>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</si>
  <si>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</si>
  <si>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</si>
  <si>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</si>
  <si>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</si>
  <si>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</si>
  <si>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</si>
  <si>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</si>
  <si>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</si>
  <si>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</si>
  <si>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</si>
  <si>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</si>
  <si>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</si>
  <si>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</si>
  <si>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</si>
  <si>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</si>
  <si>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</si>
  <si>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</si>
  <si>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</si>
  <si>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</si>
  <si>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</si>
  <si>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</si>
  <si>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</si>
  <si>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</si>
  <si>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</si>
  <si>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</si>
  <si>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</si>
  <si>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</si>
  <si>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</si>
  <si>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</si>
  <si>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</si>
  <si>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</si>
  <si>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</si>
  <si>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</si>
  <si>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</si>
  <si>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</si>
  <si>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</si>
  <si>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</si>
  <si>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</si>
  <si>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</si>
  <si>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</si>
  <si>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</si>
  <si>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</si>
  <si>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</si>
  <si>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</si>
  <si>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</si>
  <si>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</si>
  <si>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</si>
  <si>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</si>
  <si>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</si>
  <si>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</si>
  <si>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</si>
  <si>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</si>
  <si>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</si>
  <si>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</si>
  <si>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</si>
  <si>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</si>
  <si>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</si>
  <si>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</si>
  <si>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</si>
  <si>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</si>
  <si>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</si>
  <si>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</si>
  <si>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</si>
  <si>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</si>
  <si>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</si>
  <si>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</si>
  <si>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</si>
  <si>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</si>
  <si>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</si>
  <si>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</si>
  <si>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</si>
  <si>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</si>
  <si>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</si>
  <si>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</si>
  <si>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</si>
  <si>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</si>
  <si>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</si>
  <si>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</si>
  <si>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</si>
  <si>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</si>
  <si>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</si>
  <si>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</si>
  <si>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</si>
  <si>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</si>
  <si>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</si>
  <si>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</si>
  <si>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</si>
  <si>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</si>
  <si>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</si>
  <si>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</si>
  <si>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</si>
  <si>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</si>
  <si>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</si>
  <si>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</si>
  <si>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</si>
  <si>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</si>
  <si>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</si>
  <si>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</si>
  <si>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</si>
  <si>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</si>
  <si>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</si>
  <si>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</si>
  <si>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</si>
  <si>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</si>
  <si>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</si>
  <si>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</si>
  <si>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</si>
  <si>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</si>
  <si>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</si>
  <si>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</si>
  <si>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</si>
  <si>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</si>
  <si>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</si>
  <si>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</si>
  <si>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</si>
  <si>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</si>
  <si>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</si>
  <si>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</si>
  <si>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</si>
  <si>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</si>
  <si>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</si>
  <si>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</si>
  <si>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</si>
  <si>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</si>
  <si>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</si>
  <si>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</si>
  <si>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</si>
  <si>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</si>
  <si>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</si>
  <si>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</si>
  <si>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</si>
  <si>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</si>
  <si>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</si>
  <si>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</si>
  <si>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</si>
  <si>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</si>
  <si>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</si>
  <si>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</si>
  <si>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</si>
  <si>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</si>
  <si>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</si>
  <si>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</si>
  <si>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</si>
  <si>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</si>
  <si>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</si>
  <si>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</si>
  <si>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</si>
  <si>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</si>
  <si>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</si>
  <si>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</si>
  <si>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</si>
  <si>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</si>
  <si>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</si>
  <si>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</si>
  <si>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</si>
  <si>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</si>
  <si>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</si>
  <si>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</si>
  <si>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</si>
  <si>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</si>
  <si>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</si>
  <si>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</si>
  <si>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</si>
  <si>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</si>
  <si>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</si>
  <si>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</si>
  <si>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</si>
  <si>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</si>
  <si>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</si>
  <si>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</si>
  <si>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</si>
  <si>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</si>
  <si>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</si>
  <si>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</si>
  <si>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</si>
  <si>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</si>
  <si>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</si>
  <si>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</si>
  <si>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</si>
  <si>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</si>
  <si>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</si>
  <si>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</si>
  <si>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</si>
  <si>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</si>
  <si>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</si>
  <si>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</si>
  <si>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</si>
  <si>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</si>
  <si>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</si>
  <si>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</si>
  <si>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</si>
  <si>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</si>
  <si>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</si>
  <si>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</si>
  <si>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</si>
  <si>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</si>
  <si>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</si>
  <si>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</si>
  <si>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</si>
  <si>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</si>
  <si>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</si>
  <si>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</si>
  <si>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</si>
  <si>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</si>
  <si>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</si>
  <si>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</si>
  <si>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</si>
  <si>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</si>
  <si>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</si>
  <si>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</si>
  <si>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</si>
  <si>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</si>
  <si>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</si>
  <si>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</si>
  <si>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</si>
  <si>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</si>
  <si>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</si>
  <si>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</si>
  <si>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</si>
  <si>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</si>
  <si>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</si>
  <si>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</si>
  <si>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</si>
  <si>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</si>
  <si>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</si>
  <si>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</si>
  <si>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</si>
  <si>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</si>
  <si>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</si>
  <si>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</si>
  <si>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</si>
  <si>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</si>
  <si>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</si>
  <si>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</si>
  <si>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</si>
  <si>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</si>
  <si>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</si>
  <si>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</si>
  <si>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</si>
  <si>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</si>
  <si>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</si>
  <si>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</si>
  <si>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</si>
  <si>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</si>
  <si>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</si>
  <si>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</si>
  <si>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</si>
  <si>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</si>
  <si>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</si>
  <si>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</si>
  <si>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</si>
  <si>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</si>
  <si>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</si>
  <si>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</si>
  <si>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</si>
  <si>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</si>
  <si>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</si>
  <si>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</si>
  <si>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</si>
  <si>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</si>
  <si>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</si>
  <si>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</si>
  <si>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</si>
  <si>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</si>
  <si>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</si>
  <si>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</si>
  <si>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</si>
  <si>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</si>
  <si>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</si>
  <si>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</si>
  <si>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</si>
  <si>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</si>
  <si>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</si>
  <si>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</si>
  <si>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</si>
  <si>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</si>
  <si>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</si>
  <si>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</si>
  <si>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</si>
  <si>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</si>
  <si>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</si>
  <si>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</si>
  <si>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</si>
  <si>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</si>
  <si>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</si>
  <si>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</si>
  <si>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</si>
  <si>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</si>
  <si>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</si>
  <si>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</si>
  <si>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</si>
  <si>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</si>
  <si>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</si>
  <si>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</si>
  <si>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</si>
  <si>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</si>
  <si>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</si>
  <si>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</si>
  <si>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</si>
  <si>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</si>
  <si>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</si>
  <si>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</si>
  <si>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</si>
  <si>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</si>
  <si>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</si>
  <si>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</si>
  <si>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</si>
  <si>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</si>
  <si>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</si>
  <si>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</si>
  <si>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</si>
  <si>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</si>
  <si>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</si>
  <si>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</si>
  <si>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</si>
  <si>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</si>
  <si>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</si>
  <si>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</si>
  <si>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</si>
  <si>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</si>
  <si>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</si>
  <si>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</si>
  <si>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</si>
  <si>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</si>
  <si>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</si>
  <si>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</si>
  <si>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</si>
  <si>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</si>
  <si>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</si>
  <si>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</si>
  <si>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</si>
  <si>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</si>
  <si>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</si>
  <si>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</si>
  <si>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</si>
  <si>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</si>
  <si>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</si>
  <si>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</si>
  <si>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</si>
  <si>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</si>
  <si>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</si>
  <si>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</si>
  <si>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</si>
  <si>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</si>
  <si>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</si>
  <si>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</si>
  <si>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</si>
  <si>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</si>
  <si>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</si>
  <si>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</si>
  <si>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</si>
  <si>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</si>
  <si>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</si>
  <si>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</si>
  <si>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</si>
  <si>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</si>
  <si>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</si>
  <si>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</si>
  <si>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</si>
  <si>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</si>
  <si>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</si>
  <si>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</si>
  <si>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</si>
  <si>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</si>
  <si>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</si>
  <si>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</si>
  <si>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</si>
  <si>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</si>
  <si>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</si>
  <si>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</si>
  <si>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</si>
  <si>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</si>
  <si>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</si>
  <si>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</si>
  <si>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</si>
  <si>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</si>
  <si>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</si>
  <si>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</si>
  <si>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</si>
  <si>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</si>
  <si>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</si>
  <si>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</si>
  <si>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</si>
  <si>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</si>
  <si>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</si>
  <si>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</si>
  <si>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</si>
  <si>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</si>
  <si>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</si>
  <si>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</si>
  <si>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</si>
  <si>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</si>
  <si>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</si>
  <si>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</si>
  <si>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</si>
  <si>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</si>
  <si>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</si>
  <si>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</si>
  <si>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</si>
  <si>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</si>
  <si>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</si>
  <si>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</si>
  <si>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</si>
  <si>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</si>
  <si>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</si>
  <si>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</si>
  <si>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</si>
  <si>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</si>
  <si>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</si>
  <si>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</si>
  <si>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</si>
  <si>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</si>
  <si>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</si>
  <si>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</si>
  <si>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</si>
  <si>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</si>
  <si>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</si>
  <si>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</si>
  <si>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</si>
  <si>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</si>
  <si>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</si>
  <si>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</si>
  <si>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</si>
  <si>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</si>
  <si>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</si>
  <si>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</si>
  <si>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</si>
  <si>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</si>
  <si>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</si>
  <si>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</si>
  <si>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</si>
  <si>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</si>
  <si>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</si>
  <si>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</si>
  <si>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</si>
  <si>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</si>
  <si>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</si>
  <si>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</si>
  <si>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</si>
  <si>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</si>
  <si>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</si>
  <si>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</si>
  <si>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</si>
  <si>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</si>
  <si>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</si>
  <si>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</si>
  <si>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</si>
  <si>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</si>
  <si>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</si>
  <si>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</si>
  <si>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</si>
  <si>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</si>
  <si>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</si>
  <si>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</si>
  <si>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</si>
  <si>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</si>
  <si>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</si>
  <si>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</si>
  <si>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</si>
  <si>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</si>
  <si>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</si>
  <si>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</si>
  <si>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</si>
  <si>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</si>
  <si>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</si>
  <si>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</si>
  <si>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</si>
  <si>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</si>
  <si>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</si>
  <si>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</si>
  <si>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</si>
  <si>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</si>
  <si>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</si>
  <si>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</si>
  <si>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</si>
  <si>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</si>
  <si>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</si>
  <si>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</si>
  <si>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</si>
  <si>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</si>
  <si>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</si>
  <si>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</si>
  <si>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</si>
  <si>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</si>
  <si>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</si>
  <si>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</si>
  <si>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</si>
  <si>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</si>
  <si>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</si>
  <si>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</si>
  <si>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</si>
  <si>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</si>
  <si>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</si>
  <si>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</si>
  <si>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</si>
  <si>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</si>
  <si>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</si>
  <si>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</si>
  <si>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</si>
  <si>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</si>
  <si>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</si>
  <si>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</si>
  <si>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</si>
  <si>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</si>
  <si>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</si>
  <si>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</si>
  <si>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</si>
  <si>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</si>
  <si>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</si>
  <si>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</si>
  <si>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</si>
  <si>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</si>
  <si>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</si>
  <si>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</si>
  <si>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</si>
  <si>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</si>
  <si>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</si>
  <si>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</si>
  <si>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</si>
  <si>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</si>
  <si>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</si>
  <si>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</si>
  <si>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</si>
  <si>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</si>
  <si>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</si>
  <si>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</si>
  <si>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</si>
  <si>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</si>
  <si>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</si>
  <si>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</si>
  <si>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</si>
  <si>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</si>
  <si>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</si>
  <si>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</si>
  <si>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</si>
  <si>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</si>
  <si>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</si>
  <si>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</si>
  <si>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</si>
  <si>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</si>
  <si>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</si>
  <si>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</si>
  <si>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</si>
  <si>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</si>
  <si>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</si>
  <si>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</si>
  <si>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</si>
  <si>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</si>
  <si>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</si>
  <si>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</si>
  <si>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</si>
  <si>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</si>
  <si>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</si>
  <si>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</si>
  <si>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</si>
  <si>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</si>
  <si>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</si>
  <si>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</si>
  <si>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</si>
  <si>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</si>
  <si>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</si>
  <si>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</si>
  <si>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</si>
  <si>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</si>
  <si>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</si>
  <si>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</si>
  <si>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</si>
  <si>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</si>
  <si>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</si>
  <si>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</si>
  <si>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</si>
  <si>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</si>
  <si>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</si>
  <si>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</si>
  <si>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</si>
  <si>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</si>
  <si>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</si>
  <si>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</si>
  <si>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</si>
  <si>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</si>
  <si>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</si>
  <si>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</si>
  <si>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</si>
  <si>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</si>
  <si>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</si>
  <si>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</si>
  <si>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</si>
  <si>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</si>
  <si>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</si>
  <si>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</si>
  <si>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</si>
  <si>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</si>
  <si>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</si>
  <si>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</si>
  <si>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</si>
  <si>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</si>
  <si>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</si>
  <si>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</si>
  <si>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</si>
  <si>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</si>
  <si>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</si>
  <si>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</si>
  <si>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</si>
  <si>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</si>
  <si>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</si>
  <si>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</si>
  <si>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</si>
  <si>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</si>
  <si>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</si>
  <si>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</si>
  <si>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</si>
  <si>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</si>
  <si>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</si>
  <si>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</si>
  <si>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</si>
  <si>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</si>
  <si>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</si>
  <si>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</si>
  <si>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</si>
  <si>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</si>
  <si>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</si>
  <si>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</si>
  <si>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</si>
  <si>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</si>
  <si>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</si>
  <si>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</si>
  <si>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</si>
  <si>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</si>
  <si>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</si>
  <si>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</si>
  <si>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</si>
  <si>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</si>
  <si>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</si>
  <si>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</si>
  <si>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</si>
  <si>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</si>
  <si>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</si>
  <si>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</si>
  <si>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</si>
  <si>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</si>
  <si>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</si>
  <si>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</si>
  <si>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</si>
  <si>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</si>
  <si>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</si>
  <si>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</si>
  <si>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</si>
  <si>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</si>
  <si>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</si>
  <si>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</si>
  <si>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</si>
  <si>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</si>
  <si>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</si>
  <si>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</si>
  <si>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</si>
  <si>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</si>
  <si>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</si>
  <si>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</si>
  <si>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</si>
  <si>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</si>
  <si>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</si>
  <si>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</si>
  <si>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</si>
  <si>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</si>
  <si>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</si>
  <si>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</si>
  <si>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</si>
  <si>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</si>
  <si>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</si>
  <si>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</si>
  <si>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</si>
  <si>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</si>
  <si>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</si>
  <si>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</si>
  <si>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</si>
  <si>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</si>
  <si>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</si>
  <si>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</si>
  <si>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</si>
  <si>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</si>
  <si>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</si>
  <si>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</si>
  <si>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</si>
  <si>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</si>
  <si>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</si>
  <si>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</si>
  <si>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</si>
  <si>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</si>
  <si>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</si>
  <si>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</si>
  <si>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</si>
  <si>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</si>
  <si>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</si>
  <si>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</si>
  <si>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</si>
  <si>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</si>
  <si>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</si>
  <si>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</si>
  <si>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</si>
  <si>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</si>
  <si>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</si>
  <si>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</si>
  <si>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</si>
  <si>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</si>
  <si>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</si>
  <si>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</si>
  <si>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</si>
  <si>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</si>
  <si>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</si>
  <si>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</si>
  <si>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</si>
  <si>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</si>
  <si>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</si>
  <si>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</si>
  <si>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</si>
  <si>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</si>
  <si>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</si>
  <si>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</si>
  <si>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</si>
  <si>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</si>
  <si>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</si>
  <si>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</si>
  <si>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</si>
  <si>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</si>
  <si>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</si>
  <si>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</si>
  <si>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</si>
  <si>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</si>
  <si>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</si>
  <si>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</si>
  <si>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</si>
  <si>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</si>
  <si>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</si>
  <si>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</si>
  <si>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</si>
  <si>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</si>
  <si>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</si>
  <si>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</si>
  <si>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</si>
  <si>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</si>
  <si>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</si>
  <si>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</si>
  <si>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</si>
  <si>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</si>
  <si>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</si>
  <si>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</si>
  <si>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</si>
  <si>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</si>
  <si>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</si>
  <si>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</si>
  <si>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</si>
  <si>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</si>
  <si>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</si>
  <si>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</si>
  <si>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</si>
  <si>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</si>
  <si>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</si>
  <si>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</si>
  <si>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</si>
  <si>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</si>
  <si>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</si>
  <si>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</si>
  <si>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</si>
  <si>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</si>
  <si>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</si>
  <si>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</si>
  <si>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</si>
  <si>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</si>
  <si>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</si>
  <si>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</si>
  <si>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</si>
  <si>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</si>
  <si>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</si>
  <si>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</si>
  <si>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</si>
  <si>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</si>
  <si>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</si>
  <si>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</si>
  <si>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</si>
  <si>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</si>
  <si>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</si>
  <si>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</si>
  <si>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</si>
  <si>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</si>
  <si>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</si>
  <si>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</si>
  <si>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</si>
  <si>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</si>
  <si>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</si>
  <si>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</si>
  <si>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</si>
  <si>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</si>
  <si>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</si>
  <si>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</si>
  <si>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</si>
  <si>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</si>
  <si>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</si>
  <si>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</si>
  <si>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</si>
  <si>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</si>
  <si>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</si>
  <si>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</si>
  <si>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</si>
  <si>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</si>
  <si>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</si>
  <si>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</si>
  <si>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</si>
  <si>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</si>
  <si>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</si>
  <si>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</si>
  <si>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</si>
  <si>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</si>
  <si>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</si>
  <si>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</si>
  <si>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</si>
  <si>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</si>
  <si>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</si>
  <si>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</si>
  <si>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</si>
  <si>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</si>
  <si>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</si>
  <si>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</si>
  <si>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</si>
  <si>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</si>
  <si>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</si>
  <si>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</si>
  <si>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</si>
  <si>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</si>
  <si>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</si>
  <si>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</si>
  <si>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</si>
  <si>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</si>
  <si>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</si>
  <si>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</si>
  <si>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</si>
  <si>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</si>
  <si>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</si>
  <si>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</si>
  <si>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</si>
  <si>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</si>
  <si>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</si>
  <si>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</si>
  <si>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</si>
  <si>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</si>
  <si>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</si>
  <si>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</si>
  <si>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</si>
  <si>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</si>
  <si>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</si>
  <si>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</si>
  <si>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</si>
  <si>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</si>
  <si>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</si>
  <si>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</si>
  <si>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</si>
  <si>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</si>
  <si>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</si>
  <si>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</si>
  <si>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</si>
  <si>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</si>
  <si>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</si>
  <si>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</si>
  <si>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</si>
  <si>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</si>
  <si>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</si>
  <si>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</si>
  <si>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</si>
  <si>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</si>
  <si>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</si>
  <si>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</si>
  <si>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</si>
  <si>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</si>
  <si>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</si>
  <si>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</si>
  <si>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</si>
  <si>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</si>
  <si>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</si>
  <si>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</si>
  <si>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</si>
  <si>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</si>
  <si>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</si>
  <si>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</si>
  <si>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</si>
  <si>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</si>
  <si>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</si>
  <si>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</si>
  <si>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</si>
  <si>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</si>
  <si>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</si>
  <si>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</si>
  <si>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</si>
  <si>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</si>
  <si>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</si>
  <si>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</si>
  <si>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</si>
  <si>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</si>
  <si>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</si>
  <si>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</si>
  <si>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</si>
  <si>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</si>
  <si>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</si>
  <si>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</si>
  <si>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</si>
  <si>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</si>
  <si>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</si>
  <si>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</si>
  <si>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</si>
  <si>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</si>
  <si>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</si>
  <si>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</si>
  <si>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</si>
  <si>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</si>
  <si>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</si>
  <si>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</si>
  <si>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</si>
  <si>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</si>
  <si>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</si>
  <si>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</si>
  <si>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</si>
  <si>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</si>
  <si>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</si>
  <si>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</si>
  <si>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</si>
  <si>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</si>
  <si>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</si>
  <si>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</si>
  <si>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</si>
  <si>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</si>
  <si>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</si>
  <si>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</si>
  <si>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</si>
  <si>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</si>
  <si>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</si>
  <si>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</si>
  <si>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</si>
  <si>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</si>
  <si>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</si>
  <si>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</si>
  <si>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</si>
  <si>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</si>
  <si>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</si>
  <si>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</si>
  <si>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</si>
  <si>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</si>
  <si>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</si>
  <si>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</si>
  <si>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</si>
  <si>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</si>
  <si>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</si>
  <si>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</si>
  <si>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</si>
  <si>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</si>
  <si>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</si>
  <si>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</si>
  <si>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</si>
  <si>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</si>
  <si>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</si>
  <si>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</si>
  <si>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</si>
  <si>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</si>
  <si>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</si>
  <si>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</si>
  <si>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</si>
  <si>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</si>
  <si>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</si>
  <si>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</si>
  <si>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</si>
  <si>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</si>
  <si>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</si>
  <si>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</si>
  <si>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</si>
  <si>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</si>
  <si>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</si>
  <si>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</si>
  <si>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</si>
  <si>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</si>
  <si>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</si>
  <si>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</si>
  <si>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</si>
  <si>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</si>
  <si>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</si>
  <si>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</si>
  <si>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</si>
  <si>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</si>
  <si>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</si>
  <si>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</si>
  <si>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</si>
  <si>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</si>
  <si>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</si>
  <si>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</si>
  <si>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</si>
  <si>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</si>
  <si>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</si>
  <si>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</si>
  <si>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</si>
  <si>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</si>
  <si>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</si>
  <si>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</si>
  <si>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</si>
  <si>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</si>
  <si>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</si>
  <si>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</si>
  <si>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</si>
  <si>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</si>
  <si>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</si>
  <si>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</si>
  <si>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</si>
  <si>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</si>
  <si>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</si>
  <si>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</si>
  <si>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</si>
  <si>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</si>
  <si>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</si>
  <si>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</si>
  <si>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</si>
  <si>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</si>
  <si>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</si>
  <si>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</si>
  <si>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</si>
  <si>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</si>
  <si>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</si>
  <si>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</si>
  <si>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</si>
  <si>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</si>
  <si>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</si>
  <si>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</si>
  <si>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</si>
  <si>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</si>
  <si>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</si>
  <si>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</si>
  <si>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</si>
  <si>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</si>
  <si>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</si>
  <si>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</si>
  <si>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</si>
  <si>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</si>
  <si>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</si>
  <si>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</si>
  <si>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</si>
  <si>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</si>
  <si>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</si>
  <si>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</si>
  <si>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</si>
  <si>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</si>
  <si>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</si>
  <si>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</si>
  <si>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</si>
  <si>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</si>
  <si>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</si>
  <si>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</si>
  <si>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</si>
  <si>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</si>
  <si>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</si>
  <si>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</si>
  <si>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</si>
  <si>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</si>
  <si>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</si>
  <si>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</si>
  <si>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</si>
  <si>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</si>
  <si>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</si>
  <si>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</si>
  <si>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</si>
  <si>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</si>
  <si>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</si>
  <si>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</si>
  <si>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</si>
  <si>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</si>
  <si>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</si>
  <si>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</si>
  <si>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</si>
  <si>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</si>
  <si>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</si>
  <si>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</si>
  <si>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</si>
  <si>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</si>
  <si>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</si>
  <si>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</si>
  <si>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</si>
  <si>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</si>
  <si>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</si>
  <si>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</si>
  <si>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</si>
  <si>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</si>
  <si>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</si>
  <si>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</si>
  <si>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</si>
  <si>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</si>
  <si>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</si>
  <si>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</si>
  <si>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</si>
  <si>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</si>
  <si>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</si>
  <si>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</si>
  <si>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</si>
  <si>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</si>
  <si>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</si>
  <si>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</si>
  <si>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</si>
  <si>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</si>
  <si>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</si>
  <si>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</si>
  <si>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</si>
  <si>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</si>
  <si>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</si>
  <si>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</si>
  <si>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</si>
  <si>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</si>
  <si>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</si>
  <si>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</si>
  <si>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</si>
  <si>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</si>
  <si>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</si>
  <si>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</si>
  <si>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</si>
  <si>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</si>
  <si>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</si>
  <si>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</si>
  <si>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</si>
  <si>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</si>
  <si>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</si>
  <si>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</si>
  <si>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</si>
  <si>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</si>
  <si>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</si>
  <si>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</si>
  <si>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</si>
  <si>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</si>
  <si>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</si>
  <si>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</si>
  <si>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</si>
  <si>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</si>
  <si>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</si>
  <si>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</si>
  <si>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</si>
  <si>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</si>
  <si>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</si>
  <si>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</si>
  <si>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10</t>
  </si>
  <si>
    <t>บูธ  ลำพยา 3 เก่า วันที่ 1-28 ก.พ. 2568</t>
  </si>
  <si>
    <t>สรุปยอดขาย บูธ  ลำพยา 3 เก่า วันที่ 1-28 ก.พ. 2568</t>
  </si>
  <si>
    <t>เอแคลร์ชาไทย 110 g.</t>
  </si>
  <si>
    <t xml:space="preserve"> -   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</si>
  <si>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</si>
  <si>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</si>
  <si>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</si>
  <si>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</si>
  <si>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โยกลำ 3 ห</t>
  </si>
  <si>
    <t>โยก ลำ 3  ห 5</t>
  </si>
  <si>
    <t>ช็อกโก้ปัง ( 6 ชิ้น )</t>
  </si>
  <si>
    <t>ชาไทยปัง ( 6 ชิ้น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</si>
</sst>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43" fontId="2" fillId="2" borderId="0" xfId="0" applyNumberFormat="1" applyFont="1" applyFill="1"/>
    <xf numFmtId="0" fontId="2" fillId="0" borderId="22" xfId="0" applyFont="1" applyBorder="1" applyAlignment="1">
      <alignment horizontal="center"/>
    </xf>
    <xf numFmtId="43" fontId="2" fillId="0" borderId="22" xfId="1" applyFont="1" applyFill="1" applyBorder="1" applyAlignment="1">
      <alignment horizontal="center"/>
    </xf>
    <xf numFmtId="43" fontId="2" fillId="17" borderId="22" xfId="1" applyFont="1" applyFill="1" applyBorder="1"/>
    <xf numFmtId="0" fontId="2" fillId="0" borderId="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48" sqref="B248"/>
      <selection pane="bottomLeft" activeCell="B248" sqref="B248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48" sqref="B248"/>
      <selection pane="topRight" activeCell="B248" sqref="B248"/>
      <selection pane="bottomLeft" activeCell="B248" sqref="B248"/>
      <selection pane="bottomRight" activeCell="B248" sqref="B248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Q5" activePane="bottomRight" state="frozen"/>
      <selection activeCell="L250" sqref="L250"/>
      <selection pane="topRight" activeCell="L250" sqref="L250"/>
      <selection pane="bottomLeft" activeCell="L250" sqref="L250"/>
      <selection pane="bottomRight" activeCell="AD16" sqref="AD1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93"/>
      <c r="P2" s="68"/>
      <c r="Q2" s="127" t="s">
        <v>1420</v>
      </c>
      <c r="R2" s="127"/>
      <c r="S2" s="127"/>
      <c r="T2" s="127"/>
      <c r="U2" s="127"/>
      <c r="V2" s="127"/>
      <c r="W2" s="127"/>
      <c r="X2" s="127"/>
      <c r="Y2" s="127"/>
      <c r="Z2" s="127"/>
      <c r="AA2" s="95"/>
      <c r="AB2" s="95"/>
    </row>
    <row r="3" spans="1:29" s="5" customFormat="1" ht="24.6" customHeight="1" x14ac:dyDescent="0.55000000000000004">
      <c r="A3" s="133" t="s">
        <v>1</v>
      </c>
      <c r="B3" s="133" t="s">
        <v>1354</v>
      </c>
      <c r="C3" s="133" t="s">
        <v>2</v>
      </c>
      <c r="D3" s="133" t="s">
        <v>1355</v>
      </c>
      <c r="E3" s="133" t="s">
        <v>3</v>
      </c>
      <c r="F3" s="133" t="s">
        <v>4</v>
      </c>
      <c r="G3" s="133" t="s">
        <v>5</v>
      </c>
      <c r="H3" s="77" t="s">
        <v>6</v>
      </c>
      <c r="I3" s="134" t="s">
        <v>273</v>
      </c>
      <c r="J3" s="133" t="s">
        <v>7</v>
      </c>
      <c r="K3" s="170" t="s">
        <v>8</v>
      </c>
      <c r="L3" s="170"/>
      <c r="M3" s="170"/>
      <c r="N3" s="133" t="s">
        <v>9</v>
      </c>
      <c r="O3" s="171" t="s">
        <v>274</v>
      </c>
      <c r="P3" s="173" t="s">
        <v>275</v>
      </c>
      <c r="Q3" s="130" t="s">
        <v>214</v>
      </c>
      <c r="R3" s="130" t="s">
        <v>215</v>
      </c>
      <c r="S3" s="130" t="s">
        <v>10</v>
      </c>
      <c r="T3" s="130" t="s">
        <v>216</v>
      </c>
      <c r="U3" s="130" t="s">
        <v>217</v>
      </c>
      <c r="V3" s="128" t="s">
        <v>218</v>
      </c>
      <c r="W3" s="128" t="s">
        <v>219</v>
      </c>
      <c r="X3" s="128" t="s">
        <v>220</v>
      </c>
      <c r="Y3" s="130" t="s">
        <v>221</v>
      </c>
      <c r="Z3" s="131" t="s">
        <v>222</v>
      </c>
      <c r="AA3" s="166" t="s">
        <v>1361</v>
      </c>
      <c r="AB3" s="167" t="s">
        <v>1362</v>
      </c>
    </row>
    <row r="4" spans="1:29" s="5" customFormat="1" ht="24.6" customHeight="1" x14ac:dyDescent="0.55000000000000004">
      <c r="A4" s="133"/>
      <c r="B4" s="133"/>
      <c r="C4" s="133"/>
      <c r="D4" s="133"/>
      <c r="E4" s="133"/>
      <c r="F4" s="133"/>
      <c r="G4" s="133"/>
      <c r="H4" s="77" t="s">
        <v>11</v>
      </c>
      <c r="I4" s="135"/>
      <c r="J4" s="133"/>
      <c r="K4" s="63" t="s">
        <v>12</v>
      </c>
      <c r="L4" s="42" t="s">
        <v>13</v>
      </c>
      <c r="M4" s="63" t="s">
        <v>14</v>
      </c>
      <c r="N4" s="133"/>
      <c r="O4" s="172"/>
      <c r="P4" s="174"/>
      <c r="Q4" s="130"/>
      <c r="R4" s="130"/>
      <c r="S4" s="130"/>
      <c r="T4" s="130"/>
      <c r="U4" s="130"/>
      <c r="V4" s="129"/>
      <c r="W4" s="129"/>
      <c r="X4" s="129"/>
      <c r="Y4" s="130"/>
      <c r="Z4" s="132"/>
      <c r="AA4" s="166"/>
      <c r="AB4" s="168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108</v>
      </c>
      <c r="G5" s="43">
        <f t="shared" ref="G5:G85" si="0">+E5+F5</f>
        <v>109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4300</v>
      </c>
      <c r="N5" s="19"/>
      <c r="O5" s="90">
        <v>22.48</v>
      </c>
      <c r="P5" s="79">
        <f>+K5*O5</f>
        <v>1933.28</v>
      </c>
      <c r="Q5" s="45">
        <v>1</v>
      </c>
      <c r="R5" s="46">
        <f>+'1'!N262</f>
        <v>1995</v>
      </c>
      <c r="S5" s="46">
        <f>+'1'!N267</f>
        <v>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350</v>
      </c>
      <c r="X5" s="46">
        <f>+R5-S5-T5-U5-V5-W5</f>
        <v>1645</v>
      </c>
      <c r="Y5" s="46">
        <f>+'1'!N269</f>
        <v>1645</v>
      </c>
      <c r="Z5" s="47">
        <f>+Y5-X5</f>
        <v>0</v>
      </c>
      <c r="AA5" s="99" t="s">
        <v>1367</v>
      </c>
      <c r="AB5" s="47">
        <f>+W5+Y5</f>
        <v>1995</v>
      </c>
      <c r="AC5" s="58">
        <f>+W5+Y5+Z5</f>
        <v>1995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164</v>
      </c>
      <c r="G6" s="43">
        <f t="shared" si="0"/>
        <v>177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5</v>
      </c>
      <c r="J6" s="43">
        <f t="shared" ref="J6:J27" si="1">E6+F6-H6-K6-I6</f>
        <v>29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143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14300</v>
      </c>
      <c r="N6" s="19"/>
      <c r="O6" s="90">
        <v>39.29</v>
      </c>
      <c r="P6" s="79">
        <f t="shared" ref="P6:P70" si="2">+K6*O6</f>
        <v>5618.47</v>
      </c>
      <c r="Q6" s="45">
        <v>2</v>
      </c>
      <c r="R6" s="46">
        <f>+'2'!N262</f>
        <v>7295</v>
      </c>
      <c r="S6" s="46">
        <f>+'2'!N267</f>
        <v>205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2315</v>
      </c>
      <c r="X6" s="46">
        <f>+R6-S6-T6-U6-V6-W6</f>
        <v>4775</v>
      </c>
      <c r="Y6" s="46">
        <f>+'2'!N269</f>
        <v>4775</v>
      </c>
      <c r="Z6" s="47">
        <f t="shared" ref="Z6:Z35" si="3">+Y6-X6</f>
        <v>0</v>
      </c>
      <c r="AA6" s="99" t="s">
        <v>1368</v>
      </c>
      <c r="AB6" s="47">
        <f t="shared" ref="AB6:AB35" si="4">+W6+Y6</f>
        <v>7090</v>
      </c>
      <c r="AC6" s="58">
        <f t="shared" ref="AC6:AC35" si="5">+W6+Y6+Z6</f>
        <v>7090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3295</v>
      </c>
      <c r="S7" s="46">
        <f>+'3'!N267</f>
        <v>150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415</v>
      </c>
      <c r="X7" s="46">
        <f>+R7-S7-T7-U7-V7-W7</f>
        <v>2730</v>
      </c>
      <c r="Y7" s="46">
        <f>+'3'!N269</f>
        <v>2730</v>
      </c>
      <c r="Z7" s="47">
        <f>+Y7-X7</f>
        <v>0</v>
      </c>
      <c r="AA7" s="47" t="s">
        <v>1369</v>
      </c>
      <c r="AB7" s="47">
        <f>+W7+Y7</f>
        <v>3145</v>
      </c>
      <c r="AC7" s="58">
        <f t="shared" si="5"/>
        <v>3145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5060</v>
      </c>
      <c r="S8" s="46">
        <f>+'4'!N267</f>
        <v>205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300</v>
      </c>
      <c r="X8" s="46">
        <f t="shared" ref="X8" si="6">+R8-S8-T8-U8-V8-W8</f>
        <v>4555</v>
      </c>
      <c r="Y8" s="46">
        <f>+'4'!N269</f>
        <v>4555</v>
      </c>
      <c r="Z8" s="47">
        <f t="shared" si="3"/>
        <v>0</v>
      </c>
      <c r="AA8" s="47" t="s">
        <v>1363</v>
      </c>
      <c r="AB8" s="47">
        <f t="shared" si="4"/>
        <v>4855</v>
      </c>
      <c r="AC8" s="58">
        <f t="shared" si="5"/>
        <v>4855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2845</v>
      </c>
      <c r="S9" s="46">
        <f>+'5'!N267</f>
        <v>55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460</v>
      </c>
      <c r="X9" s="46">
        <f t="shared" ref="X9:X34" si="7">+R9-S9-T9-U9-V9-W9</f>
        <v>2330</v>
      </c>
      <c r="Y9" s="46">
        <f>+'5'!N269</f>
        <v>2330</v>
      </c>
      <c r="Z9" s="47">
        <f t="shared" si="3"/>
        <v>0</v>
      </c>
      <c r="AA9" s="47" t="s">
        <v>1364</v>
      </c>
      <c r="AB9" s="47">
        <f t="shared" si="4"/>
        <v>2790</v>
      </c>
      <c r="AC9" s="58">
        <f t="shared" si="5"/>
        <v>2790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2115</v>
      </c>
      <c r="S10" s="46">
        <f>+'6'!N267</f>
        <v>55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615</v>
      </c>
      <c r="X10" s="46">
        <f t="shared" si="7"/>
        <v>1445</v>
      </c>
      <c r="Y10" s="46">
        <f>+'6'!N269</f>
        <v>1445</v>
      </c>
      <c r="Z10" s="47">
        <f t="shared" si="3"/>
        <v>0</v>
      </c>
      <c r="AA10" s="47" t="s">
        <v>1365</v>
      </c>
      <c r="AB10" s="47">
        <f t="shared" si="4"/>
        <v>2060</v>
      </c>
      <c r="AC10" s="58">
        <f t="shared" si="5"/>
        <v>2060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8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85</v>
      </c>
      <c r="G11" s="43">
        <f t="shared" si="0"/>
        <v>93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3500</v>
      </c>
      <c r="N11" s="19"/>
      <c r="O11" s="90">
        <v>16.940000000000001</v>
      </c>
      <c r="P11" s="79">
        <f t="shared" si="2"/>
        <v>1185.8000000000002</v>
      </c>
      <c r="Q11" s="45">
        <v>7</v>
      </c>
      <c r="R11" s="46">
        <f>+'7'!N262</f>
        <v>1210</v>
      </c>
      <c r="S11" s="46">
        <f>+'7'!N267</f>
        <v>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100</v>
      </c>
      <c r="X11" s="46">
        <f t="shared" si="7"/>
        <v>1110</v>
      </c>
      <c r="Y11" s="46">
        <f>+'7'!N269</f>
        <v>1110</v>
      </c>
      <c r="Z11" s="47">
        <f t="shared" si="3"/>
        <v>0</v>
      </c>
      <c r="AA11" s="47" t="s">
        <v>1366</v>
      </c>
      <c r="AB11" s="47">
        <f t="shared" si="4"/>
        <v>1210</v>
      </c>
      <c r="AC11" s="58">
        <f t="shared" si="5"/>
        <v>1210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3170</v>
      </c>
      <c r="S12" s="46">
        <f>+'8'!N267</f>
        <v>50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1025</v>
      </c>
      <c r="X12" s="46">
        <f t="shared" si="7"/>
        <v>2095</v>
      </c>
      <c r="Y12" s="46">
        <f>+'8'!N269</f>
        <v>2095</v>
      </c>
      <c r="Z12" s="47">
        <f t="shared" si="3"/>
        <v>0</v>
      </c>
      <c r="AA12" s="99" t="s">
        <v>1367</v>
      </c>
      <c r="AB12" s="47">
        <f t="shared" si="4"/>
        <v>3120</v>
      </c>
      <c r="AC12" s="58">
        <f t="shared" si="5"/>
        <v>3120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6640</v>
      </c>
      <c r="S13" s="46">
        <f>+'9'!N267</f>
        <v>155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3075</v>
      </c>
      <c r="X13" s="46">
        <f>+R13-S13-T13-U13-V13-W13</f>
        <v>3410</v>
      </c>
      <c r="Y13" s="46">
        <f>+'9'!N269</f>
        <v>3410</v>
      </c>
      <c r="Z13" s="47">
        <f t="shared" si="3"/>
        <v>0</v>
      </c>
      <c r="AA13" s="99" t="s">
        <v>1368</v>
      </c>
      <c r="AB13" s="47">
        <f t="shared" si="4"/>
        <v>6485</v>
      </c>
      <c r="AC13" s="58">
        <f t="shared" si="5"/>
        <v>6485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3300</v>
      </c>
      <c r="S14" s="46">
        <f>+'10'!N267</f>
        <v>100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690</v>
      </c>
      <c r="X14" s="46">
        <f t="shared" si="7"/>
        <v>2510</v>
      </c>
      <c r="Y14" s="46">
        <f>+'10'!N269</f>
        <v>2510</v>
      </c>
      <c r="Z14" s="47">
        <f t="shared" si="3"/>
        <v>0</v>
      </c>
      <c r="AA14" s="47" t="s">
        <v>1369</v>
      </c>
      <c r="AB14" s="47">
        <f t="shared" si="4"/>
        <v>3200</v>
      </c>
      <c r="AC14" s="58">
        <f t="shared" si="5"/>
        <v>3200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4315</v>
      </c>
      <c r="S15" s="46">
        <f>+'11'!N267</f>
        <v>160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650</v>
      </c>
      <c r="X15" s="46">
        <f t="shared" si="7"/>
        <v>3505</v>
      </c>
      <c r="Y15" s="46">
        <f>+'11'!N269</f>
        <v>3505</v>
      </c>
      <c r="Z15" s="47">
        <f t="shared" si="3"/>
        <v>0</v>
      </c>
      <c r="AA15" s="47" t="s">
        <v>1363</v>
      </c>
      <c r="AB15" s="47">
        <f t="shared" si="4"/>
        <v>4155</v>
      </c>
      <c r="AC15" s="58">
        <f t="shared" si="5"/>
        <v>4155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3075</v>
      </c>
      <c r="S16" s="46">
        <f>+'12'!N267</f>
        <v>50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350</v>
      </c>
      <c r="X16" s="46">
        <f t="shared" si="7"/>
        <v>2675</v>
      </c>
      <c r="Y16" s="46">
        <f>+'12'!N269</f>
        <v>2675</v>
      </c>
      <c r="Z16" s="47">
        <f t="shared" si="3"/>
        <v>0</v>
      </c>
      <c r="AA16" s="47" t="s">
        <v>1364</v>
      </c>
      <c r="AB16" s="47">
        <f t="shared" si="4"/>
        <v>3025</v>
      </c>
      <c r="AC16" s="58">
        <f t="shared" si="5"/>
        <v>3025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3125</v>
      </c>
      <c r="S17" s="46">
        <f>+'13'!N267</f>
        <v>100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1630</v>
      </c>
      <c r="X17" s="46">
        <f>+R17-S17-T17-U17-V17-W17</f>
        <v>1395</v>
      </c>
      <c r="Y17" s="46">
        <f>+'13'!N269</f>
        <v>1395</v>
      </c>
      <c r="Z17" s="47">
        <f t="shared" si="3"/>
        <v>0</v>
      </c>
      <c r="AA17" s="47" t="s">
        <v>1365</v>
      </c>
      <c r="AB17" s="47">
        <f t="shared" si="4"/>
        <v>3025</v>
      </c>
      <c r="AC17" s="58">
        <f t="shared" si="5"/>
        <v>3025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58</v>
      </c>
      <c r="G18" s="43">
        <f t="shared" ref="G18:G22" si="9">+E18+F18</f>
        <v>58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2650</v>
      </c>
      <c r="N18" s="19"/>
      <c r="O18" s="90">
        <v>18.77</v>
      </c>
      <c r="P18" s="79">
        <f t="shared" si="2"/>
        <v>994.81</v>
      </c>
      <c r="Q18" s="45">
        <v>14</v>
      </c>
      <c r="R18" s="46">
        <f>+'14'!N262</f>
        <v>1755</v>
      </c>
      <c r="S18" s="46">
        <f>+'14'!N267</f>
        <v>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60</v>
      </c>
      <c r="X18" s="46">
        <f t="shared" si="7"/>
        <v>1695</v>
      </c>
      <c r="Y18" s="46">
        <f>+'14'!N269</f>
        <v>1695</v>
      </c>
      <c r="Z18" s="47">
        <f t="shared" si="3"/>
        <v>0</v>
      </c>
      <c r="AA18" s="47" t="s">
        <v>1366</v>
      </c>
      <c r="AB18" s="100">
        <f t="shared" si="4"/>
        <v>1755</v>
      </c>
      <c r="AC18" s="58">
        <f t="shared" si="5"/>
        <v>1755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15</v>
      </c>
      <c r="G19" s="43">
        <f t="shared" si="9"/>
        <v>15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15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3670</v>
      </c>
      <c r="S19" s="46">
        <f>+'15'!N267</f>
        <v>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0</v>
      </c>
      <c r="X19" s="46">
        <f t="shared" si="7"/>
        <v>3670</v>
      </c>
      <c r="Y19" s="46">
        <f>+'15'!N269</f>
        <v>3670</v>
      </c>
      <c r="Z19" s="47">
        <f t="shared" si="3"/>
        <v>0</v>
      </c>
      <c r="AA19" s="99" t="s">
        <v>1367</v>
      </c>
      <c r="AB19" s="47">
        <f t="shared" si="4"/>
        <v>3670</v>
      </c>
      <c r="AC19" s="58">
        <f t="shared" si="5"/>
        <v>3670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13</v>
      </c>
      <c r="G20" s="43">
        <f t="shared" si="9"/>
        <v>13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12</v>
      </c>
      <c r="L20" s="20">
        <v>65</v>
      </c>
      <c r="M20" s="44">
        <f>+K20*L20</f>
        <v>780</v>
      </c>
      <c r="N20" s="19"/>
      <c r="O20" s="90">
        <v>22.25</v>
      </c>
      <c r="P20" s="79">
        <f t="shared" si="2"/>
        <v>267</v>
      </c>
      <c r="Q20" s="45">
        <v>16</v>
      </c>
      <c r="R20" s="46">
        <f>+'16'!N262</f>
        <v>4335</v>
      </c>
      <c r="S20" s="46">
        <f>+'16'!N267</f>
        <v>100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940</v>
      </c>
      <c r="X20" s="46">
        <f t="shared" si="7"/>
        <v>3295</v>
      </c>
      <c r="Y20" s="46">
        <f>+'16'!N269</f>
        <v>3295</v>
      </c>
      <c r="Z20" s="47">
        <f t="shared" si="3"/>
        <v>0</v>
      </c>
      <c r="AA20" s="99" t="s">
        <v>1368</v>
      </c>
      <c r="AB20" s="47">
        <f t="shared" si="4"/>
        <v>4235</v>
      </c>
      <c r="AC20" s="58">
        <f t="shared" si="5"/>
        <v>4235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1100</v>
      </c>
      <c r="S21" s="46">
        <f>+'17'!N267</f>
        <v>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55</v>
      </c>
      <c r="X21" s="46">
        <f t="shared" si="7"/>
        <v>1045</v>
      </c>
      <c r="Y21" s="46">
        <f>+'17'!N269</f>
        <v>1045</v>
      </c>
      <c r="Z21" s="47">
        <f t="shared" si="3"/>
        <v>0</v>
      </c>
      <c r="AA21" s="47" t="s">
        <v>1369</v>
      </c>
      <c r="AB21" s="47">
        <f t="shared" si="4"/>
        <v>1100</v>
      </c>
      <c r="AC21" s="58">
        <f t="shared" si="5"/>
        <v>1100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9"/>
        <v>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0</v>
      </c>
      <c r="N22" s="19"/>
      <c r="O22" s="90">
        <v>26.6</v>
      </c>
      <c r="P22" s="79">
        <f t="shared" si="2"/>
        <v>0</v>
      </c>
      <c r="Q22" s="45">
        <v>18</v>
      </c>
      <c r="R22" s="46">
        <f>+'18'!N262</f>
        <v>5285</v>
      </c>
      <c r="S22" s="46">
        <f>+'18'!N267</f>
        <v>200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1290</v>
      </c>
      <c r="X22" s="46">
        <f t="shared" si="7"/>
        <v>3795</v>
      </c>
      <c r="Y22" s="46">
        <f>+'18'!N269</f>
        <v>3795</v>
      </c>
      <c r="Z22" s="47">
        <f t="shared" si="3"/>
        <v>0</v>
      </c>
      <c r="AA22" s="47" t="s">
        <v>1363</v>
      </c>
      <c r="AB22" s="47">
        <f t="shared" si="4"/>
        <v>5085</v>
      </c>
      <c r="AC22" s="58">
        <f t="shared" si="5"/>
        <v>5085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3760</v>
      </c>
      <c r="S23" s="46">
        <f>+'19'!N267</f>
        <v>105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1830</v>
      </c>
      <c r="X23" s="46">
        <f t="shared" si="7"/>
        <v>1825</v>
      </c>
      <c r="Y23" s="46">
        <f>+'19'!N269</f>
        <v>1825</v>
      </c>
      <c r="Z23" s="47">
        <f t="shared" si="3"/>
        <v>0</v>
      </c>
      <c r="AA23" s="47" t="s">
        <v>1364</v>
      </c>
      <c r="AB23" s="47">
        <f t="shared" si="4"/>
        <v>3655</v>
      </c>
      <c r="AC23" s="58">
        <f t="shared" si="5"/>
        <v>3655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0">
        <v>40.51</v>
      </c>
      <c r="P24" s="79">
        <f t="shared" si="2"/>
        <v>0</v>
      </c>
      <c r="Q24" s="45">
        <v>20</v>
      </c>
      <c r="R24" s="46">
        <f>+'20'!N262</f>
        <v>1940</v>
      </c>
      <c r="S24" s="46">
        <f>+'20'!N267</f>
        <v>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310</v>
      </c>
      <c r="X24" s="46">
        <f t="shared" si="7"/>
        <v>1630</v>
      </c>
      <c r="Y24" s="46">
        <f>+'20'!N269</f>
        <v>1630</v>
      </c>
      <c r="Z24" s="47">
        <f t="shared" si="3"/>
        <v>0</v>
      </c>
      <c r="AA24" s="47" t="s">
        <v>1365</v>
      </c>
      <c r="AB24" s="47">
        <f t="shared" si="4"/>
        <v>1940</v>
      </c>
      <c r="AC24" s="58">
        <f t="shared" si="5"/>
        <v>1940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2660</v>
      </c>
      <c r="S25" s="46">
        <f>+'21'!N267</f>
        <v>100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620</v>
      </c>
      <c r="X25" s="46">
        <f t="shared" si="7"/>
        <v>1940</v>
      </c>
      <c r="Y25" s="46">
        <f>+'21'!N269</f>
        <v>1940</v>
      </c>
      <c r="Z25" s="47">
        <f t="shared" si="3"/>
        <v>0</v>
      </c>
      <c r="AA25" s="47" t="s">
        <v>1366</v>
      </c>
      <c r="AB25" s="47">
        <f t="shared" si="4"/>
        <v>2560</v>
      </c>
      <c r="AC25" s="58">
        <f t="shared" si="5"/>
        <v>2560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2640</v>
      </c>
      <c r="S26" s="46">
        <f>+'22'!N267</f>
        <v>55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560</v>
      </c>
      <c r="X26" s="46">
        <f t="shared" si="7"/>
        <v>2025</v>
      </c>
      <c r="Y26" s="46">
        <f>+'22'!N269</f>
        <v>2025</v>
      </c>
      <c r="Z26" s="47">
        <f t="shared" si="3"/>
        <v>0</v>
      </c>
      <c r="AA26" s="99" t="s">
        <v>1367</v>
      </c>
      <c r="AB26" s="47">
        <f t="shared" si="4"/>
        <v>2585</v>
      </c>
      <c r="AC26" s="58">
        <f t="shared" si="5"/>
        <v>2585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4185</v>
      </c>
      <c r="S27" s="46">
        <f>+'23'!N267</f>
        <v>100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1240</v>
      </c>
      <c r="X27" s="46">
        <f>+R27-S27-T27-U27-V27-W27</f>
        <v>2845</v>
      </c>
      <c r="Y27" s="46">
        <f>+'23'!N269</f>
        <v>2845</v>
      </c>
      <c r="Z27" s="47">
        <f>+Y27-X27</f>
        <v>0</v>
      </c>
      <c r="AA27" s="99" t="s">
        <v>1368</v>
      </c>
      <c r="AB27" s="47">
        <f t="shared" si="4"/>
        <v>4085</v>
      </c>
      <c r="AC27" s="58">
        <f t="shared" si="5"/>
        <v>4085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11"/>
        <v>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0">
        <v>31.97</v>
      </c>
      <c r="P28" s="79">
        <f t="shared" si="2"/>
        <v>0</v>
      </c>
      <c r="Q28" s="45">
        <v>24</v>
      </c>
      <c r="R28" s="46">
        <f>+'24'!N262</f>
        <v>3270</v>
      </c>
      <c r="S28" s="46">
        <f>+'24'!N267</f>
        <v>250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230</v>
      </c>
      <c r="X28" s="46">
        <f t="shared" si="7"/>
        <v>2790</v>
      </c>
      <c r="Y28" s="46">
        <f>+'24'!N269</f>
        <v>2790</v>
      </c>
      <c r="Z28" s="47">
        <f t="shared" si="3"/>
        <v>0</v>
      </c>
      <c r="AA28" s="47" t="s">
        <v>1369</v>
      </c>
      <c r="AB28" s="47">
        <f t="shared" si="4"/>
        <v>3020</v>
      </c>
      <c r="AC28" s="58">
        <f t="shared" si="5"/>
        <v>3020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3280</v>
      </c>
      <c r="S29" s="46">
        <f>+'25'!N267</f>
        <v>135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100</v>
      </c>
      <c r="X29" s="46">
        <f t="shared" si="7"/>
        <v>3045</v>
      </c>
      <c r="Y29" s="46">
        <f>+'25'!N269</f>
        <v>3045</v>
      </c>
      <c r="Z29" s="47">
        <f t="shared" si="3"/>
        <v>0</v>
      </c>
      <c r="AA29" s="47" t="s">
        <v>1363</v>
      </c>
      <c r="AB29" s="47">
        <f t="shared" si="4"/>
        <v>3145</v>
      </c>
      <c r="AC29" s="58">
        <f t="shared" si="5"/>
        <v>3145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2240</v>
      </c>
      <c r="S30" s="46">
        <f>+'26'!N267</f>
        <v>50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680</v>
      </c>
      <c r="X30" s="46">
        <f t="shared" si="7"/>
        <v>1510</v>
      </c>
      <c r="Y30" s="46">
        <f>+'26'!N269</f>
        <v>1510</v>
      </c>
      <c r="Z30" s="47">
        <f t="shared" si="3"/>
        <v>0</v>
      </c>
      <c r="AA30" s="47" t="s">
        <v>1364</v>
      </c>
      <c r="AB30" s="47">
        <f t="shared" si="4"/>
        <v>2190</v>
      </c>
      <c r="AC30" s="58">
        <f t="shared" si="5"/>
        <v>2190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175</v>
      </c>
      <c r="G31" s="43">
        <f t="shared" si="0"/>
        <v>185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5</v>
      </c>
      <c r="J31" s="43">
        <f t="shared" si="12"/>
        <v>19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161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16100</v>
      </c>
      <c r="N31" s="19"/>
      <c r="O31" s="90">
        <v>38.46</v>
      </c>
      <c r="P31" s="79">
        <f t="shared" si="2"/>
        <v>6192.06</v>
      </c>
      <c r="Q31" s="45">
        <v>27</v>
      </c>
      <c r="R31" s="46">
        <f>+'27'!N262</f>
        <v>1715</v>
      </c>
      <c r="S31" s="46">
        <f>+'27'!N267</f>
        <v>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350</v>
      </c>
      <c r="X31" s="46">
        <f t="shared" si="7"/>
        <v>1365</v>
      </c>
      <c r="Y31" s="46">
        <f>+'27'!N269</f>
        <v>1365</v>
      </c>
      <c r="Z31" s="47">
        <f t="shared" si="3"/>
        <v>0</v>
      </c>
      <c r="AA31" s="47" t="s">
        <v>1365</v>
      </c>
      <c r="AB31" s="47">
        <f t="shared" si="4"/>
        <v>1715</v>
      </c>
      <c r="AC31" s="58">
        <f t="shared" si="5"/>
        <v>1715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28</v>
      </c>
      <c r="G32" s="43">
        <f t="shared" si="0"/>
        <v>28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5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2990</v>
      </c>
      <c r="N32" s="19"/>
      <c r="O32" s="90">
        <v>46.37</v>
      </c>
      <c r="P32" s="79">
        <f t="shared" si="2"/>
        <v>1066.51</v>
      </c>
      <c r="Q32" s="45">
        <v>28</v>
      </c>
      <c r="R32" s="46">
        <f>+'28'!N262</f>
        <v>2830</v>
      </c>
      <c r="S32" s="46">
        <f>+'28'!N267</f>
        <v>100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1965</v>
      </c>
      <c r="X32" s="46">
        <f t="shared" si="7"/>
        <v>765</v>
      </c>
      <c r="Y32" s="46">
        <f>+'28'!N269</f>
        <v>765</v>
      </c>
      <c r="Z32" s="47">
        <f t="shared" si="3"/>
        <v>0</v>
      </c>
      <c r="AA32" s="47" t="s">
        <v>1366</v>
      </c>
      <c r="AB32" s="47">
        <f t="shared" si="4"/>
        <v>2730</v>
      </c>
      <c r="AC32" s="58">
        <f t="shared" si="5"/>
        <v>2730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13</v>
      </c>
      <c r="G33" s="43">
        <f t="shared" si="0"/>
        <v>13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1690</v>
      </c>
      <c r="N33" s="19"/>
      <c r="O33" s="90">
        <v>38.9</v>
      </c>
      <c r="P33" s="79">
        <f t="shared" si="2"/>
        <v>505.7</v>
      </c>
      <c r="Q33" s="45">
        <v>29</v>
      </c>
      <c r="R33" s="46">
        <f>+'29'!N262</f>
        <v>0</v>
      </c>
      <c r="S33" s="46">
        <f>+'29'!N267</f>
        <v>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3">+R33-S33-T33-U33-V33-W33</f>
        <v>0</v>
      </c>
      <c r="Y33" s="46">
        <f>+'29'!N269</f>
        <v>0</v>
      </c>
      <c r="Z33" s="47">
        <f t="shared" ref="Z33" si="14">+Y33-X33</f>
        <v>0</v>
      </c>
      <c r="AA33" s="47"/>
      <c r="AB33" s="47">
        <f t="shared" si="4"/>
        <v>0</v>
      </c>
      <c r="AC33" s="58">
        <f t="shared" si="5"/>
        <v>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4</v>
      </c>
      <c r="G34" s="43">
        <f t="shared" si="0"/>
        <v>4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4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520</v>
      </c>
      <c r="N34" s="19"/>
      <c r="O34" s="90">
        <v>38.07</v>
      </c>
      <c r="P34" s="79">
        <f t="shared" si="2"/>
        <v>152.28</v>
      </c>
      <c r="Q34" s="45">
        <v>30</v>
      </c>
      <c r="R34" s="46">
        <f>+'30'!N262</f>
        <v>0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0</v>
      </c>
      <c r="Y34" s="46">
        <f>+'30'!N269</f>
        <v>0</v>
      </c>
      <c r="Z34" s="47">
        <f t="shared" si="3"/>
        <v>0</v>
      </c>
      <c r="AA34" s="47"/>
      <c r="AB34" s="47">
        <f t="shared" si="4"/>
        <v>0</v>
      </c>
      <c r="AC34" s="58">
        <f t="shared" si="5"/>
        <v>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16</v>
      </c>
      <c r="G35" s="43">
        <f t="shared" si="0"/>
        <v>16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11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1430</v>
      </c>
      <c r="N35" s="19"/>
      <c r="O35" s="90">
        <v>40.799999999999997</v>
      </c>
      <c r="P35" s="79">
        <f t="shared" si="2"/>
        <v>448.79999999999995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92105</v>
      </c>
      <c r="S36" s="48">
        <f t="shared" si="15"/>
        <v>2480</v>
      </c>
      <c r="T36" s="48">
        <f t="shared" si="15"/>
        <v>0</v>
      </c>
      <c r="U36" s="48">
        <f t="shared" si="15"/>
        <v>0</v>
      </c>
      <c r="V36" s="48">
        <f t="shared" si="15"/>
        <v>0</v>
      </c>
      <c r="W36" s="48">
        <f t="shared" si="15"/>
        <v>22205</v>
      </c>
      <c r="X36" s="48">
        <f t="shared" si="15"/>
        <v>67420</v>
      </c>
      <c r="Y36" s="48">
        <f t="shared" si="15"/>
        <v>67420</v>
      </c>
      <c r="Z36" s="48">
        <f t="shared" si="15"/>
        <v>0</v>
      </c>
      <c r="AA36" s="48">
        <f t="shared" si="15"/>
        <v>0</v>
      </c>
      <c r="AB36" s="48">
        <f>SUM(AB5:AB35)</f>
        <v>89625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0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0">
        <v>27.84</v>
      </c>
      <c r="P39" s="79">
        <f t="shared" si="2"/>
        <v>0</v>
      </c>
      <c r="Q39" s="5"/>
      <c r="R39" s="169" t="s">
        <v>1418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0">
        <v>27.12</v>
      </c>
      <c r="P40" s="79">
        <f t="shared" si="2"/>
        <v>0</v>
      </c>
      <c r="Q40" s="5"/>
      <c r="R40" s="169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3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150</v>
      </c>
      <c r="N46" s="19"/>
      <c r="O46" s="90">
        <v>19.05</v>
      </c>
      <c r="P46" s="79">
        <f t="shared" si="2"/>
        <v>57.150000000000006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70</v>
      </c>
      <c r="G47" s="43">
        <f>+E47+F47</f>
        <v>71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25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2300</v>
      </c>
      <c r="N47" s="19"/>
      <c r="O47" s="90">
        <v>19.21</v>
      </c>
      <c r="P47" s="79">
        <f t="shared" si="2"/>
        <v>883.66000000000008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69</v>
      </c>
      <c r="G48" s="43">
        <f>+E48+F48</f>
        <v>69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24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45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2250</v>
      </c>
      <c r="N48" s="19"/>
      <c r="O48" s="90">
        <v>18.88</v>
      </c>
      <c r="P48" s="79">
        <f t="shared" si="2"/>
        <v>849.59999999999991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4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25</v>
      </c>
      <c r="G49" s="43">
        <f>+E49+F49</f>
        <v>29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8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21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1050</v>
      </c>
      <c r="N49" s="19"/>
      <c r="O49" s="90">
        <v>20.43</v>
      </c>
      <c r="P49" s="79">
        <f t="shared" si="2"/>
        <v>429.03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14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55</v>
      </c>
      <c r="G50" s="43">
        <f t="shared" si="0"/>
        <v>69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21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2400</v>
      </c>
      <c r="N50" s="19"/>
      <c r="O50" s="90">
        <v>21.81</v>
      </c>
      <c r="P50" s="79">
        <f t="shared" si="2"/>
        <v>1046.8799999999999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4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4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4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200</v>
      </c>
      <c r="N51" s="19"/>
      <c r="O51" s="90">
        <v>14.65</v>
      </c>
      <c r="P51" s="79">
        <f t="shared" si="2"/>
        <v>58.6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105</v>
      </c>
      <c r="G53" s="43">
        <f t="shared" si="0"/>
        <v>105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27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78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3900</v>
      </c>
      <c r="N53" s="19"/>
      <c r="O53" s="90">
        <v>17.53</v>
      </c>
      <c r="P53" s="79">
        <f t="shared" si="2"/>
        <v>1367.3400000000001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0">
        <v>33.409999999999997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0">
        <v>34.56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15</v>
      </c>
      <c r="G62" s="43">
        <f t="shared" si="0"/>
        <v>15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15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0">
        <v>29.82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2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13</v>
      </c>
      <c r="G67" s="43">
        <f t="shared" si="0"/>
        <v>15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3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12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840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3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13</v>
      </c>
      <c r="G68" s="43">
        <f t="shared" si="0"/>
        <v>16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3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13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1040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37</v>
      </c>
      <c r="G74" s="43">
        <f t="shared" si="0"/>
        <v>37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5</v>
      </c>
      <c r="J74" s="43">
        <f t="shared" si="16"/>
        <v>7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1200</v>
      </c>
      <c r="N74" s="19"/>
      <c r="O74" s="90">
        <v>17.09</v>
      </c>
      <c r="P74" s="79">
        <f t="shared" si="17"/>
        <v>410.15999999999997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0">
        <v>25.15</v>
      </c>
      <c r="P77" s="79">
        <f t="shared" si="17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7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7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5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20">
        <v>20.350000000000001</v>
      </c>
      <c r="P99" s="79">
        <f t="shared" ref="P99:P105" si="2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66</v>
      </c>
      <c r="G112" s="43">
        <f>+E112+F112</f>
        <v>72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12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6000</v>
      </c>
      <c r="N112" s="19"/>
      <c r="O112" s="90">
        <v>30.3</v>
      </c>
      <c r="P112" s="79">
        <f t="shared" si="17"/>
        <v>1818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8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68</v>
      </c>
      <c r="G113" s="43">
        <f t="shared" si="24"/>
        <v>76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9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67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3685</v>
      </c>
      <c r="N113" s="19"/>
      <c r="O113" s="90">
        <v>20.58</v>
      </c>
      <c r="P113" s="79">
        <f t="shared" si="17"/>
        <v>1378.86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50</v>
      </c>
      <c r="G115" s="43">
        <f t="shared" si="24"/>
        <v>62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23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39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2320</v>
      </c>
      <c r="N115" s="19"/>
      <c r="O115" s="90">
        <v>23.61</v>
      </c>
      <c r="P115" s="79">
        <f t="shared" si="17"/>
        <v>920.79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6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20</v>
      </c>
      <c r="G116" s="43">
        <f t="shared" si="24"/>
        <v>26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8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18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1800</v>
      </c>
      <c r="N116" s="19"/>
      <c r="O116" s="90">
        <v>13.03</v>
      </c>
      <c r="P116" s="79">
        <f t="shared" si="17"/>
        <v>234.54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4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4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4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24"/>
        <v>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0">
        <v>9.91</v>
      </c>
      <c r="P131" s="79">
        <f t="shared" si="17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4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7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24"/>
        <v>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0">
        <v>24.21</v>
      </c>
      <c r="P133" s="79">
        <f t="shared" si="17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5</v>
      </c>
      <c r="G150" s="43">
        <f t="shared" si="24"/>
        <v>5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4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1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55</v>
      </c>
      <c r="N150" s="19"/>
      <c r="O150" s="90">
        <v>15.28</v>
      </c>
      <c r="P150" s="79">
        <f t="shared" si="17"/>
        <v>15.28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3" s="43">
        <f>+E173+F173</f>
        <v>10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9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315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4" s="43">
        <f t="shared" ref="G174" si="31">+E174+F174</f>
        <v>10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0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9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269.64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30"/>
        <v>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0">
        <v>29.96</v>
      </c>
      <c r="P175" s="79">
        <f t="shared" si="2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0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46">
        <f>+ยกมา!J187</f>
        <v>63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63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63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46">
        <f>+ยกมา!J188</f>
        <v>43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43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43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46">
        <f>+ยกมา!J189</f>
        <v>18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18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18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8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40</v>
      </c>
      <c r="G193" s="43">
        <f t="shared" si="30"/>
        <v>48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4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2640</v>
      </c>
      <c r="N193" s="19"/>
      <c r="O193" s="90">
        <v>38</v>
      </c>
      <c r="P193" s="79">
        <f t="shared" si="29"/>
        <v>1672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80</v>
      </c>
      <c r="G194" s="43">
        <f t="shared" si="30"/>
        <v>91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5</v>
      </c>
      <c r="J194" s="43">
        <f t="shared" si="28"/>
        <v>26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7200</v>
      </c>
      <c r="N194" s="19"/>
      <c r="O194" s="90">
        <v>73</v>
      </c>
      <c r="P194" s="79">
        <f t="shared" si="29"/>
        <v>4380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0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51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0"/>
        <v>51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9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42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2310</v>
      </c>
      <c r="N205" s="19"/>
      <c r="O205" s="90">
        <v>40</v>
      </c>
      <c r="P205" s="79">
        <f t="shared" si="29"/>
        <v>1680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19</v>
      </c>
      <c r="G209" s="43">
        <f t="shared" si="30"/>
        <v>19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17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2040</v>
      </c>
      <c r="N209" s="19"/>
      <c r="O209" s="90">
        <v>83</v>
      </c>
      <c r="P209" s="79">
        <f t="shared" si="29"/>
        <v>1411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2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2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1421</v>
      </c>
      <c r="D243" s="10" t="s">
        <v>434</v>
      </c>
      <c r="E243" s="46"/>
      <c r="F243" s="44"/>
      <c r="G243" s="43" t="s">
        <v>1422</v>
      </c>
      <c r="H243" s="78" t="s">
        <v>1422</v>
      </c>
      <c r="I243" s="76" t="s">
        <v>1422</v>
      </c>
      <c r="J243" s="43" t="s">
        <v>1422</v>
      </c>
      <c r="K243" s="44"/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1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1423</v>
      </c>
      <c r="D244" s="10" t="s">
        <v>434</v>
      </c>
      <c r="E244" s="46"/>
      <c r="F244" s="44"/>
      <c r="G244" s="43" t="s">
        <v>1422</v>
      </c>
      <c r="H244" s="78" t="s">
        <v>1422</v>
      </c>
      <c r="I244" s="76" t="s">
        <v>1422</v>
      </c>
      <c r="J244" s="43" t="s">
        <v>1422</v>
      </c>
      <c r="K244" s="44"/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1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1424</v>
      </c>
      <c r="D245" s="10" t="s">
        <v>434</v>
      </c>
      <c r="E245" s="46"/>
      <c r="F245" s="44"/>
      <c r="G245" s="43" t="s">
        <v>1422</v>
      </c>
      <c r="H245" s="78" t="s">
        <v>1422</v>
      </c>
      <c r="I245" s="76" t="s">
        <v>1422</v>
      </c>
      <c r="J245" s="43" t="s">
        <v>1422</v>
      </c>
      <c r="K245" s="44"/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1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1425</v>
      </c>
      <c r="D246" s="10" t="s">
        <v>434</v>
      </c>
      <c r="E246" s="46"/>
      <c r="F246" s="44"/>
      <c r="G246" s="43" t="s">
        <v>1422</v>
      </c>
      <c r="H246" s="78" t="s">
        <v>1422</v>
      </c>
      <c r="I246" s="76" t="s">
        <v>1422</v>
      </c>
      <c r="J246" s="43" t="s">
        <v>1422</v>
      </c>
      <c r="K246" s="44"/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1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46"/>
      <c r="F247" s="44"/>
      <c r="G247" s="43" t="s">
        <v>1422</v>
      </c>
      <c r="H247" s="78" t="s">
        <v>1422</v>
      </c>
      <c r="I247" s="76" t="s">
        <v>1422</v>
      </c>
      <c r="J247" s="43" t="s">
        <v>1422</v>
      </c>
      <c r="K247" s="44"/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2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3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100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2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3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50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2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3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2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3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2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3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2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3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4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2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3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2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3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6" s="43">
        <f t="shared" si="52"/>
        <v>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3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7" s="43">
        <f t="shared" si="52"/>
        <v>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3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5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2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3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2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3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9" t="s">
        <v>223</v>
      </c>
      <c r="B260" s="150"/>
      <c r="C260" s="150"/>
      <c r="D260" s="151"/>
      <c r="E260" s="155" t="s">
        <v>239</v>
      </c>
      <c r="F260" s="156"/>
      <c r="G260" s="152" t="s">
        <v>224</v>
      </c>
      <c r="H260" s="153"/>
      <c r="I260" s="154"/>
      <c r="J260" s="157" t="s">
        <v>225</v>
      </c>
      <c r="K260" s="157"/>
      <c r="L260" s="157"/>
      <c r="M260" s="51">
        <f>SUM(M5:M259)</f>
        <v>92105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8" t="s">
        <v>226</v>
      </c>
      <c r="B261" s="159"/>
      <c r="C261" s="164">
        <f>+M263</f>
        <v>92105</v>
      </c>
      <c r="D261" s="165"/>
      <c r="E261" s="53" t="s">
        <v>227</v>
      </c>
      <c r="F261" s="54">
        <f>+M260</f>
        <v>92105</v>
      </c>
      <c r="G261" s="55" t="s">
        <v>217</v>
      </c>
      <c r="H261" s="146">
        <f>SUM(U36)</f>
        <v>0</v>
      </c>
      <c r="I261" s="147"/>
      <c r="J261" s="139"/>
      <c r="K261" s="139"/>
      <c r="L261" s="139"/>
      <c r="M261" s="57"/>
      <c r="N261" s="57">
        <f>+W36</f>
        <v>22205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8"/>
      <c r="B262" s="159"/>
      <c r="C262" s="164"/>
      <c r="D262" s="165"/>
      <c r="E262" s="53" t="s">
        <v>228</v>
      </c>
      <c r="F262" s="54">
        <f>N263</f>
        <v>2480</v>
      </c>
      <c r="G262" s="55"/>
      <c r="H262" s="146">
        <v>0</v>
      </c>
      <c r="I262" s="147"/>
      <c r="J262" s="139" t="s">
        <v>229</v>
      </c>
      <c r="K262" s="139"/>
      <c r="L262" s="139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60" t="s">
        <v>10</v>
      </c>
      <c r="B263" s="161"/>
      <c r="C263" s="164">
        <f>+F262</f>
        <v>2480</v>
      </c>
      <c r="D263" s="165"/>
      <c r="E263" s="53"/>
      <c r="F263" s="54"/>
      <c r="G263" s="55" t="s">
        <v>230</v>
      </c>
      <c r="H263" s="146">
        <f>+V36</f>
        <v>0</v>
      </c>
      <c r="I263" s="147"/>
      <c r="J263" s="140" t="s">
        <v>231</v>
      </c>
      <c r="K263" s="141"/>
      <c r="L263" s="142"/>
      <c r="M263" s="57">
        <f>+M260-M261</f>
        <v>92105</v>
      </c>
      <c r="N263" s="59">
        <f>+S36</f>
        <v>2480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2" t="s">
        <v>232</v>
      </c>
      <c r="B264" s="163"/>
      <c r="C264" s="164">
        <f>+C261-C263</f>
        <v>89625</v>
      </c>
      <c r="D264" s="165"/>
      <c r="E264" s="53" t="s">
        <v>232</v>
      </c>
      <c r="F264" s="54">
        <f>+F261-F262</f>
        <v>89625</v>
      </c>
      <c r="G264" s="55" t="s">
        <v>233</v>
      </c>
      <c r="H264" s="146">
        <f>SUM(H261:H263)</f>
        <v>0</v>
      </c>
      <c r="I264" s="147"/>
      <c r="J264" s="139" t="s">
        <v>206</v>
      </c>
      <c r="K264" s="139"/>
      <c r="L264" s="139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43" t="s">
        <v>208</v>
      </c>
      <c r="K265" s="144"/>
      <c r="L265" s="145"/>
      <c r="M265" s="57">
        <f>M263-M264-N261-N263</f>
        <v>67420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-10375</v>
      </c>
      <c r="J266" s="143" t="s">
        <v>209</v>
      </c>
      <c r="K266" s="144"/>
      <c r="L266" s="145"/>
      <c r="M266" s="57">
        <f>+Y36</f>
        <v>67420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v>0</v>
      </c>
      <c r="J267" s="143" t="s">
        <v>210</v>
      </c>
      <c r="K267" s="144"/>
      <c r="L267" s="145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1" t="s">
        <v>1370</v>
      </c>
      <c r="F268" s="102">
        <v>0</v>
      </c>
      <c r="J268" s="148" t="s">
        <v>211</v>
      </c>
      <c r="K268" s="148"/>
      <c r="L268" s="148"/>
      <c r="M268" s="61">
        <f>+M266-M265</f>
        <v>0</v>
      </c>
      <c r="N268" s="66"/>
    </row>
    <row r="269" spans="1:29" ht="24.75" customHeight="1" thickBot="1" x14ac:dyDescent="0.6">
      <c r="H269" s="136" t="s">
        <v>237</v>
      </c>
      <c r="I269" s="137"/>
      <c r="J269" s="137"/>
      <c r="K269" s="137"/>
      <c r="L269" s="137"/>
      <c r="M269" s="137"/>
      <c r="N269" s="138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</v>
      </c>
      <c r="F5" s="71"/>
      <c r="G5" s="46">
        <f t="shared" ref="G5" si="0">E5+F5</f>
        <v>1</v>
      </c>
      <c r="H5" s="78">
        <v>0</v>
      </c>
      <c r="I5" s="76">
        <v>0</v>
      </c>
      <c r="J5" s="46">
        <f t="shared" ref="J5" si="1">+G5-H5-K5-I5</f>
        <v>1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13</v>
      </c>
      <c r="F6" s="71"/>
      <c r="G6" s="46">
        <f t="shared" ref="G6:G26" si="2">E6+F6</f>
        <v>13</v>
      </c>
      <c r="H6" s="78">
        <v>0</v>
      </c>
      <c r="I6" s="76">
        <v>0</v>
      </c>
      <c r="J6" s="46">
        <f t="shared" ref="J6:J26" si="3">+G6-H6-K6-I6</f>
        <v>13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8</v>
      </c>
      <c r="F11" s="71"/>
      <c r="G11" s="46">
        <f t="shared" si="2"/>
        <v>8</v>
      </c>
      <c r="H11" s="78">
        <v>0</v>
      </c>
      <c r="I11" s="76">
        <v>0</v>
      </c>
      <c r="J11" s="46">
        <f t="shared" si="3"/>
        <v>8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10</v>
      </c>
      <c r="F31" s="71"/>
      <c r="G31" s="46">
        <f t="shared" si="7"/>
        <v>10</v>
      </c>
      <c r="H31" s="78">
        <v>0</v>
      </c>
      <c r="I31" s="76">
        <v>0</v>
      </c>
      <c r="J31" s="46">
        <f t="shared" si="8"/>
        <v>10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3</v>
      </c>
      <c r="F46" s="71"/>
      <c r="G46" s="46">
        <f t="shared" si="7"/>
        <v>3</v>
      </c>
      <c r="H46" s="78">
        <v>0</v>
      </c>
      <c r="I46" s="76">
        <v>0</v>
      </c>
      <c r="J46" s="46">
        <f t="shared" si="8"/>
        <v>3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</v>
      </c>
      <c r="F47" s="71"/>
      <c r="G47" s="46">
        <f t="shared" si="7"/>
        <v>1</v>
      </c>
      <c r="H47" s="78">
        <v>0</v>
      </c>
      <c r="I47" s="76">
        <v>0</v>
      </c>
      <c r="J47" s="46">
        <f t="shared" si="8"/>
        <v>1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4</v>
      </c>
      <c r="F49" s="71"/>
      <c r="G49" s="46">
        <f t="shared" si="7"/>
        <v>4</v>
      </c>
      <c r="H49" s="78">
        <v>0</v>
      </c>
      <c r="I49" s="76">
        <v>0</v>
      </c>
      <c r="J49" s="46">
        <f t="shared" si="8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14</v>
      </c>
      <c r="F50" s="71"/>
      <c r="G50" s="46">
        <f t="shared" si="7"/>
        <v>14</v>
      </c>
      <c r="H50" s="78">
        <v>0</v>
      </c>
      <c r="I50" s="76">
        <v>0</v>
      </c>
      <c r="J50" s="46">
        <f t="shared" si="8"/>
        <v>14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v>4</v>
      </c>
      <c r="F51" s="71"/>
      <c r="G51" s="46">
        <f t="shared" si="7"/>
        <v>4</v>
      </c>
      <c r="H51" s="78">
        <v>0</v>
      </c>
      <c r="I51" s="76">
        <v>0</v>
      </c>
      <c r="J51" s="46">
        <f t="shared" si="8"/>
        <v>4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2</v>
      </c>
      <c r="F67" s="71"/>
      <c r="G67" s="46">
        <f t="shared" si="7"/>
        <v>2</v>
      </c>
      <c r="H67" s="78">
        <v>0</v>
      </c>
      <c r="I67" s="76">
        <v>0</v>
      </c>
      <c r="J67" s="46">
        <f t="shared" si="8"/>
        <v>2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3</v>
      </c>
      <c r="F68" s="71"/>
      <c r="G68" s="46">
        <f t="shared" si="7"/>
        <v>3</v>
      </c>
      <c r="H68" s="78">
        <v>0</v>
      </c>
      <c r="I68" s="76">
        <v>0</v>
      </c>
      <c r="J68" s="46">
        <f t="shared" si="8"/>
        <v>3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6</v>
      </c>
      <c r="F112" s="71"/>
      <c r="G112" s="46">
        <f t="shared" si="25"/>
        <v>6</v>
      </c>
      <c r="H112" s="78">
        <v>0</v>
      </c>
      <c r="I112" s="76">
        <v>0</v>
      </c>
      <c r="J112" s="46">
        <f t="shared" si="26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8</v>
      </c>
      <c r="F113" s="71"/>
      <c r="G113" s="46">
        <f t="shared" si="25"/>
        <v>8</v>
      </c>
      <c r="H113" s="78">
        <v>0</v>
      </c>
      <c r="I113" s="76">
        <v>0</v>
      </c>
      <c r="J113" s="46">
        <f t="shared" si="26"/>
        <v>8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12</v>
      </c>
      <c r="F115" s="71"/>
      <c r="G115" s="46">
        <f t="shared" si="25"/>
        <v>12</v>
      </c>
      <c r="H115" s="78">
        <v>0</v>
      </c>
      <c r="I115" s="76">
        <v>0</v>
      </c>
      <c r="J115" s="46">
        <f t="shared" si="26"/>
        <v>12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6</v>
      </c>
      <c r="F116" s="71"/>
      <c r="G116" s="46">
        <f t="shared" si="25"/>
        <v>6</v>
      </c>
      <c r="H116" s="78">
        <v>0</v>
      </c>
      <c r="I116" s="76">
        <v>0</v>
      </c>
      <c r="J116" s="46">
        <f t="shared" si="26"/>
        <v>6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4</v>
      </c>
      <c r="F117" s="71"/>
      <c r="G117" s="46">
        <f t="shared" si="25"/>
        <v>4</v>
      </c>
      <c r="H117" s="78">
        <v>0</v>
      </c>
      <c r="I117" s="76">
        <v>0</v>
      </c>
      <c r="J117" s="46">
        <f t="shared" si="26"/>
        <v>4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v>63</v>
      </c>
      <c r="F187" s="71"/>
      <c r="G187" s="46">
        <f>E187+F187</f>
        <v>63</v>
      </c>
      <c r="H187" s="78">
        <v>0</v>
      </c>
      <c r="I187" s="76">
        <v>0</v>
      </c>
      <c r="J187" s="46">
        <f>+G187-H187-K187-I187</f>
        <v>63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v>18</v>
      </c>
      <c r="F189" s="71"/>
      <c r="G189" s="46">
        <f>E189+F189</f>
        <v>18</v>
      </c>
      <c r="H189" s="78">
        <v>0</v>
      </c>
      <c r="I189" s="76">
        <v>0</v>
      </c>
      <c r="J189" s="46">
        <f>+G189-H189-K189-I189</f>
        <v>18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8</v>
      </c>
      <c r="F193" s="71"/>
      <c r="G193" s="46">
        <f t="shared" si="32"/>
        <v>8</v>
      </c>
      <c r="H193" s="78">
        <v>0</v>
      </c>
      <c r="I193" s="76">
        <v>0</v>
      </c>
      <c r="J193" s="46">
        <f t="shared" si="33"/>
        <v>8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11</v>
      </c>
      <c r="F194" s="71"/>
      <c r="G194" s="46">
        <f t="shared" si="32"/>
        <v>11</v>
      </c>
      <c r="H194" s="78">
        <v>0</v>
      </c>
      <c r="I194" s="76">
        <v>0</v>
      </c>
      <c r="J194" s="46">
        <f t="shared" si="33"/>
        <v>11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51</v>
      </c>
      <c r="F205" s="71"/>
      <c r="G205" s="46">
        <f t="shared" si="32"/>
        <v>51</v>
      </c>
      <c r="H205" s="78">
        <v>0</v>
      </c>
      <c r="I205" s="76">
        <v>0</v>
      </c>
      <c r="J205" s="46">
        <f t="shared" si="33"/>
        <v>51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si="48"/>
        <v>0</v>
      </c>
      <c r="H235" s="78">
        <v>0</v>
      </c>
      <c r="I235" s="76">
        <v>0</v>
      </c>
      <c r="J235" s="46">
        <f t="shared" si="49"/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8"/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>SUM(M6-O6)</f>
        <v>400</v>
      </c>
      <c r="Q6" s="90">
        <v>39.29</v>
      </c>
      <c r="R6" s="43">
        <f t="shared" ref="R6:R80" si="3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4"/>
        <v>150</v>
      </c>
      <c r="Q11" s="90">
        <v>16.940000000000001</v>
      </c>
      <c r="R11" s="43">
        <f t="shared" si="3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4"/>
        <v>500</v>
      </c>
      <c r="Q31" s="90">
        <v>38.46</v>
      </c>
      <c r="R31" s="43">
        <f t="shared" si="3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4"/>
        <v>50</v>
      </c>
      <c r="Q46" s="90">
        <v>19.05</v>
      </c>
      <c r="R46" s="43">
        <f t="shared" si="3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4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4"/>
        <v>50</v>
      </c>
      <c r="Q50" s="90">
        <v>21.81</v>
      </c>
      <c r="R50" s="43">
        <f t="shared" si="3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2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22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4"/>
        <v>70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4"/>
        <v>80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>
        <v>1</v>
      </c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+ยกมา!J187</f>
        <v>63</v>
      </c>
      <c r="F187" s="71"/>
      <c r="G187" s="46">
        <f>E187+F187</f>
        <v>63</v>
      </c>
      <c r="H187" s="78">
        <v>0</v>
      </c>
      <c r="I187" s="76">
        <v>0</v>
      </c>
      <c r="J187" s="46">
        <f>+G187-H187-K187-I187</f>
        <v>63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+ยกมา!J188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+ยกมา!J189</f>
        <v>18</v>
      </c>
      <c r="F189" s="71"/>
      <c r="G189" s="46">
        <f>E189+F189</f>
        <v>18</v>
      </c>
      <c r="H189" s="78">
        <v>0</v>
      </c>
      <c r="I189" s="76">
        <v>0</v>
      </c>
      <c r="J189" s="46">
        <f>+G189-H189-K189-I189</f>
        <v>18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51</v>
      </c>
      <c r="F205" s="71"/>
      <c r="G205" s="46">
        <f t="shared" si="30"/>
        <v>51</v>
      </c>
      <c r="H205" s="78">
        <v>0</v>
      </c>
      <c r="I205" s="76">
        <v>0</v>
      </c>
      <c r="J205" s="46">
        <f t="shared" si="31"/>
        <v>50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si="46"/>
        <v>0</v>
      </c>
      <c r="H235" s="78">
        <v>0</v>
      </c>
      <c r="I235" s="76">
        <v>0</v>
      </c>
      <c r="J235" s="46">
        <f t="shared" si="47"/>
        <v>0</v>
      </c>
      <c r="K235" s="72"/>
      <c r="L235" s="20">
        <v>100</v>
      </c>
      <c r="M235" s="65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90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6"/>
        <v>0</v>
      </c>
      <c r="H236" s="78">
        <v>0</v>
      </c>
      <c r="I236" s="76">
        <v>0</v>
      </c>
      <c r="J236" s="46">
        <f t="shared" si="47"/>
        <v>0</v>
      </c>
      <c r="K236" s="72"/>
      <c r="L236" s="20">
        <v>120</v>
      </c>
      <c r="M236" s="65">
        <f t="shared" si="48"/>
        <v>0</v>
      </c>
      <c r="N236" s="17" t="s">
        <v>16</v>
      </c>
      <c r="O236" s="18"/>
      <c r="P236" s="23">
        <f t="shared" si="49"/>
        <v>0</v>
      </c>
      <c r="Q236" s="90"/>
      <c r="R236" s="43">
        <f t="shared" si="5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6"/>
        <v>0</v>
      </c>
      <c r="H237" s="78">
        <v>0</v>
      </c>
      <c r="I237" s="76">
        <v>0</v>
      </c>
      <c r="J237" s="46">
        <f t="shared" si="47"/>
        <v>0</v>
      </c>
      <c r="K237" s="72"/>
      <c r="L237" s="20">
        <v>60</v>
      </c>
      <c r="M237" s="65">
        <f t="shared" si="48"/>
        <v>0</v>
      </c>
      <c r="N237" s="17" t="s">
        <v>16</v>
      </c>
      <c r="O237" s="18"/>
      <c r="P237" s="23">
        <f t="shared" si="49"/>
        <v>0</v>
      </c>
      <c r="Q237" s="90"/>
      <c r="R237" s="43">
        <f t="shared" si="5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6"/>
        <v>0</v>
      </c>
      <c r="H238" s="78">
        <v>0</v>
      </c>
      <c r="I238" s="76">
        <v>0</v>
      </c>
      <c r="J238" s="46">
        <f t="shared" si="47"/>
        <v>0</v>
      </c>
      <c r="K238" s="72"/>
      <c r="L238" s="20">
        <v>150</v>
      </c>
      <c r="M238" s="65">
        <f t="shared" si="48"/>
        <v>0</v>
      </c>
      <c r="N238" s="17" t="s">
        <v>16</v>
      </c>
      <c r="O238" s="18"/>
      <c r="P238" s="23">
        <f t="shared" si="49"/>
        <v>0</v>
      </c>
      <c r="Q238" s="90"/>
      <c r="R238" s="43">
        <f t="shared" si="5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6"/>
        <v>0</v>
      </c>
      <c r="H239" s="78">
        <v>0</v>
      </c>
      <c r="I239" s="76">
        <v>0</v>
      </c>
      <c r="J239" s="46">
        <f t="shared" si="47"/>
        <v>0</v>
      </c>
      <c r="K239" s="72"/>
      <c r="L239" s="20">
        <v>150</v>
      </c>
      <c r="M239" s="65">
        <f t="shared" si="48"/>
        <v>0</v>
      </c>
      <c r="N239" s="17" t="s">
        <v>16</v>
      </c>
      <c r="O239" s="18"/>
      <c r="P239" s="23">
        <f t="shared" si="49"/>
        <v>0</v>
      </c>
      <c r="Q239" s="90"/>
      <c r="R239" s="43">
        <f t="shared" si="5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6"/>
        <v>0</v>
      </c>
      <c r="H240" s="78">
        <v>0</v>
      </c>
      <c r="I240" s="76">
        <v>0</v>
      </c>
      <c r="J240" s="46">
        <f t="shared" si="47"/>
        <v>0</v>
      </c>
      <c r="K240" s="72"/>
      <c r="L240" s="20">
        <v>200</v>
      </c>
      <c r="M240" s="65">
        <f t="shared" si="48"/>
        <v>0</v>
      </c>
      <c r="N240" s="17" t="s">
        <v>16</v>
      </c>
      <c r="O240" s="18"/>
      <c r="P240" s="23">
        <f t="shared" si="49"/>
        <v>0</v>
      </c>
      <c r="Q240" s="90"/>
      <c r="R240" s="43">
        <f t="shared" si="5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6"/>
        <v>0</v>
      </c>
      <c r="H241" s="78">
        <v>0</v>
      </c>
      <c r="I241" s="76">
        <v>0</v>
      </c>
      <c r="J241" s="46">
        <f t="shared" si="47"/>
        <v>0</v>
      </c>
      <c r="K241" s="72"/>
      <c r="L241" s="20"/>
      <c r="M241" s="65">
        <f t="shared" si="48"/>
        <v>0</v>
      </c>
      <c r="N241" s="17" t="s">
        <v>16</v>
      </c>
      <c r="O241" s="18"/>
      <c r="P241" s="23">
        <f t="shared" si="49"/>
        <v>0</v>
      </c>
      <c r="Q241" s="90"/>
      <c r="R241" s="43">
        <f t="shared" si="5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6"/>
        <v>0</v>
      </c>
      <c r="H242" s="78">
        <v>0</v>
      </c>
      <c r="I242" s="76">
        <v>0</v>
      </c>
      <c r="J242" s="46">
        <f t="shared" si="47"/>
        <v>0</v>
      </c>
      <c r="K242" s="72"/>
      <c r="L242" s="20">
        <v>35</v>
      </c>
      <c r="M242" s="65">
        <f t="shared" si="48"/>
        <v>0</v>
      </c>
      <c r="N242" s="17" t="s">
        <v>16</v>
      </c>
      <c r="O242" s="18"/>
      <c r="P242" s="23">
        <f t="shared" si="49"/>
        <v>0</v>
      </c>
      <c r="Q242" s="90"/>
      <c r="R242" s="43">
        <f t="shared" si="50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/>
      <c r="F243" s="71"/>
      <c r="G243" s="46">
        <f t="shared" si="46"/>
        <v>0</v>
      </c>
      <c r="H243" s="78">
        <v>0</v>
      </c>
      <c r="I243" s="76">
        <v>0</v>
      </c>
      <c r="J243" s="46">
        <f t="shared" si="47"/>
        <v>0</v>
      </c>
      <c r="K243" s="72"/>
      <c r="L243" s="20">
        <v>39</v>
      </c>
      <c r="M243" s="65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90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46"/>
        <v>0</v>
      </c>
      <c r="H244" s="78">
        <v>0</v>
      </c>
      <c r="I244" s="76">
        <v>0</v>
      </c>
      <c r="J244" s="46">
        <f t="shared" si="47"/>
        <v>0</v>
      </c>
      <c r="K244" s="72"/>
      <c r="L244" s="20">
        <v>55</v>
      </c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0"/>
      <c r="R244" s="43">
        <f t="shared" si="53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46"/>
        <v>0</v>
      </c>
      <c r="H245" s="78">
        <v>0</v>
      </c>
      <c r="I245" s="76">
        <v>0</v>
      </c>
      <c r="J245" s="46">
        <f t="shared" si="47"/>
        <v>0</v>
      </c>
      <c r="K245" s="72"/>
      <c r="L245" s="20">
        <v>40</v>
      </c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0"/>
      <c r="R245" s="43">
        <f t="shared" si="53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>
        <v>49</v>
      </c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0"/>
      <c r="R246" s="43">
        <f t="shared" si="5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46"/>
        <v>0</v>
      </c>
      <c r="H247" s="78">
        <v>0</v>
      </c>
      <c r="I247" s="76">
        <v>0</v>
      </c>
      <c r="J247" s="46">
        <f t="shared" si="47"/>
        <v>0</v>
      </c>
      <c r="K247" s="72"/>
      <c r="L247" s="20">
        <v>39</v>
      </c>
      <c r="M247" s="65">
        <f t="shared" si="48"/>
        <v>0</v>
      </c>
      <c r="N247" s="17" t="s">
        <v>16</v>
      </c>
      <c r="O247" s="18"/>
      <c r="P247" s="23">
        <f t="shared" si="49"/>
        <v>0</v>
      </c>
      <c r="Q247" s="90"/>
      <c r="R247" s="43">
        <f t="shared" si="50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6"/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23"/>
      <c r="E259" s="124">
        <f>+ยกมา!J259</f>
        <v>0</v>
      </c>
      <c r="F259" s="125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19" ht="25.5" x14ac:dyDescent="0.55000000000000004">
      <c r="A260" s="1"/>
      <c r="D260" s="126"/>
      <c r="E260" s="24"/>
      <c r="F260" s="126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737.29</v>
      </c>
      <c r="S260" s="75"/>
    </row>
    <row r="261" spans="1:19" ht="25.5" customHeight="1" x14ac:dyDescent="0.5">
      <c r="A261" s="1"/>
      <c r="D261" s="126"/>
      <c r="E261" s="24"/>
      <c r="F261" s="126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D262" s="126"/>
      <c r="E262" s="24"/>
      <c r="F262" s="126"/>
      <c r="G262" s="31"/>
      <c r="J262" s="31"/>
      <c r="K262" s="32"/>
      <c r="L262" s="96" t="s">
        <v>202</v>
      </c>
      <c r="M262" s="96"/>
      <c r="N262" s="33">
        <f>SUM(M5:M261)</f>
        <v>1995</v>
      </c>
    </row>
    <row r="263" spans="1:19" ht="25.5" x14ac:dyDescent="0.55000000000000004">
      <c r="A263" s="1"/>
      <c r="D263" s="126"/>
      <c r="E263" s="24"/>
      <c r="F263" s="126"/>
      <c r="G263" s="31"/>
      <c r="J263" s="31"/>
      <c r="L263" s="34" t="s">
        <v>203</v>
      </c>
      <c r="M263" s="35"/>
      <c r="N263" s="36"/>
    </row>
    <row r="264" spans="1:19" ht="25.5" hidden="1" x14ac:dyDescent="0.55000000000000004">
      <c r="A264" s="1"/>
      <c r="D264" s="126"/>
      <c r="E264" s="24"/>
      <c r="F264" s="126"/>
      <c r="G264" s="31"/>
      <c r="J264" s="31"/>
      <c r="L264" s="34" t="s">
        <v>204</v>
      </c>
      <c r="M264" s="35"/>
      <c r="N264" s="36">
        <f>SUM(O264:AF264)</f>
        <v>350</v>
      </c>
      <c r="O264" s="2">
        <v>100</v>
      </c>
      <c r="P264" s="2">
        <v>250</v>
      </c>
    </row>
    <row r="265" spans="1:19" ht="25.5" x14ac:dyDescent="0.55000000000000004">
      <c r="A265" s="1"/>
      <c r="D265" s="126"/>
      <c r="E265" s="24"/>
      <c r="F265" s="126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D266" s="126"/>
      <c r="E266" s="24"/>
      <c r="F266" s="126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D267" s="126"/>
      <c r="E267" s="24"/>
      <c r="F267" s="126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D268" s="126"/>
      <c r="E268" s="24"/>
      <c r="F268" s="126"/>
      <c r="G268" s="31"/>
      <c r="J268" s="31"/>
      <c r="L268" s="34" t="s">
        <v>208</v>
      </c>
      <c r="M268" s="35"/>
      <c r="N268" s="33">
        <f>N262-N263-N264-N266-N267</f>
        <v>1645</v>
      </c>
    </row>
    <row r="269" spans="1:19" ht="25.5" x14ac:dyDescent="0.55000000000000004">
      <c r="A269" s="1"/>
      <c r="D269" s="126"/>
      <c r="E269" s="24"/>
      <c r="F269" s="126"/>
      <c r="G269" s="31"/>
      <c r="J269" s="31"/>
      <c r="L269" s="34" t="s">
        <v>209</v>
      </c>
      <c r="M269" s="35"/>
      <c r="N269" s="37">
        <v>1645</v>
      </c>
    </row>
    <row r="270" spans="1:19" ht="25.5" x14ac:dyDescent="0.55000000000000004">
      <c r="A270" s="1"/>
      <c r="D270" s="126"/>
      <c r="E270" s="24"/>
      <c r="F270" s="126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D271" s="126"/>
      <c r="E271" s="24"/>
      <c r="F271" s="126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400.00"/>
        <filter val="50.00"/>
        <filter val="500.00"/>
        <filter val="55.00"/>
        <filter val="60.00"/>
        <filter val="7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0</v>
      </c>
      <c r="K5" s="72">
        <v>10</v>
      </c>
      <c r="L5" s="15">
        <v>50</v>
      </c>
      <c r="M5" s="65">
        <f>+L5*K5</f>
        <v>500</v>
      </c>
      <c r="N5" s="17" t="s">
        <v>16</v>
      </c>
      <c r="O5" s="18">
        <v>50</v>
      </c>
      <c r="P5" s="122">
        <f>SUM(M5-O5)</f>
        <v>450</v>
      </c>
      <c r="Q5" s="90">
        <v>22.48</v>
      </c>
      <c r="R5" s="43">
        <f>+K5*Q5</f>
        <v>224.8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9</v>
      </c>
      <c r="F6" s="71">
        <v>10</v>
      </c>
      <c r="G6" s="46">
        <f t="shared" si="0"/>
        <v>19</v>
      </c>
      <c r="H6" s="78">
        <v>0</v>
      </c>
      <c r="I6" s="76">
        <v>0</v>
      </c>
      <c r="J6" s="46">
        <f t="shared" si="1"/>
        <v>7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22">
        <f t="shared" ref="P6:P80" si="3">SUM(M6-O6)</f>
        <v>1200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5</v>
      </c>
      <c r="F11" s="71">
        <v>10</v>
      </c>
      <c r="G11" s="46">
        <f t="shared" si="0"/>
        <v>15</v>
      </c>
      <c r="H11" s="78">
        <v>0</v>
      </c>
      <c r="I11" s="76">
        <v>0</v>
      </c>
      <c r="J11" s="46">
        <f t="shared" si="1"/>
        <v>6</v>
      </c>
      <c r="K11" s="72">
        <v>9</v>
      </c>
      <c r="L11" s="15">
        <v>50</v>
      </c>
      <c r="M11" s="65">
        <f t="shared" si="2"/>
        <v>450</v>
      </c>
      <c r="N11" s="17" t="s">
        <v>16</v>
      </c>
      <c r="O11" s="18"/>
      <c r="P11" s="122">
        <f t="shared" si="3"/>
        <v>450</v>
      </c>
      <c r="Q11" s="90">
        <v>16.940000000000001</v>
      </c>
      <c r="R11" s="43">
        <f t="shared" si="4"/>
        <v>152.46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0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>
        <v>50</v>
      </c>
      <c r="P18" s="122">
        <f t="shared" si="3"/>
        <v>200</v>
      </c>
      <c r="Q18" s="90">
        <v>18.77</v>
      </c>
      <c r="R18" s="43">
        <f t="shared" si="4"/>
        <v>93.85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0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2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0</v>
      </c>
      <c r="K35" s="72">
        <v>5</v>
      </c>
      <c r="L35" s="15">
        <v>130</v>
      </c>
      <c r="M35" s="65">
        <f t="shared" si="2"/>
        <v>650</v>
      </c>
      <c r="N35" s="17" t="s">
        <v>16</v>
      </c>
      <c r="O35" s="18"/>
      <c r="P35" s="122">
        <f t="shared" si="3"/>
        <v>650</v>
      </c>
      <c r="Q35" s="90">
        <v>40.799999999999997</v>
      </c>
      <c r="R35" s="43">
        <f t="shared" si="4"/>
        <v>204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>
        <v>10</v>
      </c>
      <c r="G47" s="46">
        <f t="shared" si="5"/>
        <v>10</v>
      </c>
      <c r="H47" s="78">
        <v>0</v>
      </c>
      <c r="I47" s="76">
        <v>0</v>
      </c>
      <c r="J47" s="46">
        <f t="shared" si="6"/>
        <v>5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>
        <v>50</v>
      </c>
      <c r="P47" s="122">
        <f t="shared" si="3"/>
        <v>200</v>
      </c>
      <c r="Q47" s="90">
        <v>19.21</v>
      </c>
      <c r="R47" s="43">
        <f t="shared" si="4"/>
        <v>96.050000000000011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9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22">
        <f t="shared" si="3"/>
        <v>200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0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22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0</v>
      </c>
      <c r="F53" s="71">
        <v>15</v>
      </c>
      <c r="G53" s="46">
        <f t="shared" si="5"/>
        <v>15</v>
      </c>
      <c r="H53" s="78">
        <v>0</v>
      </c>
      <c r="I53" s="76">
        <v>0</v>
      </c>
      <c r="J53" s="46">
        <f t="shared" si="6"/>
        <v>10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22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6</v>
      </c>
      <c r="F112" s="71">
        <v>5</v>
      </c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3</v>
      </c>
      <c r="K113" s="72">
        <v>5</v>
      </c>
      <c r="L113" s="20">
        <v>55</v>
      </c>
      <c r="M113" s="65">
        <f t="shared" si="7"/>
        <v>275</v>
      </c>
      <c r="N113" s="17" t="s">
        <v>16</v>
      </c>
      <c r="O113" s="18">
        <v>55</v>
      </c>
      <c r="P113" s="122">
        <f t="shared" si="8"/>
        <v>220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11</v>
      </c>
      <c r="F115" s="71">
        <v>10</v>
      </c>
      <c r="G115" s="46">
        <f t="shared" si="23"/>
        <v>21</v>
      </c>
      <c r="H115" s="78">
        <v>0</v>
      </c>
      <c r="I115" s="76">
        <v>0</v>
      </c>
      <c r="J115" s="46">
        <f t="shared" si="24"/>
        <v>19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1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+'1'!J187</f>
        <v>63</v>
      </c>
      <c r="F187" s="71"/>
      <c r="G187" s="46">
        <f>E187+F187</f>
        <v>63</v>
      </c>
      <c r="H187" s="78">
        <v>0</v>
      </c>
      <c r="I187" s="76">
        <v>0</v>
      </c>
      <c r="J187" s="46">
        <f>+G187-H187-K187-I187</f>
        <v>63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+'1'!J189</f>
        <v>18</v>
      </c>
      <c r="F189" s="71"/>
      <c r="G189" s="46">
        <f>E189+F189</f>
        <v>18</v>
      </c>
      <c r="H189" s="78">
        <v>0</v>
      </c>
      <c r="I189" s="76">
        <v>0</v>
      </c>
      <c r="J189" s="46">
        <f>+G189-H189-K189-I189</f>
        <v>18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3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6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50</v>
      </c>
      <c r="F205" s="71"/>
      <c r="G205" s="46">
        <f t="shared" si="30"/>
        <v>50</v>
      </c>
      <c r="H205" s="78">
        <v>0</v>
      </c>
      <c r="I205" s="76">
        <v>0</v>
      </c>
      <c r="J205" s="46">
        <f t="shared" si="31"/>
        <v>48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si="30"/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ref="G232:G257" si="41">E232+F232</f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si="41"/>
        <v>0</v>
      </c>
      <c r="H235" s="78">
        <v>0</v>
      </c>
      <c r="I235" s="76">
        <v>0</v>
      </c>
      <c r="J235" s="46">
        <f t="shared" si="40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+'1'!J248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+'1'!J249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si="41"/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ref="G258" si="55">E258+F258</f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2596.16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7295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2315</v>
      </c>
      <c r="O264" s="2">
        <v>390</v>
      </c>
      <c r="P264" s="2">
        <v>65</v>
      </c>
      <c r="Q264" s="88">
        <v>200</v>
      </c>
      <c r="R264" s="2">
        <v>110</v>
      </c>
      <c r="S264" s="2">
        <v>230</v>
      </c>
      <c r="T264" s="2">
        <v>200</v>
      </c>
      <c r="U264" s="2">
        <v>150</v>
      </c>
      <c r="V264" s="2">
        <v>500</v>
      </c>
      <c r="W264" s="2">
        <v>190</v>
      </c>
      <c r="X264" s="2">
        <v>220</v>
      </c>
      <c r="Y264" s="2">
        <v>60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205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4775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4775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7</v>
      </c>
      <c r="F6" s="71">
        <v>20</v>
      </c>
      <c r="G6" s="46">
        <f t="shared" si="0"/>
        <v>27</v>
      </c>
      <c r="H6" s="78">
        <v>0</v>
      </c>
      <c r="I6" s="76">
        <v>0</v>
      </c>
      <c r="J6" s="46">
        <f t="shared" si="1"/>
        <v>19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2">
        <f t="shared" ref="P6:P80" si="3">SUM(M6-O6)</f>
        <v>800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6</v>
      </c>
      <c r="F11" s="71">
        <v>10</v>
      </c>
      <c r="G11" s="46">
        <f t="shared" si="0"/>
        <v>16</v>
      </c>
      <c r="H11" s="78">
        <v>0</v>
      </c>
      <c r="I11" s="76">
        <v>0</v>
      </c>
      <c r="J11" s="46">
        <f t="shared" si="1"/>
        <v>12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50</v>
      </c>
      <c r="P11" s="122">
        <f t="shared" si="3"/>
        <v>150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0</v>
      </c>
      <c r="F31" s="71">
        <v>20</v>
      </c>
      <c r="G31" s="46">
        <f t="shared" si="5"/>
        <v>20</v>
      </c>
      <c r="H31" s="78">
        <v>0</v>
      </c>
      <c r="I31" s="76">
        <v>0</v>
      </c>
      <c r="J31" s="46">
        <f t="shared" si="6"/>
        <v>16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5</v>
      </c>
      <c r="F47" s="71">
        <v>10</v>
      </c>
      <c r="G47" s="46">
        <f t="shared" si="5"/>
        <v>15</v>
      </c>
      <c r="H47" s="78">
        <v>0</v>
      </c>
      <c r="I47" s="76">
        <v>0</v>
      </c>
      <c r="J47" s="46">
        <f t="shared" si="6"/>
        <v>12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50</v>
      </c>
      <c r="P47" s="122">
        <f t="shared" si="3"/>
        <v>100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9</v>
      </c>
      <c r="F48" s="71">
        <v>10</v>
      </c>
      <c r="G48" s="46">
        <f t="shared" si="5"/>
        <v>19</v>
      </c>
      <c r="H48" s="78">
        <v>0</v>
      </c>
      <c r="I48" s="76">
        <v>0</v>
      </c>
      <c r="J48" s="46">
        <f t="shared" si="6"/>
        <v>17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9</v>
      </c>
      <c r="F50" s="71">
        <v>5</v>
      </c>
      <c r="G50" s="46">
        <f t="shared" si="5"/>
        <v>14</v>
      </c>
      <c r="H50" s="78">
        <v>0</v>
      </c>
      <c r="I50" s="76">
        <v>0</v>
      </c>
      <c r="J50" s="46">
        <f t="shared" si="6"/>
        <v>13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10</v>
      </c>
      <c r="F53" s="71">
        <v>10</v>
      </c>
      <c r="G53" s="46">
        <f t="shared" si="5"/>
        <v>20</v>
      </c>
      <c r="H53" s="78">
        <v>0</v>
      </c>
      <c r="I53" s="76">
        <v>0</v>
      </c>
      <c r="J53" s="46">
        <f t="shared" si="6"/>
        <v>17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2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50</v>
      </c>
      <c r="P74" s="122">
        <f t="shared" si="3"/>
        <v>150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10</v>
      </c>
      <c r="F112" s="71">
        <v>5</v>
      </c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3</v>
      </c>
      <c r="F113" s="71">
        <v>10</v>
      </c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19</v>
      </c>
      <c r="F115" s="71">
        <v>10</v>
      </c>
      <c r="G115" s="46">
        <f t="shared" si="23"/>
        <v>29</v>
      </c>
      <c r="H115" s="78">
        <v>0</v>
      </c>
      <c r="I115" s="76">
        <v>0</v>
      </c>
      <c r="J115" s="46">
        <f t="shared" si="24"/>
        <v>28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3</v>
      </c>
      <c r="F116" s="71">
        <v>5</v>
      </c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+'2'!J187</f>
        <v>63</v>
      </c>
      <c r="F187" s="71"/>
      <c r="G187" s="46">
        <f>E187+F187</f>
        <v>63</v>
      </c>
      <c r="H187" s="78">
        <v>0</v>
      </c>
      <c r="I187" s="76">
        <v>0</v>
      </c>
      <c r="J187" s="46">
        <f>+G187-H187-K187-I187</f>
        <v>63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+'2'!J189</f>
        <v>18</v>
      </c>
      <c r="F189" s="71"/>
      <c r="G189" s="46">
        <f>E189+F189</f>
        <v>18</v>
      </c>
      <c r="H189" s="78">
        <v>0</v>
      </c>
      <c r="I189" s="76">
        <v>0</v>
      </c>
      <c r="J189" s="46">
        <f>+G189-H189-K189-I189</f>
        <v>18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48</v>
      </c>
      <c r="F205" s="71"/>
      <c r="G205" s="46">
        <f t="shared" si="30"/>
        <v>48</v>
      </c>
      <c r="H205" s="78">
        <v>0</v>
      </c>
      <c r="I205" s="76">
        <v>0</v>
      </c>
      <c r="J205" s="46">
        <f t="shared" si="31"/>
        <v>44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2">
        <f t="shared" si="35"/>
        <v>220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>
        <v>2</v>
      </c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1224.54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3295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415</v>
      </c>
      <c r="O264" s="2">
        <v>60</v>
      </c>
      <c r="P264" s="2">
        <v>200</v>
      </c>
      <c r="Q264" s="88">
        <v>55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191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7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2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8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2">
        <f t="shared" si="3"/>
        <v>800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8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2">
        <f t="shared" si="3"/>
        <v>200</v>
      </c>
      <c r="Q47" s="90">
        <v>19.21</v>
      </c>
      <c r="R47" s="43">
        <f t="shared" si="4"/>
        <v>76.84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50</v>
      </c>
      <c r="P48" s="122">
        <f>SUM(M48-O48)</f>
        <v>100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9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50</v>
      </c>
      <c r="P50" s="122">
        <f t="shared" si="3"/>
        <v>150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10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22">
        <f>SUM(M53-O53)</f>
        <v>350</v>
      </c>
      <c r="Q53" s="90">
        <v>17.53</v>
      </c>
      <c r="R53" s="43">
        <f>+K53*Q53</f>
        <v>122.71000000000001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50</v>
      </c>
      <c r="P74" s="23">
        <f t="shared" si="3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8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>
        <v>55</v>
      </c>
      <c r="P113" s="122">
        <f t="shared" si="8"/>
        <v>165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28</v>
      </c>
      <c r="F115" s="71"/>
      <c r="G115" s="46">
        <f t="shared" si="23"/>
        <v>28</v>
      </c>
      <c r="H115" s="78">
        <v>0</v>
      </c>
      <c r="I115" s="76">
        <v>0</v>
      </c>
      <c r="J115" s="46">
        <f t="shared" si="24"/>
        <v>26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+'3'!J187</f>
        <v>63</v>
      </c>
      <c r="F187" s="71"/>
      <c r="G187" s="46">
        <f>E187+F187</f>
        <v>63</v>
      </c>
      <c r="H187" s="78">
        <v>0</v>
      </c>
      <c r="I187" s="76">
        <v>0</v>
      </c>
      <c r="J187" s="46">
        <f>+G187-H187-K187-I187</f>
        <v>63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+'3'!J188</f>
        <v>43</v>
      </c>
      <c r="F188" s="71"/>
      <c r="G188" s="46">
        <f>E188+F188</f>
        <v>43</v>
      </c>
      <c r="H188" s="78">
        <v>0</v>
      </c>
      <c r="I188" s="76">
        <v>0</v>
      </c>
      <c r="J188" s="46">
        <f>+G188-H188-K188-I188</f>
        <v>43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+'3'!J189</f>
        <v>18</v>
      </c>
      <c r="F189" s="71"/>
      <c r="G189" s="46">
        <f>E189+F189</f>
        <v>18</v>
      </c>
      <c r="H189" s="78">
        <v>0</v>
      </c>
      <c r="I189" s="76">
        <v>0</v>
      </c>
      <c r="J189" s="46">
        <f>+G189-H189-K189-I189</f>
        <v>18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4</v>
      </c>
      <c r="F194" s="71">
        <v>2</v>
      </c>
      <c r="G194" s="46">
        <f t="shared" si="30"/>
        <v>6</v>
      </c>
      <c r="H194" s="78">
        <v>0</v>
      </c>
      <c r="I194" s="76">
        <v>0</v>
      </c>
      <c r="J194" s="46">
        <f t="shared" si="31"/>
        <v>0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2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44</v>
      </c>
      <c r="F205" s="71"/>
      <c r="G205" s="46">
        <f t="shared" si="30"/>
        <v>44</v>
      </c>
      <c r="H205" s="78">
        <v>0</v>
      </c>
      <c r="I205" s="76">
        <v>0</v>
      </c>
      <c r="J205" s="46">
        <f t="shared" si="31"/>
        <v>40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2">
        <f t="shared" si="35"/>
        <v>220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1829.33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5060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200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4555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4555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6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ref="P48:P53" si="7"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7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 t="shared" si="7"/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22">
        <f t="shared" si="3"/>
        <v>140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2</v>
      </c>
      <c r="F68" s="71">
        <v>2</v>
      </c>
      <c r="G68" s="46">
        <f t="shared" si="5"/>
        <v>4</v>
      </c>
      <c r="H68" s="78">
        <v>0</v>
      </c>
      <c r="I68" s="76">
        <v>0</v>
      </c>
      <c r="J68" s="46">
        <f t="shared" si="6"/>
        <v>1</v>
      </c>
      <c r="K68" s="72">
        <v>3</v>
      </c>
      <c r="L68" s="15">
        <v>80</v>
      </c>
      <c r="M68" s="65">
        <f t="shared" si="2"/>
        <v>240</v>
      </c>
      <c r="N68" s="17" t="s">
        <v>16</v>
      </c>
      <c r="O68" s="18"/>
      <c r="P68" s="122">
        <f t="shared" si="3"/>
        <v>240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14</v>
      </c>
      <c r="F112" s="71"/>
      <c r="G112" s="46">
        <f t="shared" si="24"/>
        <v>14</v>
      </c>
      <c r="H112" s="78">
        <v>0</v>
      </c>
      <c r="I112" s="76">
        <v>0</v>
      </c>
      <c r="J112" s="46">
        <f t="shared" si="25"/>
        <v>10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2">
        <f>SUM(M112-O112)</f>
        <v>400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8</v>
      </c>
      <c r="F113" s="71"/>
      <c r="G113" s="46">
        <f t="shared" si="24"/>
        <v>8</v>
      </c>
      <c r="H113" s="78">
        <v>0</v>
      </c>
      <c r="I113" s="76">
        <v>0</v>
      </c>
      <c r="J113" s="46">
        <f t="shared" si="25"/>
        <v>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>
        <v>55</v>
      </c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26</v>
      </c>
      <c r="F115" s="71"/>
      <c r="G115" s="46">
        <f t="shared" si="24"/>
        <v>26</v>
      </c>
      <c r="H115" s="78">
        <v>0</v>
      </c>
      <c r="I115" s="76">
        <v>0</v>
      </c>
      <c r="J115" s="46">
        <f t="shared" si="25"/>
        <v>24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9"/>
        <v>120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7</v>
      </c>
      <c r="F116" s="71"/>
      <c r="G116" s="46">
        <f t="shared" si="24"/>
        <v>7</v>
      </c>
      <c r="H116" s="78">
        <v>0</v>
      </c>
      <c r="I116" s="76">
        <v>0</v>
      </c>
      <c r="J116" s="46">
        <f t="shared" si="25"/>
        <v>5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2">
        <f t="shared" si="9"/>
        <v>200</v>
      </c>
      <c r="Q116" s="90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4</v>
      </c>
      <c r="F117" s="71"/>
      <c r="G117" s="46">
        <f t="shared" si="24"/>
        <v>4</v>
      </c>
      <c r="H117" s="78">
        <v>4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1"/>
        <v>0</v>
      </c>
      <c r="H175" s="78">
        <v>0</v>
      </c>
      <c r="I175" s="76">
        <v>0</v>
      </c>
      <c r="J175" s="46">
        <f t="shared" si="3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+'4'!J187</f>
        <v>63</v>
      </c>
      <c r="F187" s="71"/>
      <c r="G187" s="46">
        <f>E187+F187</f>
        <v>63</v>
      </c>
      <c r="H187" s="78">
        <v>63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+'4'!J188</f>
        <v>43</v>
      </c>
      <c r="F188" s="71"/>
      <c r="G188" s="46">
        <f>E188+F188</f>
        <v>43</v>
      </c>
      <c r="H188" s="78">
        <v>43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+'4'!J189</f>
        <v>18</v>
      </c>
      <c r="F189" s="71"/>
      <c r="G189" s="46">
        <f>E189+F189</f>
        <v>18</v>
      </c>
      <c r="H189" s="78">
        <v>18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</v>
      </c>
      <c r="F193" s="71">
        <v>10</v>
      </c>
      <c r="G193" s="46">
        <f t="shared" si="31"/>
        <v>11</v>
      </c>
      <c r="H193" s="78">
        <v>0</v>
      </c>
      <c r="I193" s="76">
        <v>0</v>
      </c>
      <c r="J193" s="46">
        <f t="shared" si="32"/>
        <v>10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22">
        <f t="shared" si="36"/>
        <v>60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>
        <v>10</v>
      </c>
      <c r="G194" s="46">
        <f t="shared" si="31"/>
        <v>10</v>
      </c>
      <c r="H194" s="78">
        <v>0</v>
      </c>
      <c r="I194" s="76">
        <v>0</v>
      </c>
      <c r="J194" s="46">
        <f t="shared" si="32"/>
        <v>6</v>
      </c>
      <c r="K194" s="72">
        <v>4</v>
      </c>
      <c r="L194" s="20">
        <v>120</v>
      </c>
      <c r="M194" s="65">
        <f t="shared" si="35"/>
        <v>480</v>
      </c>
      <c r="N194" s="17" t="s">
        <v>16</v>
      </c>
      <c r="O194" s="18"/>
      <c r="P194" s="122">
        <f t="shared" si="36"/>
        <v>480</v>
      </c>
      <c r="Q194" s="90">
        <v>73</v>
      </c>
      <c r="R194" s="43">
        <f t="shared" si="37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40</v>
      </c>
      <c r="F205" s="71"/>
      <c r="G205" s="46">
        <f t="shared" si="31"/>
        <v>40</v>
      </c>
      <c r="H205" s="78">
        <v>0</v>
      </c>
      <c r="I205" s="76">
        <v>0</v>
      </c>
      <c r="J205" s="46">
        <f t="shared" si="32"/>
        <v>40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>
        <v>2</v>
      </c>
      <c r="G209" s="46">
        <f t="shared" si="31"/>
        <v>2</v>
      </c>
      <c r="H209" s="78">
        <v>0</v>
      </c>
      <c r="I209" s="76">
        <v>0</v>
      </c>
      <c r="J209" s="46">
        <f t="shared" si="32"/>
        <v>2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1" si="43">E235+F235</f>
        <v>0</v>
      </c>
      <c r="H235" s="78">
        <v>0</v>
      </c>
      <c r="I235" s="76">
        <v>0</v>
      </c>
      <c r="J235" s="46">
        <f t="shared" ref="J235:J255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+'4'!J243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+'4'!J247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+'4'!J248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+'4'!J249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807.81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460</v>
      </c>
      <c r="O264" s="2">
        <v>100</v>
      </c>
      <c r="P264" s="2">
        <v>60</v>
      </c>
      <c r="Q264" s="88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7</v>
      </c>
      <c r="F31" s="71">
        <v>15</v>
      </c>
      <c r="G31" s="46">
        <f t="shared" si="5"/>
        <v>22</v>
      </c>
      <c r="H31" s="78">
        <v>0</v>
      </c>
      <c r="I31" s="76">
        <v>0</v>
      </c>
      <c r="J31" s="46">
        <f t="shared" si="6"/>
        <v>16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2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8</v>
      </c>
      <c r="F47" s="71">
        <v>10</v>
      </c>
      <c r="G47" s="46">
        <f t="shared" si="5"/>
        <v>18</v>
      </c>
      <c r="H47" s="78">
        <v>0</v>
      </c>
      <c r="I47" s="76">
        <v>0</v>
      </c>
      <c r="J47" s="46">
        <f t="shared" si="6"/>
        <v>17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8</v>
      </c>
      <c r="F50" s="71">
        <v>10</v>
      </c>
      <c r="G50" s="46">
        <f t="shared" si="5"/>
        <v>18</v>
      </c>
      <c r="H50" s="78">
        <v>0</v>
      </c>
      <c r="I50" s="76">
        <v>0</v>
      </c>
      <c r="J50" s="46">
        <f t="shared" si="6"/>
        <v>17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7</v>
      </c>
      <c r="F53" s="71">
        <v>10</v>
      </c>
      <c r="G53" s="46">
        <f t="shared" si="5"/>
        <v>17</v>
      </c>
      <c r="H53" s="78">
        <v>0</v>
      </c>
      <c r="I53" s="76">
        <v>0</v>
      </c>
      <c r="J53" s="46">
        <f t="shared" si="6"/>
        <v>16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4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7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7</v>
      </c>
      <c r="F113" s="71">
        <v>10</v>
      </c>
      <c r="G113" s="46">
        <f t="shared" si="23"/>
        <v>17</v>
      </c>
      <c r="H113" s="78">
        <v>0</v>
      </c>
      <c r="I113" s="76">
        <v>0</v>
      </c>
      <c r="J113" s="46">
        <f t="shared" si="24"/>
        <v>14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>
        <v>55</v>
      </c>
      <c r="P113" s="122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+'5'!J173</f>
        <v>0</v>
      </c>
      <c r="F173" s="71">
        <v>1</v>
      </c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2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39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618.34999999999991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615</v>
      </c>
      <c r="O264" s="2">
        <v>165</v>
      </c>
      <c r="P264" s="2">
        <v>250</v>
      </c>
      <c r="Q264" s="88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</v>
      </c>
      <c r="F5" s="71">
        <v>10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</v>
      </c>
      <c r="F6" s="71">
        <v>30</v>
      </c>
      <c r="G6" s="46">
        <f t="shared" si="0"/>
        <v>32</v>
      </c>
      <c r="H6" s="78">
        <v>0</v>
      </c>
      <c r="I6" s="76">
        <v>0</v>
      </c>
      <c r="J6" s="46">
        <f t="shared" si="1"/>
        <v>32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16</v>
      </c>
      <c r="F31" s="71">
        <v>15</v>
      </c>
      <c r="G31" s="46">
        <f t="shared" si="5"/>
        <v>31</v>
      </c>
      <c r="H31" s="78">
        <v>0</v>
      </c>
      <c r="I31" s="76">
        <v>0</v>
      </c>
      <c r="J31" s="46">
        <f t="shared" si="6"/>
        <v>26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17</v>
      </c>
      <c r="F47" s="71"/>
      <c r="G47" s="46">
        <f t="shared" si="5"/>
        <v>17</v>
      </c>
      <c r="H47" s="78">
        <v>0</v>
      </c>
      <c r="I47" s="76">
        <v>0</v>
      </c>
      <c r="J47" s="46">
        <f t="shared" si="6"/>
        <v>17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17</v>
      </c>
      <c r="F50" s="71"/>
      <c r="G50" s="46">
        <f t="shared" si="5"/>
        <v>17</v>
      </c>
      <c r="H50" s="78">
        <v>0</v>
      </c>
      <c r="I50" s="76">
        <v>0</v>
      </c>
      <c r="J50" s="46">
        <f t="shared" si="6"/>
        <v>16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16</v>
      </c>
      <c r="F53" s="71">
        <v>10</v>
      </c>
      <c r="G53" s="46">
        <f t="shared" si="5"/>
        <v>26</v>
      </c>
      <c r="H53" s="78">
        <v>0</v>
      </c>
      <c r="I53" s="76">
        <v>0</v>
      </c>
      <c r="J53" s="46">
        <f t="shared" si="6"/>
        <v>24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1</v>
      </c>
      <c r="F68" s="71">
        <v>2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4</v>
      </c>
      <c r="F74" s="71">
        <v>4</v>
      </c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7</v>
      </c>
      <c r="F112" s="71">
        <v>10</v>
      </c>
      <c r="G112" s="46">
        <f t="shared" si="23"/>
        <v>17</v>
      </c>
      <c r="H112" s="78">
        <v>0</v>
      </c>
      <c r="I112" s="76">
        <v>0</v>
      </c>
      <c r="J112" s="46">
        <f t="shared" si="24"/>
        <v>14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14</v>
      </c>
      <c r="F113" s="71">
        <v>5</v>
      </c>
      <c r="G113" s="46">
        <f t="shared" si="23"/>
        <v>19</v>
      </c>
      <c r="H113" s="78">
        <v>0</v>
      </c>
      <c r="I113" s="76">
        <v>0</v>
      </c>
      <c r="J113" s="46">
        <f t="shared" si="24"/>
        <v>17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24</v>
      </c>
      <c r="F115" s="71">
        <v>2</v>
      </c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6</v>
      </c>
      <c r="F194" s="71">
        <v>18</v>
      </c>
      <c r="G194" s="46">
        <f t="shared" si="30"/>
        <v>24</v>
      </c>
      <c r="H194" s="78">
        <v>0</v>
      </c>
      <c r="I194" s="76">
        <v>0</v>
      </c>
      <c r="J194" s="46">
        <f t="shared" si="31"/>
        <v>24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39</v>
      </c>
      <c r="F205" s="71"/>
      <c r="G205" s="46">
        <f t="shared" si="30"/>
        <v>39</v>
      </c>
      <c r="H205" s="78">
        <v>0</v>
      </c>
      <c r="I205" s="76">
        <v>0</v>
      </c>
      <c r="J205" s="46">
        <f t="shared" si="31"/>
        <v>39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2</v>
      </c>
      <c r="F209" s="71">
        <v>2</v>
      </c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316.61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2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0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2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2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17</v>
      </c>
      <c r="F47" s="71"/>
      <c r="G47" s="46">
        <f t="shared" si="5"/>
        <v>17</v>
      </c>
      <c r="H47" s="78">
        <v>0</v>
      </c>
      <c r="I47" s="76">
        <v>0</v>
      </c>
      <c r="J47" s="46">
        <f t="shared" si="6"/>
        <v>17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16</v>
      </c>
      <c r="F50" s="71"/>
      <c r="G50" s="46">
        <f t="shared" si="5"/>
        <v>16</v>
      </c>
      <c r="H50" s="78">
        <v>0</v>
      </c>
      <c r="I50" s="76">
        <v>0</v>
      </c>
      <c r="J50" s="46">
        <f t="shared" si="6"/>
        <v>15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24</v>
      </c>
      <c r="F53" s="71"/>
      <c r="G53" s="46">
        <f t="shared" si="5"/>
        <v>24</v>
      </c>
      <c r="H53" s="78">
        <v>0</v>
      </c>
      <c r="I53" s="76">
        <v>0</v>
      </c>
      <c r="J53" s="46">
        <f t="shared" si="6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1</v>
      </c>
      <c r="K68" s="72">
        <v>2</v>
      </c>
      <c r="L68" s="15">
        <v>80</v>
      </c>
      <c r="M68" s="65">
        <f t="shared" si="2"/>
        <v>160</v>
      </c>
      <c r="N68" s="17" t="s">
        <v>16</v>
      </c>
      <c r="O68" s="18"/>
      <c r="P68" s="122">
        <f t="shared" si="3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8</v>
      </c>
      <c r="F74" s="71"/>
      <c r="G74" s="46">
        <f t="shared" si="5"/>
        <v>8</v>
      </c>
      <c r="H74" s="78">
        <v>0</v>
      </c>
      <c r="I74" s="76">
        <v>5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1427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18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2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39</v>
      </c>
      <c r="F205" s="71"/>
      <c r="G205" s="46">
        <f t="shared" si="30"/>
        <v>39</v>
      </c>
      <c r="H205" s="78">
        <v>0</v>
      </c>
      <c r="I205" s="76">
        <v>0</v>
      </c>
      <c r="J205" s="46">
        <f t="shared" si="31"/>
        <v>37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1080.99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3170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1025</v>
      </c>
      <c r="O264" s="2">
        <v>60</v>
      </c>
      <c r="P264" s="2">
        <v>230</v>
      </c>
      <c r="Q264" s="88">
        <v>175</v>
      </c>
      <c r="R264" s="2">
        <v>230</v>
      </c>
      <c r="S264" s="2">
        <v>330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AE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2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2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19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22">
        <f t="shared" ref="P6:P80" si="3">SUM(M6-O6)</f>
        <v>1300</v>
      </c>
      <c r="Q6" s="90">
        <v>39.29</v>
      </c>
      <c r="R6" s="43">
        <f t="shared" ref="R6:R80" si="4">+K6*Q6</f>
        <v>510.77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9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/>
      <c r="P31" s="122">
        <f t="shared" si="3"/>
        <v>1300</v>
      </c>
      <c r="Q31" s="90">
        <v>38.46</v>
      </c>
      <c r="R31" s="43">
        <f t="shared" si="4"/>
        <v>499.98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17</v>
      </c>
      <c r="F47" s="71"/>
      <c r="G47" s="46">
        <f t="shared" si="5"/>
        <v>17</v>
      </c>
      <c r="H47" s="78">
        <v>0</v>
      </c>
      <c r="I47" s="76">
        <v>0</v>
      </c>
      <c r="J47" s="46">
        <f t="shared" si="6"/>
        <v>13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2">
        <f t="shared" si="3"/>
        <v>200</v>
      </c>
      <c r="Q47" s="90">
        <v>19.21</v>
      </c>
      <c r="R47" s="43">
        <f t="shared" si="4"/>
        <v>76.84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1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2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24</v>
      </c>
      <c r="F53" s="71"/>
      <c r="G53" s="46">
        <f t="shared" si="5"/>
        <v>24</v>
      </c>
      <c r="H53" s="78">
        <v>0</v>
      </c>
      <c r="I53" s="76">
        <v>0</v>
      </c>
      <c r="J53" s="46">
        <f t="shared" si="6"/>
        <v>17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>
        <v>100</v>
      </c>
      <c r="P53" s="122">
        <f>SUM(M53-O53)</f>
        <v>250</v>
      </c>
      <c r="Q53" s="90">
        <v>17.53</v>
      </c>
      <c r="R53" s="43">
        <f>+K53*Q53</f>
        <v>122.71000000000001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6</v>
      </c>
      <c r="K112" s="72">
        <v>6</v>
      </c>
      <c r="L112" s="20">
        <v>100</v>
      </c>
      <c r="M112" s="65">
        <f>+L112*K112</f>
        <v>600</v>
      </c>
      <c r="N112" s="17" t="s">
        <v>16</v>
      </c>
      <c r="O112" s="18"/>
      <c r="P112" s="122">
        <f>SUM(M112-O112)</f>
        <v>600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13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>
        <v>55</v>
      </c>
      <c r="P113" s="122">
        <f t="shared" si="8"/>
        <v>165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22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+'8'!J173</f>
        <v>0</v>
      </c>
      <c r="F173" s="71">
        <v>9</v>
      </c>
      <c r="G173" s="46">
        <f>E173+F173</f>
        <v>9</v>
      </c>
      <c r="H173" s="78">
        <v>0</v>
      </c>
      <c r="I173" s="76">
        <v>0</v>
      </c>
      <c r="J173" s="46">
        <f>+G173-H173-K173-I173</f>
        <v>8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2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3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22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15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37</v>
      </c>
      <c r="F205" s="71"/>
      <c r="G205" s="46">
        <f t="shared" si="30"/>
        <v>37</v>
      </c>
      <c r="H205" s="78">
        <v>0</v>
      </c>
      <c r="I205" s="76">
        <v>0</v>
      </c>
      <c r="J205" s="46">
        <f t="shared" si="31"/>
        <v>36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0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2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1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31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1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3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2400.7599999999998</v>
      </c>
      <c r="S260" s="75"/>
    </row>
    <row r="261" spans="1:31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3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6640</v>
      </c>
    </row>
    <row r="263" spans="1:3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3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3075</v>
      </c>
      <c r="O264" s="2">
        <v>50</v>
      </c>
      <c r="P264" s="2">
        <v>380</v>
      </c>
      <c r="Q264" s="88">
        <v>50</v>
      </c>
      <c r="R264" s="2">
        <v>100</v>
      </c>
      <c r="S264" s="2">
        <v>100</v>
      </c>
      <c r="T264" s="2">
        <v>100</v>
      </c>
      <c r="U264" s="2">
        <v>100</v>
      </c>
      <c r="V264" s="2">
        <v>60</v>
      </c>
      <c r="W264" s="2">
        <v>220</v>
      </c>
      <c r="X264" s="2">
        <v>470</v>
      </c>
      <c r="Y264" s="2">
        <v>120</v>
      </c>
      <c r="Z264" s="2">
        <v>65</v>
      </c>
      <c r="AA264" s="2">
        <v>395</v>
      </c>
      <c r="AB264" s="2">
        <v>100</v>
      </c>
      <c r="AC264" s="2">
        <v>200</v>
      </c>
      <c r="AD264" s="2">
        <v>120</v>
      </c>
      <c r="AE264" s="2">
        <v>445</v>
      </c>
    </row>
    <row r="265" spans="1:3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155</v>
      </c>
    </row>
    <row r="268" spans="1:3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3410</v>
      </c>
    </row>
    <row r="269" spans="1:3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3410</v>
      </c>
    </row>
    <row r="270" spans="1:3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19</v>
      </c>
      <c r="F6" s="71">
        <v>10</v>
      </c>
      <c r="G6" s="46">
        <f t="shared" si="0"/>
        <v>29</v>
      </c>
      <c r="H6" s="78">
        <v>0</v>
      </c>
      <c r="I6" s="76">
        <v>0</v>
      </c>
      <c r="J6" s="46">
        <f t="shared" si="1"/>
        <v>18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22">
        <f t="shared" ref="P6:P80" si="3">SUM(M6-O6)</f>
        <v>1100</v>
      </c>
      <c r="Q6" s="90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1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50</v>
      </c>
      <c r="P18" s="122">
        <f t="shared" si="3"/>
        <v>150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9</v>
      </c>
      <c r="F31" s="71">
        <v>15</v>
      </c>
      <c r="G31" s="46">
        <f t="shared" si="5"/>
        <v>24</v>
      </c>
      <c r="H31" s="78">
        <v>0</v>
      </c>
      <c r="I31" s="76">
        <v>0</v>
      </c>
      <c r="J31" s="46">
        <f t="shared" si="6"/>
        <v>24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6</v>
      </c>
      <c r="F112" s="71">
        <v>10</v>
      </c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4</v>
      </c>
      <c r="F116" s="71">
        <v>5</v>
      </c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+'9'!J173</f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>+G173-H173-K173-I173</f>
        <v>2</v>
      </c>
      <c r="K173" s="72">
        <v>6</v>
      </c>
      <c r="L173" s="20">
        <v>35</v>
      </c>
      <c r="M173" s="65">
        <f>+L173*K173</f>
        <v>210</v>
      </c>
      <c r="N173" s="17" t="s">
        <v>16</v>
      </c>
      <c r="O173" s="18"/>
      <c r="P173" s="122">
        <f>SUM(M173-O173)</f>
        <v>210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8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22">
        <f t="shared" si="35"/>
        <v>840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36</v>
      </c>
      <c r="F205" s="71"/>
      <c r="G205" s="46">
        <f t="shared" si="30"/>
        <v>36</v>
      </c>
      <c r="H205" s="78">
        <v>0</v>
      </c>
      <c r="I205" s="76">
        <v>0</v>
      </c>
      <c r="J205" s="46">
        <f t="shared" si="31"/>
        <v>32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2">
        <f t="shared" si="35"/>
        <v>220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5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ref="G256:G258" si="52">E256+F256</f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5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1183.3499999999999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3300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690</v>
      </c>
      <c r="O264" s="2">
        <v>275</v>
      </c>
      <c r="P264" s="2">
        <v>100</v>
      </c>
      <c r="Q264" s="88">
        <v>200</v>
      </c>
      <c r="R264" s="2">
        <v>65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6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50</v>
      </c>
      <c r="P5" s="122">
        <f>SUM(M5-O5)</f>
        <v>250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14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22">
        <f t="shared" si="3"/>
        <v>1000</v>
      </c>
      <c r="Q31" s="90">
        <v>38.46</v>
      </c>
      <c r="R31" s="43">
        <f t="shared" si="4"/>
        <v>384.6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7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2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12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2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>
        <v>23.12</v>
      </c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>
        <v>23.12</v>
      </c>
      <c r="R68" s="43">
        <f t="shared" si="4"/>
        <v>23.12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0</v>
      </c>
      <c r="K113" s="72">
        <v>12</v>
      </c>
      <c r="L113" s="20">
        <v>55</v>
      </c>
      <c r="M113" s="65">
        <f t="shared" si="7"/>
        <v>660</v>
      </c>
      <c r="N113" s="17" t="s">
        <v>16</v>
      </c>
      <c r="O113" s="18">
        <v>110</v>
      </c>
      <c r="P113" s="122">
        <f t="shared" si="8"/>
        <v>550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22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0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31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1282.8999999999999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4315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650</v>
      </c>
      <c r="O264" s="2">
        <v>100</v>
      </c>
      <c r="P264" s="2">
        <v>300</v>
      </c>
      <c r="Q264" s="88">
        <v>150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00.00"/>
        <filter val="100.00"/>
        <filter val="120.00"/>
        <filter val="180.00"/>
        <filter val="200.00"/>
        <filter val="260.00"/>
        <filter val="300"/>
        <filter val="300.00"/>
        <filter val="35.00"/>
        <filter val="55.00"/>
        <filter val="550.00"/>
        <filter val="65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47" activePane="bottomRight" state="frozen"/>
      <selection activeCell="L250" sqref="L250"/>
      <selection pane="topRight" activeCell="L250" sqref="L250"/>
      <selection pane="bottomLeft" activeCell="L250" sqref="L250"/>
      <selection pane="bottomRight" activeCell="U60" sqref="U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6</v>
      </c>
      <c r="F5" s="71">
        <v>10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15</v>
      </c>
      <c r="F6" s="71">
        <v>10</v>
      </c>
      <c r="G6" s="46">
        <f t="shared" si="0"/>
        <v>25</v>
      </c>
      <c r="H6" s="78">
        <v>0</v>
      </c>
      <c r="I6" s="76">
        <v>0</v>
      </c>
      <c r="J6" s="46">
        <f t="shared" si="1"/>
        <v>22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1</v>
      </c>
      <c r="F20" s="71">
        <v>2</v>
      </c>
      <c r="G20" s="46">
        <f t="shared" si="0"/>
        <v>3</v>
      </c>
      <c r="H20" s="78">
        <v>1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14</v>
      </c>
      <c r="F31" s="71">
        <v>10</v>
      </c>
      <c r="G31" s="46">
        <f t="shared" si="5"/>
        <v>24</v>
      </c>
      <c r="H31" s="78">
        <v>0</v>
      </c>
      <c r="I31" s="76">
        <v>0</v>
      </c>
      <c r="J31" s="46">
        <f t="shared" si="6"/>
        <v>19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8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3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2">
        <f>SUM(M48-O48)</f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7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50</v>
      </c>
      <c r="P53" s="122">
        <f>SUM(M53-O53)</f>
        <v>200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6</v>
      </c>
      <c r="F74" s="71"/>
      <c r="G74" s="46">
        <f t="shared" si="5"/>
        <v>6</v>
      </c>
      <c r="H74" s="78">
        <v>1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13</v>
      </c>
      <c r="F112" s="71">
        <v>1</v>
      </c>
      <c r="G112" s="46">
        <f t="shared" si="23"/>
        <v>14</v>
      </c>
      <c r="H112" s="78">
        <v>0</v>
      </c>
      <c r="I112" s="76">
        <v>0</v>
      </c>
      <c r="J112" s="46">
        <f t="shared" si="24"/>
        <v>7</v>
      </c>
      <c r="K112" s="72">
        <v>7</v>
      </c>
      <c r="L112" s="20">
        <v>100</v>
      </c>
      <c r="M112" s="65">
        <f>+L112*K112</f>
        <v>700</v>
      </c>
      <c r="N112" s="17" t="s">
        <v>16</v>
      </c>
      <c r="O112" s="18"/>
      <c r="P112" s="122">
        <f>SUM(M112-O112)</f>
        <v>700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>
        <v>10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19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+'11'!J173</f>
        <v>1</v>
      </c>
      <c r="F173" s="71"/>
      <c r="G173" s="46">
        <f>E173+F173</f>
        <v>1</v>
      </c>
      <c r="H173" s="78">
        <v>1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31</v>
      </c>
      <c r="F205" s="71"/>
      <c r="G205" s="46">
        <f t="shared" si="30"/>
        <v>31</v>
      </c>
      <c r="H205" s="78">
        <v>0</v>
      </c>
      <c r="I205" s="76">
        <v>0</v>
      </c>
      <c r="J205" s="46">
        <f t="shared" si="31"/>
        <v>30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916.29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100</v>
      </c>
      <c r="P264" s="2">
        <v>150</v>
      </c>
      <c r="Q264" s="88">
        <v>50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V17" sqref="V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10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5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22">
        <f t="shared" si="3"/>
        <v>300</v>
      </c>
      <c r="Q11" s="90">
        <v>16.940000000000001</v>
      </c>
      <c r="R11" s="43">
        <f t="shared" si="4"/>
        <v>101.64000000000001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3</v>
      </c>
      <c r="F48" s="71">
        <v>10</v>
      </c>
      <c r="G48" s="46">
        <f t="shared" si="5"/>
        <v>13</v>
      </c>
      <c r="H48" s="78">
        <v>0</v>
      </c>
      <c r="I48" s="76">
        <v>0</v>
      </c>
      <c r="J48" s="46">
        <f t="shared" si="6"/>
        <v>8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50</v>
      </c>
      <c r="P48" s="122">
        <f>SUM(M48-O48)</f>
        <v>200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2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50</v>
      </c>
      <c r="P49" s="122">
        <f>SUM(M49-O49)</f>
        <v>100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8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22">
        <f t="shared" si="3"/>
        <v>200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0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22">
        <f>SUM(M53-O53)</f>
        <v>350</v>
      </c>
      <c r="Q53" s="90">
        <v>17.53</v>
      </c>
      <c r="R53" s="43">
        <f>+K53*Q53</f>
        <v>122.71000000000001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29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1187.29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3125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1630</v>
      </c>
      <c r="O264" s="2">
        <v>150</v>
      </c>
      <c r="P264" s="2">
        <v>110</v>
      </c>
      <c r="Q264" s="88">
        <v>120</v>
      </c>
      <c r="R264" s="2">
        <v>150</v>
      </c>
      <c r="S264" s="2">
        <v>250</v>
      </c>
      <c r="T264" s="2">
        <v>100</v>
      </c>
      <c r="U264" s="2">
        <v>100</v>
      </c>
      <c r="V264" s="2">
        <v>200</v>
      </c>
      <c r="W264" s="2">
        <v>200</v>
      </c>
      <c r="X264" s="2">
        <v>100</v>
      </c>
      <c r="Y264" s="2">
        <v>50</v>
      </c>
      <c r="Z264" s="2">
        <v>100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1395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1395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18</v>
      </c>
      <c r="F6" s="71">
        <v>10</v>
      </c>
      <c r="G6" s="46">
        <f t="shared" si="0"/>
        <v>28</v>
      </c>
      <c r="H6" s="78">
        <v>0</v>
      </c>
      <c r="I6" s="76">
        <v>0</v>
      </c>
      <c r="J6" s="46">
        <f t="shared" si="1"/>
        <v>24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15</v>
      </c>
      <c r="F31" s="71">
        <v>20</v>
      </c>
      <c r="G31" s="46">
        <f t="shared" si="5"/>
        <v>35</v>
      </c>
      <c r="H31" s="78">
        <v>0</v>
      </c>
      <c r="I31" s="76">
        <v>0</v>
      </c>
      <c r="J31" s="46">
        <f t="shared" si="6"/>
        <v>32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>
        <v>10</v>
      </c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2</v>
      </c>
      <c r="F67" s="71">
        <v>1</v>
      </c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2</v>
      </c>
      <c r="F68" s="71">
        <v>1</v>
      </c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17</v>
      </c>
      <c r="F115" s="71">
        <v>10</v>
      </c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5</v>
      </c>
      <c r="F194" s="71">
        <v>10</v>
      </c>
      <c r="G194" s="46">
        <f t="shared" si="30"/>
        <v>15</v>
      </c>
      <c r="H194" s="78">
        <v>0</v>
      </c>
      <c r="I194" s="76">
        <v>0</v>
      </c>
      <c r="J194" s="46">
        <f t="shared" si="31"/>
        <v>13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675.53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</v>
      </c>
      <c r="O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19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28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22">
        <f t="shared" si="3"/>
        <v>140</v>
      </c>
      <c r="Q67" s="90">
        <v>23.12</v>
      </c>
      <c r="R67" s="43">
        <f t="shared" si="4"/>
        <v>46.24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23.12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7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24.99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24.99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24.99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24.99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24.99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24.99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4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7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2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23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22">
        <f t="shared" si="35"/>
        <v>275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>
        <v>2</v>
      </c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1380.6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3670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Y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4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50</v>
      </c>
      <c r="P5" s="122">
        <f>SUM(M5-O5)</f>
        <v>400</v>
      </c>
      <c r="Q5" s="90">
        <v>22.48</v>
      </c>
      <c r="R5" s="43">
        <f>+K5*Q5</f>
        <v>202.32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1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2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16</v>
      </c>
      <c r="K31" s="72">
        <v>12</v>
      </c>
      <c r="L31" s="15">
        <v>100</v>
      </c>
      <c r="M31" s="65">
        <f t="shared" si="2"/>
        <v>1200</v>
      </c>
      <c r="N31" s="17" t="s">
        <v>16</v>
      </c>
      <c r="O31" s="18"/>
      <c r="P31" s="122">
        <f t="shared" si="3"/>
        <v>1200</v>
      </c>
      <c r="Q31" s="90">
        <v>38.46</v>
      </c>
      <c r="R31" s="43">
        <f t="shared" si="4"/>
        <v>461.52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1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>
        <v>50</v>
      </c>
      <c r="P53" s="122">
        <f>SUM(M53-O53)</f>
        <v>250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24</v>
      </c>
      <c r="K115" s="72">
        <v>2</v>
      </c>
      <c r="L115" s="22">
        <v>50</v>
      </c>
      <c r="M115" s="65">
        <f t="shared" si="7"/>
        <v>100</v>
      </c>
      <c r="N115" s="17" t="s">
        <v>16</v>
      </c>
      <c r="O115" s="18"/>
      <c r="P115" s="122">
        <f t="shared" si="8"/>
        <v>100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23</v>
      </c>
      <c r="F205" s="71"/>
      <c r="G205" s="46">
        <f t="shared" si="30"/>
        <v>23</v>
      </c>
      <c r="H205" s="78">
        <v>0</v>
      </c>
      <c r="I205" s="76">
        <v>0</v>
      </c>
      <c r="J205" s="46">
        <f t="shared" si="31"/>
        <v>20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1546.4299999999998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4335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940</v>
      </c>
      <c r="O264" s="2">
        <v>100</v>
      </c>
      <c r="P264" s="2">
        <v>100</v>
      </c>
      <c r="Q264" s="88">
        <v>200</v>
      </c>
      <c r="R264" s="2">
        <v>100</v>
      </c>
      <c r="S264" s="2">
        <v>55</v>
      </c>
      <c r="T264" s="2">
        <v>100</v>
      </c>
      <c r="U264" s="2">
        <v>100</v>
      </c>
      <c r="V264" s="2">
        <v>50</v>
      </c>
      <c r="W264" s="2">
        <v>50</v>
      </c>
      <c r="X264" s="2">
        <v>50</v>
      </c>
      <c r="Y264" s="2">
        <v>35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3295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3295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4</v>
      </c>
      <c r="F5" s="71">
        <v>10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15</v>
      </c>
      <c r="F6" s="71">
        <v>15</v>
      </c>
      <c r="G6" s="46">
        <f t="shared" si="0"/>
        <v>30</v>
      </c>
      <c r="H6" s="78">
        <v>0</v>
      </c>
      <c r="I6" s="76">
        <v>0</v>
      </c>
      <c r="J6" s="46">
        <f t="shared" si="1"/>
        <v>30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4</v>
      </c>
      <c r="F11" s="71">
        <v>10</v>
      </c>
      <c r="G11" s="46">
        <f t="shared" si="0"/>
        <v>14</v>
      </c>
      <c r="H11" s="78">
        <v>0</v>
      </c>
      <c r="I11" s="76">
        <v>0</v>
      </c>
      <c r="J11" s="46">
        <f t="shared" si="1"/>
        <v>11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>
        <v>15</v>
      </c>
      <c r="G19" s="46">
        <f t="shared" si="0"/>
        <v>15</v>
      </c>
      <c r="H19" s="78">
        <v>0</v>
      </c>
      <c r="I19" s="76">
        <v>0</v>
      </c>
      <c r="J19" s="46">
        <f t="shared" si="1"/>
        <v>15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6</v>
      </c>
      <c r="F47" s="71">
        <v>10</v>
      </c>
      <c r="G47" s="46">
        <f t="shared" si="5"/>
        <v>16</v>
      </c>
      <c r="H47" s="78">
        <v>0</v>
      </c>
      <c r="I47" s="76">
        <v>0</v>
      </c>
      <c r="J47" s="46">
        <f t="shared" si="6"/>
        <v>16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6</v>
      </c>
      <c r="F48" s="71">
        <v>10</v>
      </c>
      <c r="G48" s="46">
        <f t="shared" si="5"/>
        <v>16</v>
      </c>
      <c r="H48" s="78">
        <v>0</v>
      </c>
      <c r="I48" s="76">
        <v>0</v>
      </c>
      <c r="J48" s="46">
        <f t="shared" si="6"/>
        <v>14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3</v>
      </c>
      <c r="F50" s="71">
        <v>10</v>
      </c>
      <c r="G50" s="46">
        <f t="shared" si="5"/>
        <v>13</v>
      </c>
      <c r="H50" s="78">
        <v>0</v>
      </c>
      <c r="I50" s="76">
        <v>0</v>
      </c>
      <c r="J50" s="46">
        <f t="shared" si="6"/>
        <v>12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</v>
      </c>
      <c r="F53" s="71">
        <v>10</v>
      </c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5</v>
      </c>
      <c r="F74" s="71">
        <v>3</v>
      </c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3</v>
      </c>
      <c r="F112" s="71">
        <v>10</v>
      </c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5</v>
      </c>
      <c r="F113" s="71">
        <v>10</v>
      </c>
      <c r="G113" s="46">
        <f t="shared" si="23"/>
        <v>15</v>
      </c>
      <c r="H113" s="78">
        <v>0</v>
      </c>
      <c r="I113" s="76">
        <v>0</v>
      </c>
      <c r="J113" s="46">
        <f t="shared" si="24"/>
        <v>13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3</v>
      </c>
      <c r="F116" s="71">
        <v>5</v>
      </c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20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289.36999999999995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</v>
      </c>
      <c r="O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2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50</v>
      </c>
      <c r="P5" s="122">
        <f>SUM(M5-O5)</f>
        <v>400</v>
      </c>
      <c r="Q5" s="90">
        <v>22.48</v>
      </c>
      <c r="R5" s="43">
        <f>+K5*Q5</f>
        <v>202.32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30</v>
      </c>
      <c r="F6" s="71"/>
      <c r="G6" s="46">
        <f t="shared" si="0"/>
        <v>30</v>
      </c>
      <c r="H6" s="78">
        <v>0</v>
      </c>
      <c r="I6" s="76">
        <v>5</v>
      </c>
      <c r="J6" s="46">
        <f t="shared" si="1"/>
        <v>16</v>
      </c>
      <c r="K6" s="72">
        <v>9</v>
      </c>
      <c r="L6" s="15">
        <v>100</v>
      </c>
      <c r="M6" s="65">
        <f t="shared" ref="M6:M80" si="2">+L6*K6</f>
        <v>900</v>
      </c>
      <c r="N6" s="17" t="s">
        <v>1428</v>
      </c>
      <c r="O6" s="18"/>
      <c r="P6" s="122">
        <f t="shared" ref="P6:P80" si="3">SUM(M6-O6)</f>
        <v>900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2</v>
      </c>
      <c r="K11" s="72">
        <v>9</v>
      </c>
      <c r="L11" s="15">
        <v>50</v>
      </c>
      <c r="M11" s="65">
        <f t="shared" si="2"/>
        <v>450</v>
      </c>
      <c r="N11" s="17" t="s">
        <v>16</v>
      </c>
      <c r="O11" s="18">
        <v>50</v>
      </c>
      <c r="P11" s="122">
        <f t="shared" si="3"/>
        <v>400</v>
      </c>
      <c r="Q11" s="90">
        <v>16.940000000000001</v>
      </c>
      <c r="R11" s="43">
        <f t="shared" si="4"/>
        <v>152.46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2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2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15</v>
      </c>
      <c r="F19" s="71"/>
      <c r="G19" s="46">
        <f t="shared" si="0"/>
        <v>15</v>
      </c>
      <c r="H19" s="78">
        <v>0</v>
      </c>
      <c r="I19" s="76">
        <v>0</v>
      </c>
      <c r="J19" s="46">
        <f t="shared" si="1"/>
        <v>15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14</v>
      </c>
      <c r="F31" s="71"/>
      <c r="G31" s="46">
        <f t="shared" si="5"/>
        <v>14</v>
      </c>
      <c r="H31" s="78">
        <v>0</v>
      </c>
      <c r="I31" s="76">
        <v>5</v>
      </c>
      <c r="J31" s="46">
        <f t="shared" si="6"/>
        <v>0</v>
      </c>
      <c r="K31" s="72">
        <v>9</v>
      </c>
      <c r="L31" s="15">
        <v>100</v>
      </c>
      <c r="M31" s="65">
        <f t="shared" si="2"/>
        <v>900</v>
      </c>
      <c r="N31" s="17" t="s">
        <v>1428</v>
      </c>
      <c r="O31" s="18"/>
      <c r="P31" s="122">
        <f t="shared" si="3"/>
        <v>900</v>
      </c>
      <c r="Q31" s="90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16</v>
      </c>
      <c r="F47" s="71"/>
      <c r="G47" s="46">
        <f t="shared" si="5"/>
        <v>16</v>
      </c>
      <c r="H47" s="78">
        <v>0</v>
      </c>
      <c r="I47" s="76">
        <v>0</v>
      </c>
      <c r="J47" s="46">
        <f t="shared" si="6"/>
        <v>15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9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22">
        <f t="shared" si="3"/>
        <v>150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4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>
        <v>50</v>
      </c>
      <c r="P53" s="122">
        <f>SUM(M53-O53)</f>
        <v>250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9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11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20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15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22">
        <f t="shared" si="35"/>
        <v>275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9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ref="J235:J259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2"/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2"/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1678.0200000000004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5285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1290</v>
      </c>
      <c r="O264" s="2">
        <v>200</v>
      </c>
      <c r="P264" s="2">
        <v>100</v>
      </c>
      <c r="Q264" s="88">
        <v>80</v>
      </c>
      <c r="R264" s="2">
        <v>100</v>
      </c>
      <c r="S264" s="2">
        <v>110</v>
      </c>
      <c r="T264" s="2">
        <v>100</v>
      </c>
      <c r="U264" s="2">
        <v>150</v>
      </c>
      <c r="V264" s="2">
        <v>50</v>
      </c>
      <c r="W264" s="2">
        <v>150</v>
      </c>
      <c r="X264" s="2">
        <v>50</v>
      </c>
      <c r="Y264" s="2">
        <v>100</v>
      </c>
      <c r="Z264" s="2">
        <v>100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3795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3795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2</v>
      </c>
      <c r="F5" s="71">
        <v>8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68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16</v>
      </c>
      <c r="F6" s="71">
        <v>2</v>
      </c>
      <c r="G6" s="46">
        <f t="shared" si="0"/>
        <v>18</v>
      </c>
      <c r="H6" s="78">
        <v>0</v>
      </c>
      <c r="I6" s="76">
        <v>0</v>
      </c>
      <c r="J6" s="46">
        <f t="shared" si="1"/>
        <v>11</v>
      </c>
      <c r="K6" s="72">
        <v>7</v>
      </c>
      <c r="L6" s="15">
        <v>100</v>
      </c>
      <c r="M6" s="65">
        <f>+L6*K6</f>
        <v>700</v>
      </c>
      <c r="N6" s="17" t="s">
        <v>16</v>
      </c>
      <c r="O6" s="18"/>
      <c r="P6" s="122">
        <f t="shared" ref="P6:P80" si="2">SUM(M6-O6)</f>
        <v>700</v>
      </c>
      <c r="Q6" s="90">
        <v>39.29</v>
      </c>
      <c r="R6" s="43">
        <f t="shared" ref="R6:R80" si="3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122">
        <f t="shared" si="2"/>
        <v>100</v>
      </c>
      <c r="Q11" s="90">
        <v>16.940000000000001</v>
      </c>
      <c r="R11" s="43">
        <f t="shared" si="3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122">
        <f t="shared" si="2"/>
        <v>50</v>
      </c>
      <c r="Q18" s="90">
        <v>18.77</v>
      </c>
      <c r="R18" s="43">
        <f t="shared" si="3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15</v>
      </c>
      <c r="F19" s="71"/>
      <c r="G19" s="46">
        <f t="shared" si="0"/>
        <v>15</v>
      </c>
      <c r="H19" s="78">
        <v>0</v>
      </c>
      <c r="I19" s="76">
        <v>0</v>
      </c>
      <c r="J19" s="46">
        <f t="shared" si="1"/>
        <v>15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1"/>
        <v>5</v>
      </c>
      <c r="K31" s="72">
        <v>5</v>
      </c>
      <c r="L31" s="15">
        <v>100</v>
      </c>
      <c r="M31" s="65">
        <f t="shared" si="4"/>
        <v>500</v>
      </c>
      <c r="N31" s="17" t="s">
        <v>16</v>
      </c>
      <c r="O31" s="18"/>
      <c r="P31" s="122">
        <f t="shared" si="2"/>
        <v>500</v>
      </c>
      <c r="Q31" s="90">
        <v>38.46</v>
      </c>
      <c r="R31" s="43">
        <f t="shared" si="3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1"/>
        <v>0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122">
        <f t="shared" si="2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1"/>
        <v>12</v>
      </c>
      <c r="K47" s="72">
        <v>3</v>
      </c>
      <c r="L47" s="15">
        <v>50</v>
      </c>
      <c r="M47" s="65">
        <f t="shared" si="4"/>
        <v>150</v>
      </c>
      <c r="N47" s="17" t="s">
        <v>16</v>
      </c>
      <c r="O47" s="18"/>
      <c r="P47" s="122">
        <f t="shared" si="2"/>
        <v>150</v>
      </c>
      <c r="Q47" s="90">
        <v>19.21</v>
      </c>
      <c r="R47" s="43">
        <f t="shared" si="3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1"/>
        <v>8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50</v>
      </c>
      <c r="P48" s="122">
        <f>SUM(M48-O48)</f>
        <v>100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1"/>
        <v>0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22">
        <f>SUM(M49-O49)</f>
        <v>200</v>
      </c>
      <c r="Q49" s="90">
        <v>20.43</v>
      </c>
      <c r="R49" s="43">
        <f>+K49*Q49</f>
        <v>81.72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1"/>
        <v>8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122">
        <f t="shared" si="2"/>
        <v>50</v>
      </c>
      <c r="Q50" s="90">
        <v>21.81</v>
      </c>
      <c r="R50" s="43">
        <f t="shared" si="3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1"/>
        <v>0</v>
      </c>
      <c r="K53" s="72">
        <v>4</v>
      </c>
      <c r="L53" s="20">
        <v>50</v>
      </c>
      <c r="M53" s="65">
        <f t="shared" si="6"/>
        <v>200</v>
      </c>
      <c r="N53" s="17" t="s">
        <v>16</v>
      </c>
      <c r="O53" s="18"/>
      <c r="P53" s="122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1"/>
        <v>10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1"/>
        <v>1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/>
      <c r="P67" s="122">
        <f t="shared" si="2"/>
        <v>70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1"/>
        <v>2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7"/>
        <v>4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22">
        <f t="shared" si="2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90"/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9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9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9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9</v>
      </c>
      <c r="F112" s="71"/>
      <c r="G112" s="46">
        <f t="shared" si="22"/>
        <v>9</v>
      </c>
      <c r="H112" s="78">
        <v>0</v>
      </c>
      <c r="I112" s="76">
        <v>0</v>
      </c>
      <c r="J112" s="46">
        <f t="shared" si="7"/>
        <v>2</v>
      </c>
      <c r="K112" s="72">
        <v>7</v>
      </c>
      <c r="L112" s="20">
        <v>100</v>
      </c>
      <c r="M112" s="65">
        <f>+L112*K112</f>
        <v>700</v>
      </c>
      <c r="N112" s="17" t="s">
        <v>16</v>
      </c>
      <c r="O112" s="18"/>
      <c r="P112" s="122">
        <f>SUM(M112-O112)</f>
        <v>700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11</v>
      </c>
      <c r="F113" s="71"/>
      <c r="G113" s="46">
        <f t="shared" si="22"/>
        <v>11</v>
      </c>
      <c r="H113" s="78">
        <v>0</v>
      </c>
      <c r="I113" s="76">
        <v>0</v>
      </c>
      <c r="J113" s="46">
        <f t="shared" si="7"/>
        <v>4</v>
      </c>
      <c r="K113" s="72">
        <v>7</v>
      </c>
      <c r="L113" s="20">
        <v>55</v>
      </c>
      <c r="M113" s="65">
        <f t="shared" si="8"/>
        <v>385</v>
      </c>
      <c r="N113" s="17" t="s">
        <v>16</v>
      </c>
      <c r="O113" s="18">
        <v>55</v>
      </c>
      <c r="P113" s="122">
        <f t="shared" si="9"/>
        <v>330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20</v>
      </c>
      <c r="F115" s="71"/>
      <c r="G115" s="46">
        <f t="shared" si="22"/>
        <v>20</v>
      </c>
      <c r="H115" s="78">
        <v>0</v>
      </c>
      <c r="I115" s="76">
        <v>0</v>
      </c>
      <c r="J115" s="46">
        <f t="shared" si="7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8</v>
      </c>
      <c r="F116" s="71"/>
      <c r="G116" s="46">
        <f t="shared" si="22"/>
        <v>8</v>
      </c>
      <c r="H116" s="78">
        <v>0</v>
      </c>
      <c r="I116" s="76">
        <v>0</v>
      </c>
      <c r="J116" s="46">
        <f t="shared" si="7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7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7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22"/>
        <v>0</v>
      </c>
      <c r="H133" s="78">
        <v>0</v>
      </c>
      <c r="I133" s="76">
        <v>0</v>
      </c>
      <c r="J133" s="46">
        <f t="shared" ref="J133:J196" si="27">+G133-H133-K133-I133</f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7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7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7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7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30">+L177*K177</f>
        <v>0</v>
      </c>
      <c r="N177" s="17" t="s">
        <v>16</v>
      </c>
      <c r="O177" s="18"/>
      <c r="P177" s="23">
        <f t="shared" ref="P177:P258" si="31">SUM(M177-O177)</f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7"/>
        <v>0</v>
      </c>
      <c r="K180" s="72"/>
      <c r="L180" s="20">
        <v>35</v>
      </c>
      <c r="M180" s="65">
        <f t="shared" si="30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7"/>
        <v>0</v>
      </c>
      <c r="K185" s="72"/>
      <c r="L185" s="20">
        <v>80</v>
      </c>
      <c r="M185" s="65">
        <f t="shared" si="30"/>
        <v>0</v>
      </c>
      <c r="N185" s="17" t="s">
        <v>16</v>
      </c>
      <c r="O185" s="18"/>
      <c r="P185" s="23">
        <f t="shared" si="31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si="30"/>
        <v>0</v>
      </c>
      <c r="N186" s="17" t="s">
        <v>16</v>
      </c>
      <c r="O186" s="18"/>
      <c r="P186" s="23">
        <f t="shared" si="31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7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7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7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si="30"/>
        <v>0</v>
      </c>
      <c r="N190" s="17" t="s">
        <v>16</v>
      </c>
      <c r="O190" s="18"/>
      <c r="P190" s="23">
        <f t="shared" si="31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3</v>
      </c>
      <c r="F193" s="71">
        <v>10</v>
      </c>
      <c r="G193" s="46">
        <f t="shared" si="28"/>
        <v>13</v>
      </c>
      <c r="H193" s="78">
        <v>0</v>
      </c>
      <c r="I193" s="76">
        <v>0</v>
      </c>
      <c r="J193" s="46">
        <f t="shared" si="27"/>
        <v>13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4</v>
      </c>
      <c r="F194" s="71">
        <v>10</v>
      </c>
      <c r="G194" s="46">
        <f t="shared" si="28"/>
        <v>14</v>
      </c>
      <c r="H194" s="78">
        <v>0</v>
      </c>
      <c r="I194" s="76">
        <v>0</v>
      </c>
      <c r="J194" s="46">
        <f t="shared" si="27"/>
        <v>13</v>
      </c>
      <c r="K194" s="72">
        <v>1</v>
      </c>
      <c r="L194" s="20">
        <v>120</v>
      </c>
      <c r="M194" s="65">
        <f t="shared" si="30"/>
        <v>120</v>
      </c>
      <c r="N194" s="17" t="s">
        <v>16</v>
      </c>
      <c r="O194" s="18"/>
      <c r="P194" s="122">
        <f t="shared" si="31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7"/>
        <v>0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7"/>
        <v>0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ref="J197:J259" si="35">+G197-H197-K197-I197</f>
        <v>0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35"/>
        <v>0</v>
      </c>
      <c r="K198" s="72"/>
      <c r="L198" s="20">
        <v>150</v>
      </c>
      <c r="M198" s="65">
        <f t="shared" si="30"/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35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35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35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35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35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35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15</v>
      </c>
      <c r="F205" s="71"/>
      <c r="G205" s="46">
        <f t="shared" si="28"/>
        <v>15</v>
      </c>
      <c r="H205" s="78">
        <v>0</v>
      </c>
      <c r="I205" s="76">
        <v>0</v>
      </c>
      <c r="J205" s="46">
        <f t="shared" si="35"/>
        <v>14</v>
      </c>
      <c r="K205" s="72">
        <v>1</v>
      </c>
      <c r="L205" s="20">
        <v>55</v>
      </c>
      <c r="M205" s="65">
        <f t="shared" si="30"/>
        <v>55</v>
      </c>
      <c r="N205" s="17" t="s">
        <v>16</v>
      </c>
      <c r="O205" s="18"/>
      <c r="P205" s="122">
        <f t="shared" si="31"/>
        <v>55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35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5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35"/>
        <v>0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35"/>
        <v>0</v>
      </c>
      <c r="K209" s="72"/>
      <c r="L209" s="20">
        <v>120</v>
      </c>
      <c r="M209" s="65">
        <f t="shared" si="30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35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35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35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35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35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35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35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35"/>
        <v>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35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35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35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35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35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35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35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35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35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35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35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35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35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si="35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si="37"/>
        <v>0</v>
      </c>
      <c r="H235" s="78">
        <v>0</v>
      </c>
      <c r="I235" s="76">
        <v>0</v>
      </c>
      <c r="J235" s="46">
        <f t="shared" si="35"/>
        <v>0</v>
      </c>
      <c r="K235" s="72"/>
      <c r="L235" s="20">
        <v>100</v>
      </c>
      <c r="M235" s="65">
        <f t="shared" ref="M235:M247" si="38">+L235*K235</f>
        <v>0</v>
      </c>
      <c r="N235" s="17" t="s">
        <v>16</v>
      </c>
      <c r="O235" s="18"/>
      <c r="P235" s="23">
        <f t="shared" ref="P235:P247" si="39">SUM(M235-O235)</f>
        <v>0</v>
      </c>
      <c r="Q235" s="90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5"/>
        <v>0</v>
      </c>
      <c r="K236" s="72"/>
      <c r="L236" s="20">
        <v>120</v>
      </c>
      <c r="M236" s="65">
        <f t="shared" si="38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5"/>
        <v>0</v>
      </c>
      <c r="K237" s="72"/>
      <c r="L237" s="20">
        <v>60</v>
      </c>
      <c r="M237" s="65">
        <f t="shared" si="38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5"/>
        <v>0</v>
      </c>
      <c r="K238" s="72"/>
      <c r="L238" s="20">
        <v>150</v>
      </c>
      <c r="M238" s="65">
        <f t="shared" si="38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5"/>
        <v>0</v>
      </c>
      <c r="K239" s="72"/>
      <c r="L239" s="20">
        <v>150</v>
      </c>
      <c r="M239" s="65">
        <f t="shared" si="38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5"/>
        <v>0</v>
      </c>
      <c r="K240" s="72"/>
      <c r="L240" s="20">
        <v>200</v>
      </c>
      <c r="M240" s="65">
        <f t="shared" si="38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7"/>
        <v>0</v>
      </c>
      <c r="H241" s="78">
        <v>0</v>
      </c>
      <c r="I241" s="76">
        <v>0</v>
      </c>
      <c r="J241" s="46">
        <f t="shared" si="35"/>
        <v>0</v>
      </c>
      <c r="K241" s="72"/>
      <c r="L241" s="20"/>
      <c r="M241" s="65">
        <f t="shared" si="38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7"/>
        <v>0</v>
      </c>
      <c r="H242" s="78">
        <v>0</v>
      </c>
      <c r="I242" s="76">
        <v>0</v>
      </c>
      <c r="J242" s="46">
        <f t="shared" si="35"/>
        <v>0</v>
      </c>
      <c r="K242" s="72"/>
      <c r="L242" s="20">
        <v>35</v>
      </c>
      <c r="M242" s="65">
        <f t="shared" si="38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0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+'18'!J243</f>
        <v>0</v>
      </c>
      <c r="F243" s="71"/>
      <c r="G243" s="46">
        <f t="shared" si="37"/>
        <v>0</v>
      </c>
      <c r="H243" s="78">
        <v>0</v>
      </c>
      <c r="I243" s="76">
        <v>0</v>
      </c>
      <c r="J243" s="46">
        <f t="shared" si="35"/>
        <v>0</v>
      </c>
      <c r="K243" s="72"/>
      <c r="L243" s="20">
        <v>39</v>
      </c>
      <c r="M243" s="65">
        <f t="shared" ref="M243:M246" si="41">+L243*K243</f>
        <v>0</v>
      </c>
      <c r="N243" s="17" t="s">
        <v>16</v>
      </c>
      <c r="O243" s="18"/>
      <c r="P243" s="23">
        <f t="shared" ref="P243:P246" si="42">SUM(M243-O243)</f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+'18'!J244</f>
        <v>0</v>
      </c>
      <c r="F244" s="71"/>
      <c r="G244" s="46">
        <f t="shared" si="37"/>
        <v>0</v>
      </c>
      <c r="H244" s="78">
        <v>0</v>
      </c>
      <c r="I244" s="76">
        <v>0</v>
      </c>
      <c r="J244" s="46">
        <f t="shared" si="35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42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+'18'!J245</f>
        <v>0</v>
      </c>
      <c r="F245" s="71"/>
      <c r="G245" s="46">
        <f t="shared" si="37"/>
        <v>0</v>
      </c>
      <c r="H245" s="78">
        <v>0</v>
      </c>
      <c r="I245" s="76">
        <v>0</v>
      </c>
      <c r="J245" s="46">
        <f t="shared" si="35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42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+'18'!J246</f>
        <v>0</v>
      </c>
      <c r="F246" s="71"/>
      <c r="G246" s="46">
        <f t="shared" si="37"/>
        <v>0</v>
      </c>
      <c r="H246" s="78">
        <v>0</v>
      </c>
      <c r="I246" s="76">
        <v>0</v>
      </c>
      <c r="J246" s="46">
        <f t="shared" si="35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42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+'18'!J247</f>
        <v>0</v>
      </c>
      <c r="F247" s="71"/>
      <c r="G247" s="46">
        <f t="shared" si="37"/>
        <v>0</v>
      </c>
      <c r="H247" s="78">
        <v>0</v>
      </c>
      <c r="I247" s="76">
        <v>0</v>
      </c>
      <c r="J247" s="46">
        <f t="shared" si="35"/>
        <v>0</v>
      </c>
      <c r="K247" s="72"/>
      <c r="L247" s="20">
        <v>39</v>
      </c>
      <c r="M247" s="65">
        <f t="shared" si="38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40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+'18'!J248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5"/>
        <v>0</v>
      </c>
      <c r="K248" s="72"/>
      <c r="L248" s="20">
        <v>50</v>
      </c>
      <c r="M248" s="65">
        <f t="shared" si="30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+'18'!J249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5"/>
        <v>0</v>
      </c>
      <c r="K249" s="72"/>
      <c r="L249" s="20">
        <v>50</v>
      </c>
      <c r="M249" s="65">
        <f t="shared" si="30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5"/>
        <v>0</v>
      </c>
      <c r="K250" s="72"/>
      <c r="L250" s="20"/>
      <c r="M250" s="65">
        <f t="shared" si="30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5"/>
        <v>0</v>
      </c>
      <c r="K251" s="72"/>
      <c r="L251" s="20"/>
      <c r="M251" s="65">
        <f t="shared" si="30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5"/>
        <v>0</v>
      </c>
      <c r="K252" s="72"/>
      <c r="L252" s="20"/>
      <c r="M252" s="65">
        <f t="shared" si="30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si="37"/>
        <v>0</v>
      </c>
      <c r="H253" s="78">
        <v>0</v>
      </c>
      <c r="I253" s="76">
        <v>0</v>
      </c>
      <c r="J253" s="46">
        <f t="shared" si="35"/>
        <v>0</v>
      </c>
      <c r="K253" s="72"/>
      <c r="L253" s="20"/>
      <c r="M253" s="65">
        <f t="shared" ref="M253" si="44">+L253*K253</f>
        <v>0</v>
      </c>
      <c r="N253" s="17" t="s">
        <v>16</v>
      </c>
      <c r="O253" s="18"/>
      <c r="P253" s="23">
        <f t="shared" ref="P253" si="45">SUM(M253-O253)</f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5"/>
        <v>0</v>
      </c>
      <c r="K254" s="72"/>
      <c r="L254" s="20"/>
      <c r="M254" s="65">
        <f t="shared" si="30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5"/>
        <v>0</v>
      </c>
      <c r="K255" s="72"/>
      <c r="L255" s="20"/>
      <c r="M255" s="65">
        <f t="shared" si="30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5"/>
        <v>0</v>
      </c>
      <c r="K256" s="72"/>
      <c r="L256" s="20"/>
      <c r="M256" s="65">
        <f t="shared" si="30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si="35"/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ref="P257" si="49">SUM(M257-O257)</f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5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si="35"/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ref="P259" si="53">SUM(M259-O259)</f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979.87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3760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1830</v>
      </c>
      <c r="O264" s="2">
        <v>930</v>
      </c>
      <c r="P264" s="2">
        <v>200</v>
      </c>
      <c r="Q264" s="88">
        <v>400</v>
      </c>
      <c r="R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9"/>
    </row>
    <row r="3" spans="1:18" s="5" customFormat="1" ht="26.45" customHeight="1" x14ac:dyDescent="0.55000000000000004">
      <c r="A3" s="179" t="s">
        <v>1</v>
      </c>
      <c r="B3" s="179" t="s">
        <v>1354</v>
      </c>
      <c r="C3" s="179" t="s">
        <v>2</v>
      </c>
      <c r="D3" s="179" t="s">
        <v>1355</v>
      </c>
      <c r="E3" s="181" t="s">
        <v>3</v>
      </c>
      <c r="F3" s="181" t="s">
        <v>4</v>
      </c>
      <c r="G3" s="181" t="s">
        <v>5</v>
      </c>
      <c r="H3" s="77" t="s">
        <v>6</v>
      </c>
      <c r="I3" s="134" t="s">
        <v>273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84" t="s">
        <v>274</v>
      </c>
      <c r="R3" s="175" t="s">
        <v>275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7" t="s">
        <v>11</v>
      </c>
      <c r="I4" s="135"/>
      <c r="J4" s="181"/>
      <c r="K4" s="69" t="s">
        <v>12</v>
      </c>
      <c r="L4" s="70" t="s">
        <v>13</v>
      </c>
      <c r="M4" s="69" t="s">
        <v>14</v>
      </c>
      <c r="N4" s="181"/>
      <c r="O4" s="183"/>
      <c r="Q4" s="185"/>
      <c r="R4" s="176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2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2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15</v>
      </c>
      <c r="F19" s="71"/>
      <c r="G19" s="46">
        <f t="shared" si="0"/>
        <v>15</v>
      </c>
      <c r="H19" s="78">
        <v>0</v>
      </c>
      <c r="I19" s="76">
        <v>0</v>
      </c>
      <c r="J19" s="46">
        <f t="shared" si="1"/>
        <v>15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8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2">
        <f t="shared" si="3"/>
        <v>200</v>
      </c>
      <c r="Q47" s="90">
        <v>19.21</v>
      </c>
      <c r="R47" s="43">
        <f t="shared" si="4"/>
        <v>76.84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 t="shared" si="3"/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6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10</v>
      </c>
      <c r="F62" s="71"/>
      <c r="G62" s="46">
        <f t="shared" si="5"/>
        <v>10</v>
      </c>
      <c r="H62" s="78">
        <v>0</v>
      </c>
      <c r="I62" s="76">
        <v>0</v>
      </c>
      <c r="J62" s="46">
        <f t="shared" si="6"/>
        <v>10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6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6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18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/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/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/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0"/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4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4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4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13</v>
      </c>
      <c r="F193" s="71"/>
      <c r="G193" s="46">
        <f t="shared" si="29"/>
        <v>13</v>
      </c>
      <c r="H193" s="78">
        <v>0</v>
      </c>
      <c r="I193" s="76">
        <v>0</v>
      </c>
      <c r="J193" s="46">
        <f t="shared" si="30"/>
        <v>13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13</v>
      </c>
      <c r="F194" s="71"/>
      <c r="G194" s="46">
        <f t="shared" si="29"/>
        <v>13</v>
      </c>
      <c r="H194" s="78">
        <v>0</v>
      </c>
      <c r="I194" s="76">
        <v>0</v>
      </c>
      <c r="J194" s="46">
        <f t="shared" si="30"/>
        <v>10</v>
      </c>
      <c r="K194" s="72">
        <v>3</v>
      </c>
      <c r="L194" s="20">
        <v>120</v>
      </c>
      <c r="M194" s="65">
        <f t="shared" si="33"/>
        <v>360</v>
      </c>
      <c r="N194" s="17" t="s">
        <v>16</v>
      </c>
      <c r="O194" s="18"/>
      <c r="P194" s="122">
        <f t="shared" si="34"/>
        <v>360</v>
      </c>
      <c r="Q194" s="90">
        <v>73</v>
      </c>
      <c r="R194" s="43">
        <f t="shared" si="35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/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/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/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/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/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/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14</v>
      </c>
      <c r="F205" s="71"/>
      <c r="G205" s="46">
        <f t="shared" si="29"/>
        <v>14</v>
      </c>
      <c r="H205" s="78">
        <v>0</v>
      </c>
      <c r="I205" s="76">
        <v>0</v>
      </c>
      <c r="J205" s="46">
        <f t="shared" si="30"/>
        <v>14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4"/>
        <v>0</v>
      </c>
      <c r="Q205" s="90"/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/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ref="P208:P216" si="39">SUM(M208-O208)</f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9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9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9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9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9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9"/>
        <v>0</v>
      </c>
      <c r="Q216" s="90"/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0"/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0"/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0"/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0"/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/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/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/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+'19'!J244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+'19'!J245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+'19'!J246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+'19'!J248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+'19'!J249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728.8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7" t="s">
        <v>212</v>
      </c>
      <c r="L261" s="17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310</v>
      </c>
      <c r="O264" s="2">
        <v>110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1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10</v>
      </c>
      <c r="F6" s="71">
        <v>17</v>
      </c>
      <c r="G6" s="46">
        <f t="shared" si="0"/>
        <v>27</v>
      </c>
      <c r="H6" s="78">
        <v>0</v>
      </c>
      <c r="I6" s="76">
        <v>0</v>
      </c>
      <c r="J6" s="46">
        <f t="shared" si="1"/>
        <v>20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15</v>
      </c>
      <c r="F19" s="71"/>
      <c r="G19" s="46">
        <f t="shared" si="0"/>
        <v>15</v>
      </c>
      <c r="H19" s="78">
        <v>0</v>
      </c>
      <c r="I19" s="76">
        <v>0</v>
      </c>
      <c r="J19" s="46">
        <f t="shared" si="1"/>
        <v>15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12</v>
      </c>
      <c r="F31" s="71">
        <v>20</v>
      </c>
      <c r="G31" s="46">
        <f t="shared" si="5"/>
        <v>32</v>
      </c>
      <c r="H31" s="78">
        <v>0</v>
      </c>
      <c r="I31" s="76">
        <v>0</v>
      </c>
      <c r="J31" s="46">
        <f t="shared" si="6"/>
        <v>25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2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>
        <v>4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8</v>
      </c>
      <c r="F47" s="71">
        <v>10</v>
      </c>
      <c r="G47" s="46">
        <f t="shared" si="5"/>
        <v>18</v>
      </c>
      <c r="H47" s="78">
        <v>0</v>
      </c>
      <c r="I47" s="76">
        <v>0</v>
      </c>
      <c r="J47" s="46">
        <f t="shared" si="6"/>
        <v>15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2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5</v>
      </c>
      <c r="F48" s="71">
        <v>10</v>
      </c>
      <c r="G48" s="46">
        <f t="shared" si="5"/>
        <v>15</v>
      </c>
      <c r="H48" s="78">
        <v>0</v>
      </c>
      <c r="I48" s="76">
        <v>0</v>
      </c>
      <c r="J48" s="46">
        <f t="shared" si="6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6</v>
      </c>
      <c r="F50" s="71">
        <v>10</v>
      </c>
      <c r="G50" s="46">
        <f t="shared" si="5"/>
        <v>16</v>
      </c>
      <c r="H50" s="78">
        <v>0</v>
      </c>
      <c r="I50" s="76">
        <v>0</v>
      </c>
      <c r="J50" s="46">
        <f t="shared" si="6"/>
        <v>13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50</v>
      </c>
      <c r="P50" s="122">
        <f t="shared" si="3"/>
        <v>100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10</v>
      </c>
      <c r="F62" s="71">
        <v>5</v>
      </c>
      <c r="G62" s="46">
        <f t="shared" si="5"/>
        <v>15</v>
      </c>
      <c r="H62" s="78">
        <v>0</v>
      </c>
      <c r="I62" s="76">
        <v>0</v>
      </c>
      <c r="J62" s="46">
        <f t="shared" si="6"/>
        <v>15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2</v>
      </c>
      <c r="F112" s="71">
        <v>5</v>
      </c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2</v>
      </c>
      <c r="F113" s="71">
        <v>3</v>
      </c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10</v>
      </c>
      <c r="F194" s="71">
        <v>10</v>
      </c>
      <c r="G194" s="46">
        <f t="shared" si="30"/>
        <v>20</v>
      </c>
      <c r="H194" s="78">
        <v>0</v>
      </c>
      <c r="I194" s="76">
        <v>5</v>
      </c>
      <c r="J194" s="46">
        <f t="shared" si="31"/>
        <v>12</v>
      </c>
      <c r="K194" s="72">
        <v>3</v>
      </c>
      <c r="L194" s="20">
        <v>120</v>
      </c>
      <c r="M194" s="65">
        <f t="shared" si="34"/>
        <v>360</v>
      </c>
      <c r="N194" s="17" t="s">
        <v>1427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14</v>
      </c>
      <c r="F205" s="71"/>
      <c r="G205" s="46">
        <f t="shared" si="30"/>
        <v>14</v>
      </c>
      <c r="H205" s="78">
        <v>0</v>
      </c>
      <c r="I205" s="76">
        <v>0</v>
      </c>
      <c r="J205" s="46">
        <f t="shared" si="31"/>
        <v>13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1155.7800000000002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620</v>
      </c>
      <c r="O264" s="2">
        <v>520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43" sqref="B243:L247"/>
      <selection pane="topRight" activeCell="B243" sqref="B243:L247"/>
      <selection pane="bottomLeft" activeCell="B243" sqref="B243:L247"/>
      <selection pane="bottomRight" activeCell="P193" sqref="P193:P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0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2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15</v>
      </c>
      <c r="F19" s="71"/>
      <c r="G19" s="46">
        <f t="shared" si="0"/>
        <v>15</v>
      </c>
      <c r="H19" s="78">
        <v>0</v>
      </c>
      <c r="I19" s="76">
        <v>0</v>
      </c>
      <c r="J19" s="46">
        <f t="shared" si="1"/>
        <v>15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19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2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0</v>
      </c>
      <c r="F53" s="71">
        <v>15</v>
      </c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>
        <v>1</v>
      </c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2</v>
      </c>
      <c r="F68" s="71">
        <v>1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1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>
        <v>55</v>
      </c>
      <c r="P113" s="122">
        <f t="shared" si="8"/>
        <v>110</v>
      </c>
      <c r="Q113" s="90">
        <v>20.58</v>
      </c>
      <c r="R113" s="43">
        <f t="shared" si="9"/>
        <v>61.739999999999995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>SUM(M115-O115)</f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1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+'21'!J248</f>
        <v>0</v>
      </c>
      <c r="F248" s="71">
        <v>5</v>
      </c>
      <c r="G248" s="46">
        <f t="shared" si="42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+'21'!J249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1128.1099999999999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560</v>
      </c>
      <c r="O264" s="2">
        <v>100</v>
      </c>
      <c r="P264" s="2">
        <v>360</v>
      </c>
      <c r="Q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13" sqref="L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10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15</v>
      </c>
      <c r="F19" s="71"/>
      <c r="G19" s="46">
        <f t="shared" si="0"/>
        <v>15</v>
      </c>
      <c r="H19" s="78">
        <v>0</v>
      </c>
      <c r="I19" s="76">
        <v>0</v>
      </c>
      <c r="J19" s="46">
        <f t="shared" si="1"/>
        <v>15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7</v>
      </c>
      <c r="K31" s="72">
        <v>12</v>
      </c>
      <c r="L31" s="15">
        <v>100</v>
      </c>
      <c r="M31" s="65">
        <f t="shared" si="2"/>
        <v>1200</v>
      </c>
      <c r="N31" s="17" t="s">
        <v>16</v>
      </c>
      <c r="O31" s="18"/>
      <c r="P31" s="122">
        <f t="shared" si="3"/>
        <v>1200</v>
      </c>
      <c r="Q31" s="90">
        <v>38.46</v>
      </c>
      <c r="R31" s="43">
        <f t="shared" si="4"/>
        <v>461.52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11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2">
        <f t="shared" si="3"/>
        <v>200</v>
      </c>
      <c r="Q47" s="90">
        <v>19.21</v>
      </c>
      <c r="R47" s="43">
        <f t="shared" si="4"/>
        <v>76.84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9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22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7</v>
      </c>
      <c r="K50" s="72">
        <v>5</v>
      </c>
      <c r="L50" s="15">
        <v>50</v>
      </c>
      <c r="M50" s="65">
        <f t="shared" si="2"/>
        <v>250</v>
      </c>
      <c r="N50" s="17" t="s">
        <v>16</v>
      </c>
      <c r="O50" s="18"/>
      <c r="P50" s="122">
        <f t="shared" si="3"/>
        <v>250</v>
      </c>
      <c r="Q50" s="90">
        <v>21.81</v>
      </c>
      <c r="R50" s="43">
        <f t="shared" si="4"/>
        <v>109.05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6</v>
      </c>
      <c r="K53" s="72">
        <v>8</v>
      </c>
      <c r="L53" s="20">
        <v>50</v>
      </c>
      <c r="M53" s="65">
        <f>+L53*K53</f>
        <v>400</v>
      </c>
      <c r="N53" s="17" t="s">
        <v>16</v>
      </c>
      <c r="O53" s="18">
        <v>50</v>
      </c>
      <c r="P53" s="122">
        <f>SUM(M53-O53)</f>
        <v>350</v>
      </c>
      <c r="Q53" s="90">
        <v>17.53</v>
      </c>
      <c r="R53" s="43">
        <f>+K53*Q53</f>
        <v>140.24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12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6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6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6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6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6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6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26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+'22'!J248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4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>
        <v>50</v>
      </c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+'22'!J249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1545.6499999999996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4185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1240</v>
      </c>
      <c r="O264" s="2">
        <v>200</v>
      </c>
      <c r="P264" s="2">
        <v>220</v>
      </c>
      <c r="Q264" s="2">
        <v>160</v>
      </c>
      <c r="R264" s="2">
        <v>100</v>
      </c>
      <c r="S264" s="2">
        <v>400</v>
      </c>
      <c r="T264" s="2">
        <v>160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2845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2845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L18" sqref="L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10</v>
      </c>
      <c r="F6" s="71">
        <v>15</v>
      </c>
      <c r="G6" s="46">
        <f t="shared" si="0"/>
        <v>25</v>
      </c>
      <c r="H6" s="78">
        <v>0</v>
      </c>
      <c r="I6" s="76">
        <v>0</v>
      </c>
      <c r="J6" s="46">
        <f t="shared" si="1"/>
        <v>21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15</v>
      </c>
      <c r="F19" s="71"/>
      <c r="G19" s="46">
        <f t="shared" si="0"/>
        <v>15</v>
      </c>
      <c r="H19" s="78">
        <v>0</v>
      </c>
      <c r="I19" s="76">
        <v>0</v>
      </c>
      <c r="J19" s="46">
        <f t="shared" si="1"/>
        <v>15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7</v>
      </c>
      <c r="F31" s="71">
        <v>15</v>
      </c>
      <c r="G31" s="46">
        <f t="shared" si="5"/>
        <v>22</v>
      </c>
      <c r="H31" s="78">
        <v>0</v>
      </c>
      <c r="I31" s="76">
        <v>0</v>
      </c>
      <c r="J31" s="46">
        <f t="shared" si="6"/>
        <v>18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1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>
        <v>120</v>
      </c>
      <c r="P33" s="122">
        <f t="shared" si="3"/>
        <v>400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30</v>
      </c>
      <c r="P35" s="122">
        <f t="shared" si="3"/>
        <v>100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8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2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4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50</v>
      </c>
      <c r="P50" s="122">
        <f t="shared" si="3"/>
        <v>100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6</v>
      </c>
      <c r="F53" s="71">
        <v>5</v>
      </c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0</v>
      </c>
      <c r="K68" s="72">
        <v>3</v>
      </c>
      <c r="L68" s="15">
        <v>80</v>
      </c>
      <c r="M68" s="65">
        <f t="shared" si="2"/>
        <v>240</v>
      </c>
      <c r="N68" s="17" t="s">
        <v>16</v>
      </c>
      <c r="O68" s="18"/>
      <c r="P68" s="122">
        <f t="shared" si="3"/>
        <v>240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3</v>
      </c>
      <c r="F112" s="71">
        <v>10</v>
      </c>
      <c r="G112" s="46">
        <f t="shared" si="23"/>
        <v>13</v>
      </c>
      <c r="H112" s="78">
        <v>0</v>
      </c>
      <c r="I112" s="76">
        <v>0</v>
      </c>
      <c r="J112" s="46">
        <f t="shared" si="24"/>
        <v>10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90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>
        <v>10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14</v>
      </c>
      <c r="F115" s="71">
        <v>10</v>
      </c>
      <c r="G115" s="46">
        <f t="shared" si="23"/>
        <v>24</v>
      </c>
      <c r="H115" s="78">
        <v>0</v>
      </c>
      <c r="I115" s="76">
        <v>0</v>
      </c>
      <c r="J115" s="46">
        <f t="shared" si="24"/>
        <v>22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8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+'23'!J248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3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>
        <v>50</v>
      </c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+'23'!J249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1107.3999999999999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3270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230</v>
      </c>
      <c r="O264" s="2">
        <v>50</v>
      </c>
      <c r="P264" s="2">
        <v>80</v>
      </c>
      <c r="Q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M14" sqref="M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15</v>
      </c>
      <c r="F19" s="71"/>
      <c r="G19" s="46">
        <f t="shared" si="0"/>
        <v>15</v>
      </c>
      <c r="H19" s="78">
        <v>0</v>
      </c>
      <c r="I19" s="76">
        <v>0</v>
      </c>
      <c r="J19" s="46">
        <f t="shared" si="1"/>
        <v>15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10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2">
        <f t="shared" si="3"/>
        <v>800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30</v>
      </c>
      <c r="P33" s="122">
        <f t="shared" si="3"/>
        <v>100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 t="shared" si="3"/>
        <v>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8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4</v>
      </c>
      <c r="K113" s="72">
        <v>5</v>
      </c>
      <c r="L113" s="20">
        <v>55</v>
      </c>
      <c r="M113" s="65">
        <f t="shared" si="7"/>
        <v>275</v>
      </c>
      <c r="N113" s="17" t="s">
        <v>16</v>
      </c>
      <c r="O113" s="18"/>
      <c r="P113" s="122">
        <f t="shared" si="8"/>
        <v>275</v>
      </c>
      <c r="Q113" s="90">
        <v>20.58</v>
      </c>
      <c r="R113" s="43">
        <f t="shared" si="9"/>
        <v>102.89999999999999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>
        <v>5</v>
      </c>
      <c r="G150" s="46">
        <f t="shared" si="20"/>
        <v>5</v>
      </c>
      <c r="H150" s="78">
        <v>0</v>
      </c>
      <c r="I150" s="76">
        <v>0</v>
      </c>
      <c r="J150" s="46">
        <f t="shared" si="21"/>
        <v>4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>
        <v>55</v>
      </c>
      <c r="P150" s="23">
        <f t="shared" si="26"/>
        <v>0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5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22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8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23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si="38"/>
        <v>0</v>
      </c>
      <c r="K235" s="72"/>
      <c r="L235" s="20">
        <v>100</v>
      </c>
      <c r="M235" s="65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40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40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40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40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40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38"/>
        <v>0</v>
      </c>
      <c r="K241" s="72"/>
      <c r="L241" s="20"/>
      <c r="M241" s="65">
        <f t="shared" si="40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40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38"/>
        <v>0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40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1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+'24'!J248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38"/>
        <v>3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+'24'!J249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38"/>
        <v>4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ref="J253" si="44">+G253-H253-K253-I253</f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1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1350.01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3280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0" sqref="L250"/>
      <selection pane="topRight" activeCell="L250" sqref="L250"/>
      <selection pane="bottomLeft" activeCell="L250" sqref="L250"/>
      <selection pane="bottomRight" activeCell="L15" sqref="L15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8</v>
      </c>
      <c r="F5" s="71">
        <v>10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2">
        <f>SUM(M5-O5)</f>
        <v>100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16</v>
      </c>
      <c r="F6" s="71">
        <v>10</v>
      </c>
      <c r="G6" s="46">
        <f t="shared" si="0"/>
        <v>26</v>
      </c>
      <c r="H6" s="78">
        <v>0</v>
      </c>
      <c r="I6" s="76">
        <v>0</v>
      </c>
      <c r="J6" s="46">
        <f t="shared" si="1"/>
        <v>22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13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7</v>
      </c>
      <c r="F11" s="71">
        <v>10</v>
      </c>
      <c r="G11" s="46">
        <f t="shared" si="0"/>
        <v>17</v>
      </c>
      <c r="H11" s="78">
        <v>0</v>
      </c>
      <c r="I11" s="76">
        <v>0</v>
      </c>
      <c r="J11" s="46">
        <f t="shared" si="1"/>
        <v>16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ref="P14:P69" si="5">SUM(M14-O14)</f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5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15</v>
      </c>
      <c r="F19" s="71"/>
      <c r="G19" s="46">
        <f t="shared" si="0"/>
        <v>15</v>
      </c>
      <c r="H19" s="78">
        <v>0</v>
      </c>
      <c r="I19" s="76">
        <v>0</v>
      </c>
      <c r="J19" s="46">
        <f t="shared" si="1"/>
        <v>15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10</v>
      </c>
      <c r="F31" s="71">
        <v>10</v>
      </c>
      <c r="G31" s="46">
        <f t="shared" si="6"/>
        <v>20</v>
      </c>
      <c r="H31" s="78">
        <v>0</v>
      </c>
      <c r="I31" s="76">
        <v>0</v>
      </c>
      <c r="J31" s="46">
        <f t="shared" si="7"/>
        <v>15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5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8</v>
      </c>
      <c r="F47" s="71">
        <v>12</v>
      </c>
      <c r="G47" s="46">
        <f t="shared" si="6"/>
        <v>20</v>
      </c>
      <c r="H47" s="78">
        <v>0</v>
      </c>
      <c r="I47" s="76">
        <v>0</v>
      </c>
      <c r="J47" s="46">
        <f t="shared" si="7"/>
        <v>17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2">
        <f t="shared" si="5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7</v>
      </c>
      <c r="F48" s="71">
        <v>14</v>
      </c>
      <c r="G48" s="46">
        <f t="shared" si="6"/>
        <v>21</v>
      </c>
      <c r="H48" s="78">
        <v>0</v>
      </c>
      <c r="I48" s="76">
        <v>0</v>
      </c>
      <c r="J48" s="46">
        <f t="shared" si="7"/>
        <v>20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5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4</v>
      </c>
      <c r="F49" s="71">
        <v>5</v>
      </c>
      <c r="G49" s="46">
        <f t="shared" si="6"/>
        <v>9</v>
      </c>
      <c r="H49" s="78">
        <v>0</v>
      </c>
      <c r="I49" s="76">
        <v>0</v>
      </c>
      <c r="J49" s="46">
        <f t="shared" si="7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5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3</v>
      </c>
      <c r="F50" s="71">
        <v>15</v>
      </c>
      <c r="G50" s="46">
        <f t="shared" si="6"/>
        <v>18</v>
      </c>
      <c r="H50" s="78">
        <v>0</v>
      </c>
      <c r="I50" s="76">
        <v>0</v>
      </c>
      <c r="J50" s="46">
        <f t="shared" si="7"/>
        <v>18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10</v>
      </c>
      <c r="F53" s="71">
        <v>10</v>
      </c>
      <c r="G53" s="46">
        <f t="shared" si="6"/>
        <v>20</v>
      </c>
      <c r="H53" s="78">
        <v>0</v>
      </c>
      <c r="I53" s="76">
        <v>0</v>
      </c>
      <c r="J53" s="46">
        <f t="shared" si="7"/>
        <v>19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5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>
        <v>2</v>
      </c>
      <c r="G67" s="46">
        <f t="shared" si="6"/>
        <v>2</v>
      </c>
      <c r="H67" s="78">
        <v>0</v>
      </c>
      <c r="I67" s="76">
        <v>0</v>
      </c>
      <c r="J67" s="46">
        <f t="shared" si="7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>
        <v>2</v>
      </c>
      <c r="G68" s="46">
        <f t="shared" si="6"/>
        <v>2</v>
      </c>
      <c r="H68" s="78">
        <v>0</v>
      </c>
      <c r="I68" s="76">
        <v>0</v>
      </c>
      <c r="J68" s="46">
        <f t="shared" si="7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ref="P71:P133" si="9">SUM(M71-O71)</f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9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9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5</v>
      </c>
      <c r="F74" s="71">
        <v>1</v>
      </c>
      <c r="G74" s="46">
        <f t="shared" si="6"/>
        <v>6</v>
      </c>
      <c r="H74" s="78">
        <v>0</v>
      </c>
      <c r="I74" s="76">
        <v>0</v>
      </c>
      <c r="J74" s="46">
        <f t="shared" si="7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9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9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9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9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9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9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9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10">+L81*K81</f>
        <v>0</v>
      </c>
      <c r="N81" s="17" t="s">
        <v>16</v>
      </c>
      <c r="O81" s="18"/>
      <c r="P81" s="23">
        <f t="shared" si="9"/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10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10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10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10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8</v>
      </c>
      <c r="F112" s="71"/>
      <c r="G112" s="46">
        <f t="shared" si="22"/>
        <v>8</v>
      </c>
      <c r="H112" s="78">
        <v>0</v>
      </c>
      <c r="I112" s="76">
        <v>0</v>
      </c>
      <c r="J112" s="46">
        <f t="shared" si="23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9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4</v>
      </c>
      <c r="F113" s="71"/>
      <c r="G113" s="46">
        <f t="shared" si="22"/>
        <v>4</v>
      </c>
      <c r="H113" s="78">
        <v>0</v>
      </c>
      <c r="I113" s="76">
        <v>0</v>
      </c>
      <c r="J113" s="46">
        <f t="shared" si="23"/>
        <v>4</v>
      </c>
      <c r="K113" s="72"/>
      <c r="L113" s="20">
        <v>55</v>
      </c>
      <c r="M113" s="65">
        <f t="shared" si="10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20</v>
      </c>
      <c r="F115" s="71">
        <v>8</v>
      </c>
      <c r="G115" s="46">
        <f t="shared" si="22"/>
        <v>28</v>
      </c>
      <c r="H115" s="78">
        <v>0</v>
      </c>
      <c r="I115" s="76">
        <v>0</v>
      </c>
      <c r="J115" s="46">
        <f t="shared" si="23"/>
        <v>28</v>
      </c>
      <c r="K115" s="72"/>
      <c r="L115" s="22">
        <v>60</v>
      </c>
      <c r="M115" s="65">
        <f t="shared" si="10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3</v>
      </c>
      <c r="F116" s="71">
        <v>5</v>
      </c>
      <c r="G116" s="46">
        <f t="shared" si="22"/>
        <v>8</v>
      </c>
      <c r="H116" s="78">
        <v>0</v>
      </c>
      <c r="I116" s="76">
        <v>0</v>
      </c>
      <c r="J116" s="46">
        <f t="shared" si="23"/>
        <v>8</v>
      </c>
      <c r="K116" s="72"/>
      <c r="L116" s="22">
        <v>100</v>
      </c>
      <c r="M116" s="65">
        <f t="shared" si="10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10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10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10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10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10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10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10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10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10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10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10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2">
        <v>50</v>
      </c>
      <c r="M131" s="65">
        <f t="shared" si="10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10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2"/>
        <v>0</v>
      </c>
      <c r="H133" s="78">
        <v>0</v>
      </c>
      <c r="I133" s="76">
        <v>0</v>
      </c>
      <c r="J133" s="46">
        <f t="shared" si="23"/>
        <v>0</v>
      </c>
      <c r="K133" s="72"/>
      <c r="L133" s="20">
        <v>50</v>
      </c>
      <c r="M133" s="65">
        <f t="shared" si="10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ref="P134:P140" si="28">SUM(M134-O134)</f>
        <v>0</v>
      </c>
      <c r="Q134" s="12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28"/>
        <v>0</v>
      </c>
      <c r="Q135" s="12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28"/>
        <v>0</v>
      </c>
      <c r="Q136" s="12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ref="P141:P197" si="29">SUM(M141-O141)</f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10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10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4</v>
      </c>
      <c r="F150" s="71"/>
      <c r="G150" s="46">
        <f t="shared" si="22"/>
        <v>4</v>
      </c>
      <c r="H150" s="78">
        <v>0</v>
      </c>
      <c r="I150" s="76">
        <v>0</v>
      </c>
      <c r="J150" s="46">
        <f t="shared" si="23"/>
        <v>4</v>
      </c>
      <c r="K150" s="72"/>
      <c r="L150" s="20">
        <v>55</v>
      </c>
      <c r="M150" s="65">
        <f t="shared" si="10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10"/>
        <v>0</v>
      </c>
      <c r="N163" s="17" t="s">
        <v>16</v>
      </c>
      <c r="O163" s="18"/>
      <c r="P163" s="23">
        <f t="shared" si="29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10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10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5</v>
      </c>
      <c r="F193" s="71">
        <v>10</v>
      </c>
      <c r="G193" s="46">
        <f t="shared" si="30"/>
        <v>15</v>
      </c>
      <c r="H193" s="78">
        <v>0</v>
      </c>
      <c r="I193" s="76">
        <v>0</v>
      </c>
      <c r="J193" s="46">
        <f t="shared" si="31"/>
        <v>10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22">
        <f t="shared" si="29"/>
        <v>300</v>
      </c>
      <c r="Q193" s="90">
        <v>38</v>
      </c>
      <c r="R193" s="43">
        <f t="shared" si="35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8</v>
      </c>
      <c r="F194" s="71">
        <v>10</v>
      </c>
      <c r="G194" s="46">
        <f t="shared" si="30"/>
        <v>18</v>
      </c>
      <c r="H194" s="78">
        <v>0</v>
      </c>
      <c r="I194" s="76">
        <v>0</v>
      </c>
      <c r="J194" s="46">
        <f t="shared" si="31"/>
        <v>17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29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8"/>
        <v>120</v>
      </c>
      <c r="Q209" s="90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si="41"/>
        <v>0</v>
      </c>
      <c r="H235" s="78">
        <v>0</v>
      </c>
      <c r="I235" s="76">
        <v>0</v>
      </c>
      <c r="J235" s="46">
        <f t="shared" si="42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+'25'!J243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+'25'!J244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+'25'!J245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+'25'!J246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+'25'!J247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+'25'!J248</f>
        <v>3</v>
      </c>
      <c r="F248" s="71"/>
      <c r="G248" s="46">
        <f t="shared" si="41"/>
        <v>3</v>
      </c>
      <c r="H248" s="78">
        <v>0</v>
      </c>
      <c r="I248" s="76">
        <v>0</v>
      </c>
      <c r="J248" s="46">
        <f t="shared" si="42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+'25'!J249</f>
        <v>4</v>
      </c>
      <c r="F249" s="71"/>
      <c r="G249" s="46">
        <f t="shared" si="41"/>
        <v>4</v>
      </c>
      <c r="H249" s="78">
        <v>0</v>
      </c>
      <c r="I249" s="76">
        <v>0</v>
      </c>
      <c r="J249" s="46">
        <f t="shared" si="42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996.32999999999981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680</v>
      </c>
      <c r="O264" s="2">
        <v>500</v>
      </c>
      <c r="P264" s="2">
        <v>60</v>
      </c>
      <c r="Q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0" sqref="L250"/>
      <selection pane="topRight" activeCell="L250" sqref="L250"/>
      <selection pane="bottomLeft" activeCell="L250" sqref="L250"/>
      <selection pane="bottomRight" activeCell="W20" sqref="W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15</v>
      </c>
      <c r="F19" s="71"/>
      <c r="G19" s="46">
        <f t="shared" si="0"/>
        <v>15</v>
      </c>
      <c r="H19" s="78">
        <v>0</v>
      </c>
      <c r="I19" s="76">
        <v>0</v>
      </c>
      <c r="J19" s="46">
        <f t="shared" si="1"/>
        <v>15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17</v>
      </c>
      <c r="F47" s="71"/>
      <c r="G47" s="46">
        <f t="shared" si="5"/>
        <v>17</v>
      </c>
      <c r="H47" s="78">
        <v>0</v>
      </c>
      <c r="I47" s="76">
        <v>0</v>
      </c>
      <c r="J47" s="46">
        <f t="shared" si="6"/>
        <v>17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18</v>
      </c>
      <c r="F50" s="71"/>
      <c r="G50" s="46">
        <f t="shared" si="5"/>
        <v>18</v>
      </c>
      <c r="H50" s="78">
        <v>0</v>
      </c>
      <c r="I50" s="76">
        <v>0</v>
      </c>
      <c r="J50" s="46">
        <f t="shared" si="6"/>
        <v>18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13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3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2">
        <f t="shared" si="8"/>
        <v>400</v>
      </c>
      <c r="Q112" s="90">
        <v>30.3</v>
      </c>
      <c r="R112" s="43">
        <f>+K112*Q112</f>
        <v>121.2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ref="P114:P172" si="26">SUM(M114-O114)</f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28</v>
      </c>
      <c r="F115" s="71"/>
      <c r="G115" s="46">
        <f t="shared" si="20"/>
        <v>28</v>
      </c>
      <c r="H115" s="78">
        <v>0</v>
      </c>
      <c r="I115" s="76">
        <v>0</v>
      </c>
      <c r="J115" s="46">
        <f t="shared" si="21"/>
        <v>24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22">
        <f t="shared" si="26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6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6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4</v>
      </c>
      <c r="F150" s="71"/>
      <c r="G150" s="46">
        <f t="shared" si="20"/>
        <v>4</v>
      </c>
      <c r="H150" s="78">
        <v>0</v>
      </c>
      <c r="I150" s="76">
        <v>0</v>
      </c>
      <c r="J150" s="46">
        <f t="shared" si="21"/>
        <v>4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10</v>
      </c>
      <c r="F193" s="71"/>
      <c r="G193" s="46">
        <f t="shared" si="27"/>
        <v>10</v>
      </c>
      <c r="H193" s="78">
        <v>0</v>
      </c>
      <c r="I193" s="76">
        <v>0</v>
      </c>
      <c r="J193" s="46">
        <f t="shared" si="28"/>
        <v>9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32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17</v>
      </c>
      <c r="F194" s="71"/>
      <c r="G194" s="46">
        <f t="shared" si="27"/>
        <v>17</v>
      </c>
      <c r="H194" s="78">
        <v>0</v>
      </c>
      <c r="I194" s="76">
        <v>0</v>
      </c>
      <c r="J194" s="46">
        <f t="shared" si="28"/>
        <v>17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10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2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si="37"/>
        <v>0</v>
      </c>
      <c r="H235" s="78">
        <v>0</v>
      </c>
      <c r="I235" s="76">
        <v>0</v>
      </c>
      <c r="J235" s="46">
        <f t="shared" si="38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ref="P235:P247" si="40">SUM(M235-O235)</f>
        <v>0</v>
      </c>
      <c r="Q235" s="90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7"/>
        <v>0</v>
      </c>
      <c r="H241" s="78">
        <v>0</v>
      </c>
      <c r="I241" s="76">
        <v>0</v>
      </c>
      <c r="J241" s="46">
        <f t="shared" si="38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7"/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+'26'!J243</f>
        <v>0</v>
      </c>
      <c r="F243" s="71"/>
      <c r="G243" s="46">
        <f t="shared" si="37"/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2">+L243*K243</f>
        <v>0</v>
      </c>
      <c r="N243" s="17" t="s">
        <v>16</v>
      </c>
      <c r="O243" s="18"/>
      <c r="P243" s="23">
        <f t="shared" ref="P243:P246" si="43">SUM(M243-O243)</f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+'26'!J244</f>
        <v>0</v>
      </c>
      <c r="F244" s="71"/>
      <c r="G244" s="46">
        <f t="shared" si="37"/>
        <v>0</v>
      </c>
      <c r="H244" s="78">
        <v>0</v>
      </c>
      <c r="I244" s="76">
        <v>0</v>
      </c>
      <c r="J244" s="46">
        <f t="shared" si="38"/>
        <v>0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43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+'26'!J245</f>
        <v>0</v>
      </c>
      <c r="F245" s="71"/>
      <c r="G245" s="46">
        <f t="shared" si="37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43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+'26'!J246</f>
        <v>0</v>
      </c>
      <c r="F246" s="71"/>
      <c r="G246" s="46">
        <f t="shared" si="37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43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+'26'!J247</f>
        <v>0</v>
      </c>
      <c r="F247" s="71"/>
      <c r="G247" s="46">
        <f t="shared" si="37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1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+'26'!J248</f>
        <v>3</v>
      </c>
      <c r="F248" s="71"/>
      <c r="G248" s="46">
        <f t="shared" si="37"/>
        <v>3</v>
      </c>
      <c r="H248" s="78">
        <v>0</v>
      </c>
      <c r="I248" s="76">
        <v>0</v>
      </c>
      <c r="J248" s="46">
        <f t="shared" si="38"/>
        <v>3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+'26'!J249</f>
        <v>4</v>
      </c>
      <c r="F249" s="71"/>
      <c r="G249" s="46">
        <f t="shared" si="37"/>
        <v>4</v>
      </c>
      <c r="H249" s="78">
        <v>0</v>
      </c>
      <c r="I249" s="76">
        <v>0</v>
      </c>
      <c r="J249" s="46">
        <f t="shared" si="38"/>
        <v>4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2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38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662.5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50</v>
      </c>
      <c r="P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X346"/>
  <sheetViews>
    <sheetView tabSelected="1" zoomScale="70" zoomScaleNormal="70" workbookViewId="0">
      <pane xSplit="10" ySplit="4" topLeftCell="K5" activePane="bottomRight" state="frozen"/>
      <selection activeCell="L250" sqref="L250"/>
      <selection pane="topRight" activeCell="L250" sqref="L250"/>
      <selection pane="bottomLeft" activeCell="L250" sqref="L250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13</v>
      </c>
      <c r="F5" s="71">
        <v>10</v>
      </c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18</v>
      </c>
      <c r="F6" s="71">
        <v>15</v>
      </c>
      <c r="G6" s="46">
        <f t="shared" si="0"/>
        <v>33</v>
      </c>
      <c r="H6" s="78">
        <v>0</v>
      </c>
      <c r="I6" s="76">
        <v>0</v>
      </c>
      <c r="J6" s="46">
        <f t="shared" si="1"/>
        <v>29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15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13</v>
      </c>
      <c r="F11" s="71">
        <v>10</v>
      </c>
      <c r="G11" s="46">
        <f t="shared" si="0"/>
        <v>23</v>
      </c>
      <c r="H11" s="78">
        <v>0</v>
      </c>
      <c r="I11" s="76">
        <v>0</v>
      </c>
      <c r="J11" s="46">
        <f t="shared" si="1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ref="P6:P80" si="5">SUM(M16-O16)</f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6</v>
      </c>
      <c r="F18" s="71">
        <v>5</v>
      </c>
      <c r="G18" s="46">
        <f t="shared" si="0"/>
        <v>11</v>
      </c>
      <c r="H18" s="78">
        <v>0</v>
      </c>
      <c r="I18" s="76">
        <v>0</v>
      </c>
      <c r="J18" s="46">
        <f t="shared" si="1"/>
        <v>5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>
        <v>100</v>
      </c>
      <c r="P18" s="122">
        <f t="shared" si="5"/>
        <v>200</v>
      </c>
      <c r="Q18" s="90">
        <v>18.77</v>
      </c>
      <c r="R18" s="43">
        <f t="shared" si="4"/>
        <v>112.62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15</v>
      </c>
      <c r="F19" s="71"/>
      <c r="G19" s="46">
        <f t="shared" si="0"/>
        <v>15</v>
      </c>
      <c r="H19" s="78">
        <v>0</v>
      </c>
      <c r="I19" s="76">
        <v>0</v>
      </c>
      <c r="J19" s="46">
        <f t="shared" si="1"/>
        <v>15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5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14</v>
      </c>
      <c r="F31" s="71">
        <v>15</v>
      </c>
      <c r="G31" s="46">
        <f t="shared" si="6"/>
        <v>29</v>
      </c>
      <c r="H31" s="78">
        <v>0</v>
      </c>
      <c r="I31" s="76">
        <v>0</v>
      </c>
      <c r="J31" s="46">
        <f t="shared" si="7"/>
        <v>19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22">
        <f t="shared" si="5"/>
        <v>1000</v>
      </c>
      <c r="Q31" s="90">
        <v>38.46</v>
      </c>
      <c r="R31" s="43">
        <f t="shared" si="4"/>
        <v>384.6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>
        <v>5</v>
      </c>
      <c r="G32" s="46">
        <f t="shared" si="6"/>
        <v>5</v>
      </c>
      <c r="H32" s="78">
        <v>0</v>
      </c>
      <c r="I32" s="76">
        <v>0</v>
      </c>
      <c r="J32" s="46">
        <f t="shared" si="7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>
        <v>5</v>
      </c>
      <c r="G35" s="46">
        <f t="shared" si="6"/>
        <v>5</v>
      </c>
      <c r="H35" s="78">
        <v>0</v>
      </c>
      <c r="I35" s="76">
        <v>0</v>
      </c>
      <c r="J35" s="46">
        <f t="shared" si="7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17</v>
      </c>
      <c r="F47" s="71">
        <v>8</v>
      </c>
      <c r="G47" s="46">
        <f t="shared" si="6"/>
        <v>25</v>
      </c>
      <c r="H47" s="78">
        <v>0</v>
      </c>
      <c r="I47" s="76">
        <v>0</v>
      </c>
      <c r="J47" s="46">
        <f t="shared" si="7"/>
        <v>25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20</v>
      </c>
      <c r="F48" s="71">
        <v>5</v>
      </c>
      <c r="G48" s="46">
        <f t="shared" si="6"/>
        <v>25</v>
      </c>
      <c r="H48" s="78">
        <v>0</v>
      </c>
      <c r="I48" s="76">
        <v>0</v>
      </c>
      <c r="J48" s="46">
        <f t="shared" si="7"/>
        <v>24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5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8</v>
      </c>
      <c r="F49" s="71"/>
      <c r="G49" s="46">
        <f t="shared" si="6"/>
        <v>8</v>
      </c>
      <c r="H49" s="78">
        <v>0</v>
      </c>
      <c r="I49" s="76">
        <v>0</v>
      </c>
      <c r="J49" s="46">
        <f t="shared" si="7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18</v>
      </c>
      <c r="F50" s="71">
        <v>5</v>
      </c>
      <c r="G50" s="46">
        <f t="shared" si="6"/>
        <v>23</v>
      </c>
      <c r="H50" s="78">
        <v>0</v>
      </c>
      <c r="I50" s="76">
        <v>0</v>
      </c>
      <c r="J50" s="46">
        <f t="shared" si="7"/>
        <v>21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5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18</v>
      </c>
      <c r="F53" s="71">
        <v>10</v>
      </c>
      <c r="G53" s="46">
        <f t="shared" si="6"/>
        <v>28</v>
      </c>
      <c r="H53" s="78">
        <v>0</v>
      </c>
      <c r="I53" s="76">
        <v>0</v>
      </c>
      <c r="J53" s="46">
        <f t="shared" si="7"/>
        <v>27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5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2</v>
      </c>
      <c r="F67" s="71">
        <v>1</v>
      </c>
      <c r="G67" s="46">
        <f t="shared" si="6"/>
        <v>3</v>
      </c>
      <c r="H67" s="78">
        <v>0</v>
      </c>
      <c r="I67" s="76">
        <v>0</v>
      </c>
      <c r="J67" s="46">
        <f t="shared" si="7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2</v>
      </c>
      <c r="F68" s="71">
        <v>1</v>
      </c>
      <c r="G68" s="46">
        <f t="shared" si="6"/>
        <v>3</v>
      </c>
      <c r="H68" s="78">
        <v>0</v>
      </c>
      <c r="I68" s="76">
        <v>0</v>
      </c>
      <c r="J68" s="46">
        <f t="shared" si="7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4</v>
      </c>
      <c r="F74" s="71">
        <v>3</v>
      </c>
      <c r="G74" s="46">
        <f t="shared" si="6"/>
        <v>7</v>
      </c>
      <c r="H74" s="78">
        <v>0</v>
      </c>
      <c r="I74" s="76">
        <v>0</v>
      </c>
      <c r="J74" s="46">
        <f t="shared" si="7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67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7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ref="P105:P120" si="28">SUM(M105-O105)</f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3</v>
      </c>
      <c r="F112" s="71">
        <v>10</v>
      </c>
      <c r="G112" s="46">
        <f t="shared" si="22"/>
        <v>13</v>
      </c>
      <c r="H112" s="78">
        <v>0</v>
      </c>
      <c r="I112" s="76">
        <v>0</v>
      </c>
      <c r="J112" s="46">
        <f t="shared" si="23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2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2</v>
      </c>
      <c r="F113" s="71">
        <v>10</v>
      </c>
      <c r="G113" s="46">
        <f t="shared" si="22"/>
        <v>12</v>
      </c>
      <c r="H113" s="78">
        <v>0</v>
      </c>
      <c r="I113" s="76">
        <v>0</v>
      </c>
      <c r="J113" s="46">
        <f t="shared" si="23"/>
        <v>9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22">
        <f t="shared" si="28"/>
        <v>165</v>
      </c>
      <c r="Q113" s="90">
        <v>20.58</v>
      </c>
      <c r="R113" s="43">
        <f t="shared" si="10"/>
        <v>61.739999999999995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24</v>
      </c>
      <c r="F115" s="71"/>
      <c r="G115" s="46">
        <f t="shared" si="22"/>
        <v>24</v>
      </c>
      <c r="H115" s="78">
        <v>0</v>
      </c>
      <c r="I115" s="76">
        <v>0</v>
      </c>
      <c r="J115" s="46">
        <f t="shared" si="23"/>
        <v>23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28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8</v>
      </c>
      <c r="F116" s="71"/>
      <c r="G116" s="46">
        <f t="shared" si="22"/>
        <v>8</v>
      </c>
      <c r="H116" s="78">
        <v>0</v>
      </c>
      <c r="I116" s="76">
        <v>0</v>
      </c>
      <c r="J116" s="46">
        <f t="shared" si="23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2"/>
        <v>0</v>
      </c>
      <c r="H133" s="78">
        <v>0</v>
      </c>
      <c r="I133" s="76">
        <v>0</v>
      </c>
      <c r="J133" s="46">
        <f t="shared" si="23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4</v>
      </c>
      <c r="F150" s="71"/>
      <c r="G150" s="46">
        <f t="shared" si="22"/>
        <v>4</v>
      </c>
      <c r="H150" s="78">
        <v>0</v>
      </c>
      <c r="I150" s="76">
        <v>0</v>
      </c>
      <c r="J150" s="46">
        <f t="shared" si="23"/>
        <v>4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ref="P168:P177" si="31"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1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1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1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1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1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ref="P178:P258" si="36">SUM(M178-O178)</f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9</v>
      </c>
      <c r="F193" s="71"/>
      <c r="G193" s="46">
        <f t="shared" si="29"/>
        <v>9</v>
      </c>
      <c r="H193" s="78">
        <v>0</v>
      </c>
      <c r="I193" s="76">
        <v>0</v>
      </c>
      <c r="J193" s="46">
        <f t="shared" si="30"/>
        <v>4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22">
        <f t="shared" si="36"/>
        <v>300</v>
      </c>
      <c r="Q193" s="90">
        <v>38</v>
      </c>
      <c r="R193" s="43">
        <f t="shared" si="35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17</v>
      </c>
      <c r="F194" s="71">
        <v>10</v>
      </c>
      <c r="G194" s="46">
        <f t="shared" si="29"/>
        <v>27</v>
      </c>
      <c r="H194" s="78">
        <v>0</v>
      </c>
      <c r="I194" s="76">
        <v>0</v>
      </c>
      <c r="J194" s="46">
        <f t="shared" si="30"/>
        <v>26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6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10</v>
      </c>
      <c r="F205" s="71"/>
      <c r="G205" s="46">
        <f t="shared" si="29"/>
        <v>10</v>
      </c>
      <c r="H205" s="78">
        <v>0</v>
      </c>
      <c r="I205" s="76">
        <v>0</v>
      </c>
      <c r="J205" s="46">
        <f t="shared" si="30"/>
        <v>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6"/>
        <v>55</v>
      </c>
      <c r="Q205" s="90">
        <v>40</v>
      </c>
      <c r="R205" s="43">
        <f t="shared" si="35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2</v>
      </c>
      <c r="F209" s="71"/>
      <c r="G209" s="46">
        <f t="shared" si="29"/>
        <v>2</v>
      </c>
      <c r="H209" s="78">
        <v>0</v>
      </c>
      <c r="I209" s="76">
        <v>0</v>
      </c>
      <c r="J209" s="46">
        <f t="shared" si="30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>
        <f>+'27'!J244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>
        <f>+'27'!J245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>
        <f>+'27'!J246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>
        <f>+'27'!J248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+'27'!J249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1197.56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2830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1965</v>
      </c>
      <c r="O264" s="2">
        <v>65</v>
      </c>
      <c r="P264" s="2">
        <v>50</v>
      </c>
      <c r="Q264" s="2">
        <v>150</v>
      </c>
      <c r="R264" s="2">
        <v>500</v>
      </c>
      <c r="S264" s="2">
        <v>150</v>
      </c>
      <c r="T264" s="2">
        <v>65</v>
      </c>
      <c r="U264" s="2">
        <v>410</v>
      </c>
      <c r="V264" s="2">
        <v>260</v>
      </c>
      <c r="W264" s="2">
        <v>215</v>
      </c>
      <c r="X264" s="2">
        <v>100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765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765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33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235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6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:P145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5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5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5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5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5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5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5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5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5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5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5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5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5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5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5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5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5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15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15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5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5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15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15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5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15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15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15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15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15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15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15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15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5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15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15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5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15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15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15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15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15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15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15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15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15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15"/>
        <v>0</v>
      </c>
      <c r="Q134" s="120"/>
      <c r="R134" s="43">
        <f t="shared" si="8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15"/>
        <v>0</v>
      </c>
      <c r="Q135" s="120"/>
      <c r="R135" s="43">
        <f t="shared" si="8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15"/>
        <v>0</v>
      </c>
      <c r="Q136" s="12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5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15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15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15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15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15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15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15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15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11" activePane="bottomRight" state="frozen"/>
      <selection activeCell="L250" sqref="L250"/>
      <selection pane="topRight" activeCell="L250" sqref="L250"/>
      <selection pane="bottomLeft" activeCell="L250" sqref="L250"/>
      <selection pane="bottomRight" activeCell="L250" sqref="L25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1419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4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ref="P45:P80" si="7">SUM(M45-O45)</f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87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ref="P89:P91" si="22">SUM(M89-O89)</f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2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2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72" si="23">SUM(M92-O92)</f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3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3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3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3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si="23"/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3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3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3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4"/>
        <v>0</v>
      </c>
      <c r="H112" s="78">
        <v>0</v>
      </c>
      <c r="I112" s="76">
        <v>0</v>
      </c>
      <c r="J112" s="46">
        <f t="shared" si="25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3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4"/>
        <v>0</v>
      </c>
      <c r="H113" s="78">
        <v>0</v>
      </c>
      <c r="I113" s="76">
        <v>0</v>
      </c>
      <c r="J113" s="46">
        <f t="shared" si="25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3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3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4"/>
        <v>0</v>
      </c>
      <c r="H115" s="78">
        <v>0</v>
      </c>
      <c r="I115" s="76">
        <v>0</v>
      </c>
      <c r="J115" s="46">
        <f t="shared" si="25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3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3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3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3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3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3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3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3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3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3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3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3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3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3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3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3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3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3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3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3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3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3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3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3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3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3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3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3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3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3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3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3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3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3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3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3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3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3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3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5" si="32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si="41"/>
        <v>0</v>
      </c>
      <c r="H235" s="78">
        <v>0</v>
      </c>
      <c r="I235" s="76">
        <v>0</v>
      </c>
      <c r="J235" s="46">
        <f t="shared" si="42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/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434</v>
      </c>
      <c r="E244" s="64"/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1424</v>
      </c>
      <c r="D245" s="10" t="s">
        <v>434</v>
      </c>
      <c r="E245" s="64"/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434</v>
      </c>
      <c r="E246" s="64"/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564</v>
      </c>
      <c r="E247" s="64"/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100042</v>
      </c>
      <c r="C248" s="19" t="s">
        <v>1429</v>
      </c>
      <c r="D248" s="10" t="s">
        <v>434</v>
      </c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100043</v>
      </c>
      <c r="C249" s="19" t="s">
        <v>1430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6" t="s">
        <v>242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O2" s="187" t="s">
        <v>0</v>
      </c>
      <c r="P2" s="187"/>
      <c r="Q2" s="187"/>
      <c r="R2" s="187"/>
      <c r="S2" s="187"/>
      <c r="T2" s="187"/>
      <c r="U2" s="187"/>
      <c r="V2" s="187"/>
      <c r="W2" s="187"/>
      <c r="X2" s="187"/>
      <c r="Y2" s="187"/>
    </row>
    <row r="3" spans="1:26" s="5" customFormat="1" ht="26.25" x14ac:dyDescent="0.55000000000000004">
      <c r="A3" s="188" t="s">
        <v>1</v>
      </c>
      <c r="B3" s="188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1" t="s">
        <v>7</v>
      </c>
      <c r="H3" s="193" t="s">
        <v>8</v>
      </c>
      <c r="I3" s="194"/>
      <c r="J3" s="195"/>
      <c r="K3" s="196" t="s">
        <v>9</v>
      </c>
      <c r="L3" s="183" t="s">
        <v>10</v>
      </c>
      <c r="O3" s="188" t="s">
        <v>1</v>
      </c>
      <c r="P3" s="188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1" t="s">
        <v>7</v>
      </c>
      <c r="V3" s="193" t="s">
        <v>8</v>
      </c>
      <c r="W3" s="194"/>
      <c r="X3" s="195"/>
      <c r="Y3" s="196" t="s">
        <v>9</v>
      </c>
      <c r="Z3" s="183" t="s">
        <v>10</v>
      </c>
    </row>
    <row r="4" spans="1:26" s="5" customFormat="1" ht="27" thickBot="1" x14ac:dyDescent="0.6">
      <c r="A4" s="188"/>
      <c r="B4" s="188"/>
      <c r="C4" s="190"/>
      <c r="D4" s="190"/>
      <c r="E4" s="190"/>
      <c r="F4" s="6" t="s">
        <v>11</v>
      </c>
      <c r="G4" s="192"/>
      <c r="H4" s="7" t="s">
        <v>12</v>
      </c>
      <c r="I4" s="8" t="s">
        <v>13</v>
      </c>
      <c r="J4" s="9" t="s">
        <v>14</v>
      </c>
      <c r="K4" s="197"/>
      <c r="L4" s="183"/>
      <c r="O4" s="188"/>
      <c r="P4" s="188"/>
      <c r="Q4" s="190"/>
      <c r="R4" s="190"/>
      <c r="S4" s="190"/>
      <c r="T4" s="6" t="s">
        <v>11</v>
      </c>
      <c r="U4" s="192"/>
      <c r="V4" s="7" t="s">
        <v>12</v>
      </c>
      <c r="W4" s="8" t="s">
        <v>13</v>
      </c>
      <c r="X4" s="9" t="s">
        <v>14</v>
      </c>
      <c r="Y4" s="197"/>
      <c r="Z4" s="18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8" t="s">
        <v>119</v>
      </c>
      <c r="Q107" s="199"/>
      <c r="R107" s="199"/>
      <c r="S107" s="199"/>
      <c r="T107" s="199"/>
      <c r="U107" s="199"/>
      <c r="V107" s="199"/>
      <c r="W107" s="200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3" t="s">
        <v>213</v>
      </c>
      <c r="N205" s="203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7" t="s">
        <v>212</v>
      </c>
      <c r="I206" s="17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4" t="s">
        <v>202</v>
      </c>
      <c r="J207" s="20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1" t="s">
        <v>203</v>
      </c>
      <c r="J208" s="20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1" t="s">
        <v>205</v>
      </c>
      <c r="J210" s="202"/>
      <c r="K210" s="36">
        <v>0</v>
      </c>
    </row>
    <row r="211" spans="1:11" ht="25.5" x14ac:dyDescent="0.55000000000000004">
      <c r="A211" s="1"/>
      <c r="C211" s="31"/>
      <c r="E211" s="31"/>
      <c r="G211" s="31"/>
      <c r="I211" s="201" t="s">
        <v>206</v>
      </c>
      <c r="J211" s="202"/>
      <c r="K211" s="36">
        <v>0</v>
      </c>
    </row>
    <row r="212" spans="1:11" ht="25.5" x14ac:dyDescent="0.55000000000000004">
      <c r="A212" s="1"/>
      <c r="C212" s="31"/>
      <c r="E212" s="31"/>
      <c r="G212" s="31"/>
      <c r="I212" s="201" t="s">
        <v>207</v>
      </c>
      <c r="J212" s="20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1" t="s">
        <v>208</v>
      </c>
      <c r="J213" s="20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1" t="s">
        <v>209</v>
      </c>
      <c r="J214" s="202"/>
      <c r="K214" s="37">
        <v>0</v>
      </c>
    </row>
    <row r="215" spans="1:11" ht="25.5" x14ac:dyDescent="0.55000000000000004">
      <c r="A215" s="1"/>
      <c r="C215" s="31"/>
      <c r="E215" s="31"/>
      <c r="G215" s="31"/>
      <c r="I215" s="201" t="s">
        <v>210</v>
      </c>
      <c r="J215" s="202"/>
      <c r="K215" s="33">
        <f>+K214-K213</f>
        <v>0</v>
      </c>
    </row>
    <row r="216" spans="1:11" ht="25.5" x14ac:dyDescent="0.55000000000000004">
      <c r="G216" s="2"/>
      <c r="I216" s="201" t="s">
        <v>211</v>
      </c>
      <c r="J216" s="20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2025-03-01T04:17:23Z</dcterms:modified>
</cp:coreProperties>
</file>