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157EE11B-75A5-474C-B9C6-D36181D39D42}" xr6:coauthVersionLast="47" xr6:coauthVersionMax="47" xr10:uidLastSave="{00000000-0000-0000-0000-000000000000}"/>
  <bookViews>
    <workbookView xWindow="6120" yWindow="570" windowWidth="21660" windowHeight="14790" tabRatio="936" firstSheet="4" activeTab="3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04" l="1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P94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E24" i="102"/>
  <c r="E25" i="102"/>
  <c r="E26" i="102"/>
  <c r="E27" i="102"/>
  <c r="E28" i="102"/>
  <c r="E29" i="102"/>
  <c r="E30" i="102"/>
  <c r="E31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P94" i="96"/>
  <c r="P205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3" i="95"/>
  <c r="P24" i="95"/>
  <c r="P26" i="95"/>
  <c r="P27" i="95"/>
  <c r="P28" i="95"/>
  <c r="P29" i="95"/>
  <c r="P30" i="95"/>
  <c r="P33" i="95"/>
  <c r="P35" i="95"/>
  <c r="P36" i="95"/>
  <c r="P37" i="95"/>
  <c r="P38" i="95"/>
  <c r="P41" i="95"/>
  <c r="P42" i="95"/>
  <c r="P43" i="95"/>
  <c r="P44" i="95"/>
  <c r="P45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7" i="95"/>
  <c r="P68" i="95"/>
  <c r="P69" i="95"/>
  <c r="P70" i="95"/>
  <c r="P71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7" i="95"/>
  <c r="P88" i="95"/>
  <c r="P89" i="95"/>
  <c r="P90" i="95"/>
  <c r="P91" i="95"/>
  <c r="P92" i="95"/>
  <c r="P94" i="95"/>
  <c r="P95" i="95"/>
  <c r="P96" i="95"/>
  <c r="P97" i="95"/>
  <c r="P98" i="95"/>
  <c r="P99" i="95"/>
  <c r="P100" i="95"/>
  <c r="P101" i="95"/>
  <c r="P102" i="95"/>
  <c r="P103" i="95"/>
  <c r="P104" i="95"/>
  <c r="P105" i="95"/>
  <c r="P106" i="95"/>
  <c r="P107" i="95"/>
  <c r="P108" i="95"/>
  <c r="P109" i="95"/>
  <c r="P110" i="95"/>
  <c r="P111" i="95"/>
  <c r="P113" i="95"/>
  <c r="P114" i="95"/>
  <c r="P115" i="95"/>
  <c r="P117" i="95"/>
  <c r="P118" i="95"/>
  <c r="P119" i="95"/>
  <c r="P120" i="95"/>
  <c r="P121" i="95"/>
  <c r="P122" i="95"/>
  <c r="P123" i="95"/>
  <c r="P124" i="95"/>
  <c r="P125" i="95"/>
  <c r="P126" i="95"/>
  <c r="P127" i="95"/>
  <c r="P128" i="95"/>
  <c r="P129" i="95"/>
  <c r="P130" i="95"/>
  <c r="P133" i="95"/>
  <c r="P134" i="95"/>
  <c r="P135" i="95"/>
  <c r="P136" i="95"/>
  <c r="P137" i="95"/>
  <c r="P138" i="95"/>
  <c r="P139" i="95"/>
  <c r="P140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7" i="95"/>
  <c r="P178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5" i="95"/>
  <c r="P196" i="95"/>
  <c r="P197" i="95"/>
  <c r="P198" i="95"/>
  <c r="P199" i="95"/>
  <c r="P200" i="95"/>
  <c r="P201" i="95"/>
  <c r="P202" i="95"/>
  <c r="P203" i="95"/>
  <c r="P204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9" i="95"/>
  <c r="P220" i="95"/>
  <c r="P221" i="95"/>
  <c r="P222" i="95"/>
  <c r="P223" i="95"/>
  <c r="P224" i="95"/>
  <c r="P225" i="95"/>
  <c r="P226" i="95"/>
  <c r="P227" i="95"/>
  <c r="P228" i="95"/>
  <c r="P229" i="95"/>
  <c r="P230" i="95"/>
  <c r="P231" i="95"/>
  <c r="P232" i="95"/>
  <c r="P233" i="95"/>
  <c r="P234" i="95"/>
  <c r="P235" i="95"/>
  <c r="P236" i="95"/>
  <c r="P237" i="95"/>
  <c r="P238" i="95"/>
  <c r="P239" i="95"/>
  <c r="P240" i="95"/>
  <c r="P241" i="95"/>
  <c r="P242" i="95"/>
  <c r="P243" i="95"/>
  <c r="P244" i="95"/>
  <c r="P245" i="95"/>
  <c r="P246" i="95"/>
  <c r="P247" i="95"/>
  <c r="P248" i="95"/>
  <c r="P249" i="95"/>
  <c r="P250" i="95"/>
  <c r="P252" i="95"/>
  <c r="P253" i="95"/>
  <c r="P254" i="95"/>
  <c r="P255" i="95"/>
  <c r="P256" i="95"/>
  <c r="P257" i="95"/>
  <c r="P258" i="95"/>
  <c r="P259" i="95"/>
  <c r="P94" i="94"/>
  <c r="Y7" i="8"/>
  <c r="Y8" i="8"/>
  <c r="S8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M6" i="95"/>
  <c r="P6" i="95" s="1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P22" i="95" s="1"/>
  <c r="M23" i="95"/>
  <c r="M24" i="95"/>
  <c r="M25" i="95"/>
  <c r="P25" i="95" s="1"/>
  <c r="M26" i="95"/>
  <c r="M27" i="95"/>
  <c r="M28" i="95"/>
  <c r="M29" i="95"/>
  <c r="M30" i="95"/>
  <c r="M31" i="95"/>
  <c r="P31" i="95" s="1"/>
  <c r="M32" i="95"/>
  <c r="P32" i="95" s="1"/>
  <c r="M33" i="95"/>
  <c r="M34" i="95"/>
  <c r="P34" i="95" s="1"/>
  <c r="M35" i="95"/>
  <c r="M36" i="95"/>
  <c r="M37" i="95"/>
  <c r="M38" i="95"/>
  <c r="M39" i="95"/>
  <c r="P39" i="95" s="1"/>
  <c r="M40" i="95"/>
  <c r="P40" i="95" s="1"/>
  <c r="M41" i="95"/>
  <c r="M42" i="95"/>
  <c r="M43" i="95"/>
  <c r="M44" i="95"/>
  <c r="M45" i="95"/>
  <c r="M46" i="95"/>
  <c r="M47" i="95"/>
  <c r="P47" i="95" s="1"/>
  <c r="M48" i="95"/>
  <c r="P48" i="95" s="1"/>
  <c r="M49" i="95"/>
  <c r="P49" i="95" s="1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P66" i="95" s="1"/>
  <c r="M67" i="95"/>
  <c r="M68" i="95"/>
  <c r="M69" i="95"/>
  <c r="M70" i="95"/>
  <c r="M71" i="95"/>
  <c r="M72" i="95"/>
  <c r="P72" i="95" s="1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P93" i="95" s="1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P112" i="95" s="1"/>
  <c r="M113" i="95"/>
  <c r="M114" i="95"/>
  <c r="M115" i="95"/>
  <c r="M116" i="95"/>
  <c r="P116" i="95" s="1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P131" i="95" s="1"/>
  <c r="M132" i="95"/>
  <c r="P132" i="95" s="1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P194" i="95" s="1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P218" i="95" s="1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P251" i="95" s="1"/>
  <c r="M252" i="95"/>
  <c r="M253" i="95"/>
  <c r="M254" i="95"/>
  <c r="M255" i="95"/>
  <c r="M256" i="95"/>
  <c r="M257" i="95"/>
  <c r="M258" i="95"/>
  <c r="M259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5" i="94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5" i="93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5" i="92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5" i="91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5" i="90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5" i="89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5" i="88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5" i="87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5" i="86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5" i="85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5" i="82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5" i="80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5" i="79"/>
  <c r="E26" i="78" l="1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G239" i="78" s="1"/>
  <c r="J239" i="78" s="1"/>
  <c r="E240" i="78"/>
  <c r="E241" i="78"/>
  <c r="G241" i="78" s="1"/>
  <c r="J241" i="78" s="1"/>
  <c r="E242" i="78"/>
  <c r="E243" i="78"/>
  <c r="E244" i="78"/>
  <c r="E245" i="78"/>
  <c r="E246" i="78"/>
  <c r="E247" i="78"/>
  <c r="G247" i="78" s="1"/>
  <c r="J247" i="78" s="1"/>
  <c r="E248" i="78"/>
  <c r="E249" i="78"/>
  <c r="G249" i="78" s="1"/>
  <c r="J249" i="78" s="1"/>
  <c r="E250" i="78"/>
  <c r="E251" i="78"/>
  <c r="E252" i="78"/>
  <c r="E253" i="78"/>
  <c r="E254" i="78"/>
  <c r="E255" i="78"/>
  <c r="E256" i="78"/>
  <c r="E257" i="78"/>
  <c r="G257" i="78" s="1"/>
  <c r="J257" i="78" s="1"/>
  <c r="E258" i="78"/>
  <c r="E259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5" i="78"/>
  <c r="J233" i="107"/>
  <c r="J234" i="107"/>
  <c r="J235" i="107"/>
  <c r="J236" i="107"/>
  <c r="J237" i="107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G232" i="107"/>
  <c r="G233" i="107"/>
  <c r="G234" i="107"/>
  <c r="G235" i="107"/>
  <c r="G236" i="107"/>
  <c r="G23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J254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G254" i="106"/>
  <c r="J236" i="105"/>
  <c r="J237" i="105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G233" i="105"/>
  <c r="G234" i="105"/>
  <c r="G235" i="105"/>
  <c r="G236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37" i="104"/>
  <c r="G238" i="104"/>
  <c r="J238" i="104" s="1"/>
  <c r="G239" i="104"/>
  <c r="J239" i="104" s="1"/>
  <c r="G240" i="104"/>
  <c r="J240" i="104" s="1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51" i="104"/>
  <c r="J251" i="104" s="1"/>
  <c r="G239" i="103"/>
  <c r="J239" i="103" s="1"/>
  <c r="G240" i="103"/>
  <c r="J240" i="103" s="1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35" i="102"/>
  <c r="J235" i="102" s="1"/>
  <c r="G236" i="102"/>
  <c r="J236" i="102" s="1"/>
  <c r="G237" i="102"/>
  <c r="J237" i="102" s="1"/>
  <c r="G238" i="102"/>
  <c r="J238" i="102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49" i="103" s="1"/>
  <c r="J249" i="103" s="1"/>
  <c r="G250" i="102"/>
  <c r="G251" i="102"/>
  <c r="G237" i="10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44" i="95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G232" i="94"/>
  <c r="G233" i="94"/>
  <c r="G234" i="94"/>
  <c r="J234" i="94" s="1"/>
  <c r="E234" i="95" s="1"/>
  <c r="G235" i="94"/>
  <c r="J235" i="94" s="1"/>
  <c r="E235" i="95" s="1"/>
  <c r="G236" i="94"/>
  <c r="J236" i="94" s="1"/>
  <c r="E236" i="95" s="1"/>
  <c r="G236" i="95" s="1"/>
  <c r="J236" i="95" s="1"/>
  <c r="E236" i="96" s="1"/>
  <c r="G236" i="96" s="1"/>
  <c r="J236" i="96" s="1"/>
  <c r="E236" i="97" s="1"/>
  <c r="G236" i="97" s="1"/>
  <c r="J236" i="97" s="1"/>
  <c r="E236" i="98" s="1"/>
  <c r="G237" i="94"/>
  <c r="J237" i="94" s="1"/>
  <c r="E237" i="95" s="1"/>
  <c r="G237" i="95" s="1"/>
  <c r="J237" i="95" s="1"/>
  <c r="E237" i="96" s="1"/>
  <c r="G237" i="96" s="1"/>
  <c r="J237" i="96" s="1"/>
  <c r="E237" i="97" s="1"/>
  <c r="G237" i="97" s="1"/>
  <c r="J237" i="97" s="1"/>
  <c r="E237" i="98" s="1"/>
  <c r="G238" i="94"/>
  <c r="J238" i="94" s="1"/>
  <c r="E238" i="95" s="1"/>
  <c r="G238" i="95" s="1"/>
  <c r="J238" i="95" s="1"/>
  <c r="E238" i="96" s="1"/>
  <c r="G238" i="96" s="1"/>
  <c r="J238" i="96" s="1"/>
  <c r="E238" i="97" s="1"/>
  <c r="G238" i="97" s="1"/>
  <c r="J238" i="97" s="1"/>
  <c r="E238" i="98" s="1"/>
  <c r="G239" i="94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G240" i="94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G240" i="99" s="1"/>
  <c r="J240" i="99" s="1"/>
  <c r="E240" i="100" s="1"/>
  <c r="G240" i="100" s="1"/>
  <c r="J240" i="100" s="1"/>
  <c r="G241" i="94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G242" i="94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G243" i="94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G244" i="94"/>
  <c r="J244" i="94" s="1"/>
  <c r="E244" i="95" s="1"/>
  <c r="G245" i="94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G246" i="94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7" i="94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G248" i="94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G249" i="94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G250" i="94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G251" i="94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G238" i="93"/>
  <c r="J238" i="93" s="1"/>
  <c r="G239" i="93"/>
  <c r="J239" i="93" s="1"/>
  <c r="G240" i="93"/>
  <c r="J240" i="93" s="1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G237" i="92"/>
  <c r="G238" i="92"/>
  <c r="J238" i="92" s="1"/>
  <c r="G239" i="92"/>
  <c r="J239" i="92" s="1"/>
  <c r="G240" i="92"/>
  <c r="J240" i="92" s="1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1" i="92"/>
  <c r="J251" i="92" s="1"/>
  <c r="G252" i="92"/>
  <c r="J252" i="92" s="1"/>
  <c r="G239" i="91"/>
  <c r="J239" i="91" s="1"/>
  <c r="G240" i="91"/>
  <c r="J240" i="91" s="1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1" i="91"/>
  <c r="J251" i="91" s="1"/>
  <c r="G252" i="91"/>
  <c r="J252" i="91" s="1"/>
  <c r="G253" i="91"/>
  <c r="J253" i="91" s="1"/>
  <c r="J234" i="90"/>
  <c r="G234" i="90"/>
  <c r="G235" i="90"/>
  <c r="J235" i="90" s="1"/>
  <c r="G236" i="90"/>
  <c r="J236" i="90" s="1"/>
  <c r="G237" i="90"/>
  <c r="J237" i="90" s="1"/>
  <c r="G238" i="90"/>
  <c r="J238" i="90" s="1"/>
  <c r="G239" i="90"/>
  <c r="J239" i="90" s="1"/>
  <c r="G240" i="90"/>
  <c r="J240" i="90" s="1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1" i="90"/>
  <c r="J251" i="90" s="1"/>
  <c r="G252" i="90"/>
  <c r="J252" i="90" s="1"/>
  <c r="G253" i="90"/>
  <c r="J253" i="90" s="1"/>
  <c r="G254" i="90"/>
  <c r="J254" i="90" s="1"/>
  <c r="G255" i="90"/>
  <c r="J255" i="90" s="1"/>
  <c r="G235" i="89"/>
  <c r="J235" i="89" s="1"/>
  <c r="G236" i="89"/>
  <c r="J236" i="89" s="1"/>
  <c r="G237" i="89"/>
  <c r="J237" i="89" s="1"/>
  <c r="G238" i="89"/>
  <c r="J238" i="89" s="1"/>
  <c r="G239" i="89"/>
  <c r="J239" i="89" s="1"/>
  <c r="G240" i="89"/>
  <c r="J240" i="89" s="1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G252" i="89"/>
  <c r="J252" i="89" s="1"/>
  <c r="G253" i="89"/>
  <c r="J253" i="89" s="1"/>
  <c r="G240" i="88"/>
  <c r="J240" i="88" s="1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36" i="87"/>
  <c r="J236" i="87" s="1"/>
  <c r="G237" i="87"/>
  <c r="J237" i="87" s="1"/>
  <c r="G238" i="87"/>
  <c r="J238" i="87" s="1"/>
  <c r="G239" i="87"/>
  <c r="J239" i="87" s="1"/>
  <c r="G240" i="87"/>
  <c r="J240" i="87" s="1"/>
  <c r="G241" i="87"/>
  <c r="J241" i="87" s="1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G252" i="87"/>
  <c r="J252" i="87" s="1"/>
  <c r="G253" i="87"/>
  <c r="J253" i="87" s="1"/>
  <c r="G234" i="86"/>
  <c r="J234" i="86" s="1"/>
  <c r="G235" i="86"/>
  <c r="J235" i="86" s="1"/>
  <c r="G236" i="86"/>
  <c r="J236" i="86" s="1"/>
  <c r="G237" i="86"/>
  <c r="J237" i="86" s="1"/>
  <c r="G238" i="86"/>
  <c r="J238" i="86" s="1"/>
  <c r="G239" i="86"/>
  <c r="J239" i="86" s="1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34" i="85"/>
  <c r="J234" i="85" s="1"/>
  <c r="G235" i="85"/>
  <c r="J235" i="85" s="1"/>
  <c r="G236" i="85"/>
  <c r="J236" i="85" s="1"/>
  <c r="G237" i="85"/>
  <c r="J237" i="85" s="1"/>
  <c r="G238" i="85"/>
  <c r="J238" i="85" s="1"/>
  <c r="G239" i="85"/>
  <c r="J239" i="85" s="1"/>
  <c r="G240" i="85"/>
  <c r="J240" i="85" s="1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36" i="84"/>
  <c r="J236" i="84" s="1"/>
  <c r="G237" i="84"/>
  <c r="J237" i="84" s="1"/>
  <c r="G238" i="84"/>
  <c r="J238" i="84" s="1"/>
  <c r="G239" i="84"/>
  <c r="J239" i="84" s="1"/>
  <c r="G240" i="84"/>
  <c r="J240" i="84" s="1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J252" i="84" s="1"/>
  <c r="G253" i="84"/>
  <c r="J253" i="84" s="1"/>
  <c r="J239" i="83"/>
  <c r="J246" i="83"/>
  <c r="G236" i="83"/>
  <c r="G237" i="83"/>
  <c r="J237" i="83" s="1"/>
  <c r="G238" i="83"/>
  <c r="J238" i="83" s="1"/>
  <c r="G239" i="83"/>
  <c r="G240" i="83"/>
  <c r="J240" i="83" s="1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38" i="82"/>
  <c r="J238" i="82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54" i="82"/>
  <c r="J254" i="82" s="1"/>
  <c r="G236" i="81"/>
  <c r="G237" i="81"/>
  <c r="G238" i="81"/>
  <c r="G239" i="81"/>
  <c r="J239" i="81" s="1"/>
  <c r="G240" i="81"/>
  <c r="J240" i="81" s="1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G253" i="81"/>
  <c r="J253" i="81" s="1"/>
  <c r="G254" i="81"/>
  <c r="J254" i="81" s="1"/>
  <c r="G255" i="81"/>
  <c r="J255" i="81" s="1"/>
  <c r="G256" i="81"/>
  <c r="J256" i="81" s="1"/>
  <c r="G237" i="80"/>
  <c r="G238" i="80"/>
  <c r="J238" i="80" s="1"/>
  <c r="G239" i="80"/>
  <c r="J239" i="80" s="1"/>
  <c r="G240" i="80"/>
  <c r="J240" i="80" s="1"/>
  <c r="G241" i="80"/>
  <c r="J241" i="80" s="1"/>
  <c r="G242" i="80"/>
  <c r="J242" i="80" s="1"/>
  <c r="G243" i="80"/>
  <c r="J243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52" i="80"/>
  <c r="J252" i="80" s="1"/>
  <c r="G253" i="80"/>
  <c r="J253" i="80" s="1"/>
  <c r="G254" i="80"/>
  <c r="J254" i="80" s="1"/>
  <c r="G255" i="80"/>
  <c r="J255" i="80" s="1"/>
  <c r="G256" i="80"/>
  <c r="G235" i="79"/>
  <c r="G236" i="79"/>
  <c r="J236" i="79" s="1"/>
  <c r="G237" i="79"/>
  <c r="J237" i="79" s="1"/>
  <c r="G238" i="79"/>
  <c r="J238" i="79" s="1"/>
  <c r="G239" i="79"/>
  <c r="J239" i="79" s="1"/>
  <c r="G240" i="79"/>
  <c r="J240" i="79" s="1"/>
  <c r="G241" i="79"/>
  <c r="J241" i="79" s="1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J252" i="79" s="1"/>
  <c r="G253" i="79"/>
  <c r="J253" i="79" s="1"/>
  <c r="G236" i="78"/>
  <c r="J236" i="78" s="1"/>
  <c r="G237" i="78"/>
  <c r="J237" i="78" s="1"/>
  <c r="G238" i="78"/>
  <c r="J238" i="78" s="1"/>
  <c r="G240" i="78"/>
  <c r="J240" i="78" s="1"/>
  <c r="G242" i="78"/>
  <c r="J242" i="78" s="1"/>
  <c r="G243" i="78"/>
  <c r="J243" i="78" s="1"/>
  <c r="G244" i="78"/>
  <c r="J244" i="78" s="1"/>
  <c r="G245" i="78"/>
  <c r="J245" i="78" s="1"/>
  <c r="G246" i="78"/>
  <c r="J246" i="78" s="1"/>
  <c r="G248" i="78"/>
  <c r="J248" i="78" s="1"/>
  <c r="G250" i="78"/>
  <c r="J250" i="78" s="1"/>
  <c r="G251" i="78"/>
  <c r="J251" i="78" s="1"/>
  <c r="G252" i="78"/>
  <c r="G234" i="77"/>
  <c r="J234" i="77" s="1"/>
  <c r="G235" i="77"/>
  <c r="J235" i="77" s="1"/>
  <c r="G236" i="77"/>
  <c r="J236" i="77" s="1"/>
  <c r="G237" i="77"/>
  <c r="J237" i="77" s="1"/>
  <c r="G238" i="77"/>
  <c r="J238" i="77" s="1"/>
  <c r="G239" i="77"/>
  <c r="J239" i="77" s="1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J238" i="74"/>
  <c r="J239" i="74"/>
  <c r="J240" i="74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E253" i="77" s="1"/>
  <c r="G238" i="74"/>
  <c r="G239" i="74"/>
  <c r="G240" i="74"/>
  <c r="E253" i="8" s="1"/>
  <c r="G241" i="74"/>
  <c r="G242" i="74"/>
  <c r="E255" i="8" s="1"/>
  <c r="G243" i="74"/>
  <c r="G244" i="74"/>
  <c r="G245" i="74"/>
  <c r="G246" i="74"/>
  <c r="G247" i="74"/>
  <c r="G248" i="74"/>
  <c r="G249" i="74"/>
  <c r="G250" i="74"/>
  <c r="E250" i="77" s="1"/>
  <c r="G251" i="74"/>
  <c r="G252" i="74"/>
  <c r="E252" i="77" s="1"/>
  <c r="G253" i="74"/>
  <c r="P130" i="106"/>
  <c r="P131" i="106"/>
  <c r="P132" i="106"/>
  <c r="P133" i="106"/>
  <c r="P134" i="106"/>
  <c r="P135" i="106"/>
  <c r="P136" i="106"/>
  <c r="P137" i="106"/>
  <c r="P138" i="106"/>
  <c r="P13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122" i="106"/>
  <c r="P77" i="106"/>
  <c r="P78" i="106"/>
  <c r="P79" i="106"/>
  <c r="P80" i="106"/>
  <c r="P81" i="106"/>
  <c r="P82" i="106"/>
  <c r="P83" i="106"/>
  <c r="P84" i="106"/>
  <c r="P85" i="106"/>
  <c r="P46" i="106"/>
  <c r="P47" i="106"/>
  <c r="P48" i="106"/>
  <c r="P49" i="106"/>
  <c r="P50" i="106"/>
  <c r="P51" i="106"/>
  <c r="P52" i="106"/>
  <c r="P53" i="106"/>
  <c r="P54" i="106"/>
  <c r="P55" i="106"/>
  <c r="P5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26" i="106"/>
  <c r="P94" i="102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7" i="107"/>
  <c r="P245" i="107"/>
  <c r="P252" i="107"/>
  <c r="P253" i="107"/>
  <c r="P254" i="107"/>
  <c r="P255" i="107"/>
  <c r="P256" i="107"/>
  <c r="P257" i="107"/>
  <c r="P258" i="107"/>
  <c r="P259" i="107"/>
  <c r="E236" i="77"/>
  <c r="P94" i="106"/>
  <c r="P94" i="105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P253" i="74" s="1"/>
  <c r="R252" i="74"/>
  <c r="M252" i="74"/>
  <c r="P252" i="74" s="1"/>
  <c r="R251" i="74"/>
  <c r="M251" i="74"/>
  <c r="P251" i="74" s="1"/>
  <c r="E251" i="77"/>
  <c r="R250" i="74"/>
  <c r="M250" i="74"/>
  <c r="P250" i="74" s="1"/>
  <c r="R249" i="74"/>
  <c r="M249" i="74"/>
  <c r="P249" i="74" s="1"/>
  <c r="E249" i="77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E258" i="8"/>
  <c r="R244" i="74"/>
  <c r="M244" i="74"/>
  <c r="P244" i="74" s="1"/>
  <c r="E257" i="8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K242" i="8"/>
  <c r="P242" i="8" s="1"/>
  <c r="I242" i="8"/>
  <c r="H242" i="8"/>
  <c r="F242" i="8"/>
  <c r="R247" i="74"/>
  <c r="M247" i="74"/>
  <c r="P247" i="74" s="1"/>
  <c r="R241" i="74"/>
  <c r="M241" i="74"/>
  <c r="P241" i="74" s="1"/>
  <c r="E254" i="8"/>
  <c r="R240" i="74"/>
  <c r="M240" i="74"/>
  <c r="P240" i="74" s="1"/>
  <c r="R239" i="74"/>
  <c r="M239" i="74"/>
  <c r="P239" i="74" s="1"/>
  <c r="E252" i="8"/>
  <c r="R238" i="74"/>
  <c r="M238" i="74"/>
  <c r="P238" i="74" s="1"/>
  <c r="E238" i="77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R236" i="107"/>
  <c r="M236" i="107"/>
  <c r="P236" i="107" s="1"/>
  <c r="R235" i="107"/>
  <c r="M235" i="107"/>
  <c r="P235" i="107" s="1"/>
  <c r="P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P94" i="103" l="1"/>
  <c r="E242" i="77"/>
  <c r="E241" i="77"/>
  <c r="E240" i="77"/>
  <c r="E239" i="77"/>
  <c r="E87" i="77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P242" i="77"/>
  <c r="P238" i="77"/>
  <c r="E242" i="8"/>
  <c r="P247" i="80"/>
  <c r="J251" i="8" l="1"/>
  <c r="J256" i="8"/>
  <c r="J250" i="8"/>
  <c r="J242" i="8"/>
  <c r="G242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E248" i="77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M138" i="106"/>
  <c r="M137" i="106"/>
  <c r="M136" i="106"/>
  <c r="M135" i="106"/>
  <c r="M134" i="106"/>
  <c r="M133" i="106"/>
  <c r="M132" i="106"/>
  <c r="M131" i="106"/>
  <c r="M130" i="106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M84" i="106"/>
  <c r="M83" i="106"/>
  <c r="M81" i="106"/>
  <c r="M80" i="106"/>
  <c r="M79" i="106"/>
  <c r="M78" i="106"/>
  <c r="M77" i="106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P45" i="106" s="1"/>
  <c r="M44" i="106"/>
  <c r="P44" i="106" s="1"/>
  <c r="M43" i="106"/>
  <c r="P43" i="106" s="1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E241" i="8"/>
  <c r="E240" i="8"/>
  <c r="J252" i="78"/>
  <c r="E239" i="8"/>
  <c r="E238" i="8"/>
  <c r="E237" i="8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N268" i="80" l="1"/>
  <c r="N270" i="80" s="1"/>
  <c r="R8" i="8"/>
  <c r="J104" i="8"/>
  <c r="J87" i="8"/>
  <c r="G87" i="8"/>
  <c r="J236" i="8"/>
  <c r="G236" i="8"/>
  <c r="G239" i="8"/>
  <c r="J239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T35" i="8"/>
  <c r="T34" i="8"/>
  <c r="T33" i="8"/>
  <c r="T32" i="8"/>
  <c r="T31" i="8"/>
  <c r="T30" i="8"/>
  <c r="T29" i="8"/>
  <c r="T28" i="8"/>
  <c r="T27" i="8"/>
  <c r="T26" i="8"/>
  <c r="Y25" i="8"/>
  <c r="V25" i="8"/>
  <c r="T25" i="8"/>
  <c r="T24" i="8"/>
  <c r="V24" i="8"/>
  <c r="Y24" i="8"/>
  <c r="Y23" i="8"/>
  <c r="V23" i="8"/>
  <c r="T23" i="8"/>
  <c r="T22" i="8"/>
  <c r="V22" i="8"/>
  <c r="Y22" i="8"/>
  <c r="Y21" i="8"/>
  <c r="V21" i="8"/>
  <c r="T21" i="8"/>
  <c r="T20" i="8"/>
  <c r="V20" i="8"/>
  <c r="Y20" i="8"/>
  <c r="Y19" i="8"/>
  <c r="V19" i="8"/>
  <c r="T19" i="8"/>
  <c r="T18" i="8"/>
  <c r="V18" i="8"/>
  <c r="Y18" i="8"/>
  <c r="Y17" i="8"/>
  <c r="V17" i="8"/>
  <c r="T17" i="8"/>
  <c r="T16" i="8"/>
  <c r="V16" i="8"/>
  <c r="Y16" i="8"/>
  <c r="Y15" i="8"/>
  <c r="V15" i="8"/>
  <c r="T15" i="8"/>
  <c r="T14" i="8"/>
  <c r="V14" i="8"/>
  <c r="Y14" i="8"/>
  <c r="Y13" i="8"/>
  <c r="V13" i="8"/>
  <c r="T13" i="8"/>
  <c r="T12" i="8"/>
  <c r="V12" i="8"/>
  <c r="Y12" i="8"/>
  <c r="Y11" i="8"/>
  <c r="V11" i="8"/>
  <c r="T11" i="8"/>
  <c r="T10" i="8"/>
  <c r="V10" i="8"/>
  <c r="Y10" i="8"/>
  <c r="Y9" i="8"/>
  <c r="V9" i="8"/>
  <c r="T9" i="8"/>
  <c r="V8" i="8"/>
  <c r="T8" i="8"/>
  <c r="V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P5" i="77" s="1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AB24" i="8" l="1"/>
  <c r="AB23" i="8"/>
  <c r="M65" i="8"/>
  <c r="P65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169" i="77"/>
  <c r="P208" i="77"/>
  <c r="P42" i="77"/>
  <c r="P7" i="77"/>
  <c r="P37" i="77"/>
  <c r="P109" i="77"/>
  <c r="P157" i="77"/>
  <c r="P197" i="77"/>
  <c r="P25" i="77"/>
  <c r="P58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8" i="8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35" i="95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E45" i="95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J237" i="80" s="1"/>
  <c r="G129" i="94"/>
  <c r="J129" i="94" s="1"/>
  <c r="E129" i="95" s="1"/>
  <c r="G45" i="95"/>
  <c r="J45" i="95" s="1"/>
  <c r="E45" i="96" s="1"/>
  <c r="G94" i="93"/>
  <c r="J94" i="93" s="1"/>
  <c r="G178" i="94"/>
  <c r="J178" i="94" s="1"/>
  <c r="E178" i="95" s="1"/>
  <c r="G63" i="94"/>
  <c r="J63" i="94" s="1"/>
  <c r="E63" i="95" s="1"/>
  <c r="G109" i="93"/>
  <c r="J109" i="93" s="1"/>
  <c r="G75" i="92"/>
  <c r="J75" i="92" s="1"/>
  <c r="G35" i="95"/>
  <c r="J35" i="95" s="1"/>
  <c r="E35" i="96" s="1"/>
  <c r="G60" i="94"/>
  <c r="J60" i="94" s="1"/>
  <c r="E60" i="95" s="1"/>
  <c r="G114" i="93"/>
  <c r="J114" i="93" s="1"/>
  <c r="G12" i="84"/>
  <c r="J12" i="84" s="1"/>
  <c r="G12" i="8"/>
  <c r="G229" i="80" l="1"/>
  <c r="J229" i="80" s="1"/>
  <c r="G60" i="95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169" i="90"/>
  <c r="J169" i="90" s="1"/>
  <c r="G35" i="96"/>
  <c r="J35" i="96" s="1"/>
  <c r="E35" i="97" s="1"/>
  <c r="G75" i="93"/>
  <c r="J75" i="93" s="1"/>
  <c r="G109" i="94"/>
  <c r="J109" i="94" s="1"/>
  <c r="E109" i="95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G229" i="81" l="1"/>
  <c r="J229" i="81" s="1"/>
  <c r="J237" i="8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E75" i="95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E11" i="8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29" i="83"/>
  <c r="J229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29" i="84"/>
  <c r="J229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G63" i="99"/>
  <c r="J63" i="99" s="1"/>
  <c r="E63" i="100" s="1"/>
  <c r="G60" i="99"/>
  <c r="J60" i="99" s="1"/>
  <c r="E60" i="100" s="1"/>
  <c r="G35" i="100"/>
  <c r="J35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29" i="85" l="1"/>
  <c r="J229" i="85" s="1"/>
  <c r="G229" i="86" s="1"/>
  <c r="J229" i="86" s="1"/>
  <c r="G231" i="81"/>
  <c r="J231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E109" i="100" s="1"/>
  <c r="G178" i="100"/>
  <c r="J178" i="100" s="1"/>
  <c r="G35" i="101"/>
  <c r="J35" i="101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29" i="87" l="1"/>
  <c r="J229" i="87" s="1"/>
  <c r="G237" i="88" s="1"/>
  <c r="J237" i="88" s="1"/>
  <c r="G231" i="82"/>
  <c r="J231" i="82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G232" i="81"/>
  <c r="J232" i="81" s="1"/>
  <c r="G229" i="89"/>
  <c r="J229" i="89" s="1"/>
  <c r="G231" i="83"/>
  <c r="J231" i="83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52" i="86" s="1"/>
  <c r="J252" i="86" s="1"/>
  <c r="G252" i="85"/>
  <c r="J252" i="85" s="1"/>
  <c r="G229" i="90"/>
  <c r="J229" i="90" s="1"/>
  <c r="G232" i="82"/>
  <c r="J232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169" i="102" s="1"/>
  <c r="J169" i="102" s="1"/>
  <c r="G169" i="103"/>
  <c r="J169" i="103" s="1"/>
  <c r="G232" i="83"/>
  <c r="J232" i="83" s="1"/>
  <c r="G229" i="91"/>
  <c r="J229" i="91" s="1"/>
  <c r="G237" i="91"/>
  <c r="J237" i="91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2" i="97" l="1"/>
  <c r="G12" i="97" s="1"/>
  <c r="J12" i="97" s="1"/>
  <c r="E12" i="98" s="1"/>
  <c r="G12" i="98" s="1"/>
  <c r="J12" i="98" s="1"/>
  <c r="E12" i="99" s="1"/>
  <c r="G169" i="104"/>
  <c r="J169" i="104" s="1"/>
  <c r="G232" i="84"/>
  <c r="J232" i="84" s="1"/>
  <c r="G229" i="92"/>
  <c r="J229" i="92" s="1"/>
  <c r="J237" i="92"/>
  <c r="G231" i="86"/>
  <c r="J231" i="86" s="1"/>
  <c r="G252" i="88" s="1"/>
  <c r="J252" i="8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32" i="85"/>
  <c r="J232" i="85" s="1"/>
  <c r="G229" i="93"/>
  <c r="J229" i="93" s="1"/>
  <c r="G237" i="93"/>
  <c r="J237" i="93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G12" i="101" s="1"/>
  <c r="J12" i="101" s="1"/>
  <c r="G12" i="102" s="1"/>
  <c r="J12" i="102" s="1"/>
  <c r="E20" i="8"/>
  <c r="E20" i="77"/>
  <c r="E21" i="8"/>
  <c r="E21" i="77"/>
  <c r="E22" i="8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J21" i="8"/>
  <c r="G20" i="8"/>
  <c r="J20" i="8"/>
  <c r="G231" i="89"/>
  <c r="J231" i="89" s="1"/>
  <c r="G229" i="94"/>
  <c r="J229" i="94" s="1"/>
  <c r="E229" i="95" s="1"/>
  <c r="G232" i="86"/>
  <c r="J232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2" i="87"/>
  <c r="J232" i="87" s="1"/>
  <c r="G229" i="95"/>
  <c r="J229" i="95" s="1"/>
  <c r="E229" i="96" s="1"/>
  <c r="G229" i="96" s="1"/>
  <c r="J229" i="96" s="1"/>
  <c r="E229" i="97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75" i="107" l="1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2" i="88"/>
  <c r="J232" i="88" s="1"/>
  <c r="G230" i="78"/>
  <c r="J230" i="78" s="1"/>
  <c r="G231" i="91"/>
  <c r="J231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J256" i="80"/>
  <c r="J256" i="79"/>
  <c r="E18" i="8"/>
  <c r="E18" i="77"/>
  <c r="G18" i="77" s="1"/>
  <c r="J18" i="77" s="1"/>
  <c r="G18" i="8"/>
  <c r="J18" i="8"/>
  <c r="G230" i="79"/>
  <c r="J230" i="79" s="1"/>
  <c r="G86" i="79"/>
  <c r="J86" i="79" s="1"/>
  <c r="G229" i="98"/>
  <c r="J229" i="98" s="1"/>
  <c r="G231" i="92"/>
  <c r="J231" i="92" s="1"/>
  <c r="G230" i="80"/>
  <c r="J230" i="80" s="1"/>
  <c r="G232" i="89"/>
  <c r="J232" i="89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G237" i="100" s="1"/>
  <c r="J237" i="100" s="1"/>
  <c r="E229" i="99"/>
  <c r="G229" i="99" s="1"/>
  <c r="J229" i="99" s="1"/>
  <c r="G86" i="80"/>
  <c r="J86" i="80" s="1"/>
  <c r="G87" i="80"/>
  <c r="J87" i="80" s="1"/>
  <c r="G88" i="81" s="1"/>
  <c r="J88" i="81" s="1"/>
  <c r="G232" i="90"/>
  <c r="J232" i="90" s="1"/>
  <c r="G230" i="81"/>
  <c r="J230" i="81" s="1"/>
  <c r="J238" i="81"/>
  <c r="G231" i="93"/>
  <c r="J231" i="93" s="1"/>
  <c r="G252" i="94"/>
  <c r="J252" i="94" s="1"/>
  <c r="E252" i="95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G213" i="94"/>
  <c r="J213" i="94" s="1"/>
  <c r="E213" i="95" s="1"/>
  <c r="G202" i="93"/>
  <c r="J202" i="93" s="1"/>
  <c r="G127" i="94"/>
  <c r="J127" i="94" s="1"/>
  <c r="E127" i="95" s="1"/>
  <c r="G209" i="93"/>
  <c r="J209" i="93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G125" i="94"/>
  <c r="J125" i="94" s="1"/>
  <c r="E125" i="95" s="1"/>
  <c r="G156" i="93"/>
  <c r="J156" i="93" s="1"/>
  <c r="G84" i="94"/>
  <c r="J84" i="94" s="1"/>
  <c r="E84" i="95" s="1"/>
  <c r="G203" i="93"/>
  <c r="J203" i="93" s="1"/>
  <c r="G196" i="93"/>
  <c r="J196" i="93" s="1"/>
  <c r="G205" i="94"/>
  <c r="J205" i="94" s="1"/>
  <c r="E205" i="95" s="1"/>
  <c r="G208" i="94"/>
  <c r="J208" i="94" s="1"/>
  <c r="E208" i="95" s="1"/>
  <c r="G195" i="93"/>
  <c r="J195" i="93" s="1"/>
  <c r="G210" i="93"/>
  <c r="J210" i="93" s="1"/>
  <c r="G182" i="93"/>
  <c r="J182" i="93" s="1"/>
  <c r="G226" i="94"/>
  <c r="J226" i="94" s="1"/>
  <c r="E226" i="95" s="1"/>
  <c r="G212" i="93"/>
  <c r="J212" i="93" s="1"/>
  <c r="G83" i="94"/>
  <c r="J83" i="94" s="1"/>
  <c r="E83" i="95" s="1"/>
  <c r="G150" i="93"/>
  <c r="J150" i="93" s="1"/>
  <c r="G181" i="94"/>
  <c r="J181" i="94" s="1"/>
  <c r="E181" i="95" s="1"/>
  <c r="G157" i="93"/>
  <c r="J157" i="93" s="1"/>
  <c r="G71" i="90"/>
  <c r="J71" i="90" s="1"/>
  <c r="G198" i="93"/>
  <c r="J198" i="93" s="1"/>
  <c r="G152" i="94"/>
  <c r="J152" i="94" s="1"/>
  <c r="E152" i="95" s="1"/>
  <c r="G175" i="90"/>
  <c r="J175" i="90" s="1"/>
  <c r="G151" i="94"/>
  <c r="J151" i="94" s="1"/>
  <c r="E151" i="95" s="1"/>
  <c r="G126" i="94"/>
  <c r="J126" i="94" s="1"/>
  <c r="E126" i="95" s="1"/>
  <c r="G149" i="93"/>
  <c r="J149" i="93" s="1"/>
  <c r="G70" i="90"/>
  <c r="J70" i="90" s="1"/>
  <c r="G211" i="93"/>
  <c r="J211" i="93" s="1"/>
  <c r="G197" i="93"/>
  <c r="J197" i="93" s="1"/>
  <c r="G155" i="94"/>
  <c r="J155" i="94" s="1"/>
  <c r="E155" i="95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G86" i="81"/>
  <c r="J86" i="81" s="1"/>
  <c r="G87" i="81"/>
  <c r="J87" i="81" s="1"/>
  <c r="G88" i="82" s="1"/>
  <c r="J88" i="82" s="1"/>
  <c r="G231" i="94"/>
  <c r="J231" i="94" s="1"/>
  <c r="E231" i="95" s="1"/>
  <c r="G252" i="95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27" i="81"/>
  <c r="J227" i="81" s="1"/>
  <c r="G235" i="81"/>
  <c r="J235" i="81" s="1"/>
  <c r="G229" i="101"/>
  <c r="J229" i="101" s="1"/>
  <c r="J237" i="101"/>
  <c r="G228" i="81"/>
  <c r="J228" i="81" s="1"/>
  <c r="J236" i="81"/>
  <c r="G230" i="82"/>
  <c r="J230" i="82" s="1"/>
  <c r="G232" i="91"/>
  <c r="J232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G175" i="91"/>
  <c r="J175" i="91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2" i="92"/>
  <c r="J232" i="92" s="1"/>
  <c r="G227" i="82"/>
  <c r="J227" i="82" s="1"/>
  <c r="G235" i="82"/>
  <c r="J235" i="82" s="1"/>
  <c r="G234" i="82"/>
  <c r="J234" i="82" s="1"/>
  <c r="G230" i="83"/>
  <c r="J230" i="83" s="1"/>
  <c r="G231" i="95"/>
  <c r="J231" i="95" s="1"/>
  <c r="E231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13" i="97" l="1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48" i="97"/>
  <c r="G148" i="97" s="1"/>
  <c r="J148" i="97" s="1"/>
  <c r="E148" i="98" s="1"/>
  <c r="G148" i="98" s="1"/>
  <c r="J148" i="98" s="1"/>
  <c r="E148" i="99" s="1"/>
  <c r="E177" i="97"/>
  <c r="G177" i="97" s="1"/>
  <c r="J177" i="97" s="1"/>
  <c r="E177" i="98" s="1"/>
  <c r="G177" i="98" s="1"/>
  <c r="J177" i="98" s="1"/>
  <c r="E177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208" i="97"/>
  <c r="G208" i="97" s="1"/>
  <c r="J208" i="97" s="1"/>
  <c r="E208" i="98" s="1"/>
  <c r="G208" i="98" s="1"/>
  <c r="J208" i="98" s="1"/>
  <c r="E208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13" i="97"/>
  <c r="G113" i="97" s="1"/>
  <c r="J113" i="97" s="1"/>
  <c r="E113" i="98" s="1"/>
  <c r="G113" i="98" s="1"/>
  <c r="J113" i="98" s="1"/>
  <c r="E113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05" i="97"/>
  <c r="G205" i="97" s="1"/>
  <c r="J205" i="97" s="1"/>
  <c r="E205" i="98" s="1"/>
  <c r="G205" i="98" s="1"/>
  <c r="J205" i="98" s="1"/>
  <c r="E205" i="99" s="1"/>
  <c r="E194" i="97"/>
  <c r="G194" i="97" s="1"/>
  <c r="J194" i="97" s="1"/>
  <c r="E194" i="98" s="1"/>
  <c r="G194" i="98" s="1"/>
  <c r="J194" i="98" s="1"/>
  <c r="E194" i="99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G87" i="83"/>
  <c r="J87" i="83" s="1"/>
  <c r="G88" i="84" s="1"/>
  <c r="J88" i="84" s="1"/>
  <c r="G231" i="96"/>
  <c r="J231" i="96" s="1"/>
  <c r="G227" i="83"/>
  <c r="J227" i="83" s="1"/>
  <c r="G235" i="83"/>
  <c r="J235" i="83" s="1"/>
  <c r="G232" i="93"/>
  <c r="J232" i="93" s="1"/>
  <c r="G230" i="84"/>
  <c r="J230" i="84" s="1"/>
  <c r="G234" i="83"/>
  <c r="J234" i="83" s="1"/>
  <c r="G229" i="103"/>
  <c r="J229" i="103" s="1"/>
  <c r="G237" i="103"/>
  <c r="J237" i="103" s="1"/>
  <c r="G228" i="83"/>
  <c r="J228" i="83" s="1"/>
  <c r="J236" i="83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50" i="97" l="1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156" i="97"/>
  <c r="G156" i="97" s="1"/>
  <c r="J156" i="97" s="1"/>
  <c r="E156" i="98" s="1"/>
  <c r="G156" i="98" s="1"/>
  <c r="J156" i="98" s="1"/>
  <c r="E156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96" i="97"/>
  <c r="G196" i="97" s="1"/>
  <c r="J196" i="97" s="1"/>
  <c r="E196" i="98" s="1"/>
  <c r="G196" i="98" s="1"/>
  <c r="J196" i="98" s="1"/>
  <c r="E196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231" i="97"/>
  <c r="G231" i="97" s="1"/>
  <c r="J231" i="97" s="1"/>
  <c r="E231" i="98" s="1"/>
  <c r="G231" i="98" s="1"/>
  <c r="J231" i="98" s="1"/>
  <c r="E231" i="99" s="1"/>
  <c r="E11" i="97"/>
  <c r="G11" i="97" s="1"/>
  <c r="J11" i="97" s="1"/>
  <c r="E11" i="98" s="1"/>
  <c r="G11" i="98" s="1"/>
  <c r="J11" i="98" s="1"/>
  <c r="E11" i="99" s="1"/>
  <c r="E128" i="97"/>
  <c r="G128" i="97" s="1"/>
  <c r="J128" i="97" s="1"/>
  <c r="E128" i="98" s="1"/>
  <c r="G128" i="98" s="1"/>
  <c r="J128" i="98" s="1"/>
  <c r="E128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39" i="97"/>
  <c r="G39" i="97" s="1"/>
  <c r="J39" i="97" s="1"/>
  <c r="E39" i="98" s="1"/>
  <c r="G39" i="98" s="1"/>
  <c r="J39" i="98" s="1"/>
  <c r="E39" i="99" s="1"/>
  <c r="J237" i="104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J232" i="94"/>
  <c r="E232" i="95" s="1"/>
  <c r="G229" i="104"/>
  <c r="J229" i="104" s="1"/>
  <c r="G234" i="84"/>
  <c r="J234" i="84" s="1"/>
  <c r="G227" i="84"/>
  <c r="J227" i="84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E71" i="9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E70" i="95" s="1"/>
  <c r="G108" i="85"/>
  <c r="J108" i="85" s="1"/>
  <c r="G119" i="84"/>
  <c r="J119" i="84" s="1"/>
  <c r="G161" i="84"/>
  <c r="J161" i="84" s="1"/>
  <c r="G38" i="84"/>
  <c r="J38" i="84" s="1"/>
  <c r="G175" i="94"/>
  <c r="J175" i="94" s="1"/>
  <c r="E175" i="95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126" i="100" l="1"/>
  <c r="G126" i="100" s="1"/>
  <c r="J126" i="100" s="1"/>
  <c r="G126" i="101" s="1"/>
  <c r="J126" i="101" s="1"/>
  <c r="G126" i="102" s="1"/>
  <c r="J126" i="102" s="1"/>
  <c r="E155" i="100"/>
  <c r="G155" i="100" s="1"/>
  <c r="J155" i="100" s="1"/>
  <c r="G155" i="101" s="1"/>
  <c r="J155" i="101" s="1"/>
  <c r="G155" i="102" s="1"/>
  <c r="J155" i="102" s="1"/>
  <c r="E213" i="100"/>
  <c r="G213" i="100" s="1"/>
  <c r="J213" i="100" s="1"/>
  <c r="G213" i="101" s="1"/>
  <c r="J213" i="101" s="1"/>
  <c r="G213" i="102" s="1"/>
  <c r="J213" i="102" s="1"/>
  <c r="E127" i="100"/>
  <c r="G127" i="100" s="1"/>
  <c r="J127" i="100" s="1"/>
  <c r="G127" i="101" s="1"/>
  <c r="J127" i="101" s="1"/>
  <c r="G127" i="102" s="1"/>
  <c r="J127" i="102" s="1"/>
  <c r="E148" i="100"/>
  <c r="G148" i="100" s="1"/>
  <c r="J148" i="100" s="1"/>
  <c r="G148" i="101" s="1"/>
  <c r="J148" i="101" s="1"/>
  <c r="G148" i="102" s="1"/>
  <c r="J148" i="102" s="1"/>
  <c r="E206" i="100"/>
  <c r="G206" i="100" s="1"/>
  <c r="J206" i="100" s="1"/>
  <c r="G206" i="101" s="1"/>
  <c r="J206" i="101" s="1"/>
  <c r="G206" i="102" s="1"/>
  <c r="J206" i="102" s="1"/>
  <c r="E193" i="100"/>
  <c r="G193" i="100" s="1"/>
  <c r="J193" i="100" s="1"/>
  <c r="G193" i="101" s="1"/>
  <c r="J193" i="101" s="1"/>
  <c r="G193" i="102" s="1"/>
  <c r="J193" i="102" s="1"/>
  <c r="E226" i="100"/>
  <c r="G226" i="100" s="1"/>
  <c r="J226" i="100" s="1"/>
  <c r="G226" i="101" s="1"/>
  <c r="J226" i="101" s="1"/>
  <c r="G226" i="102" s="1"/>
  <c r="J226" i="102" s="1"/>
  <c r="E125" i="100"/>
  <c r="G125" i="100" s="1"/>
  <c r="J125" i="100" s="1"/>
  <c r="G125" i="101" s="1"/>
  <c r="J125" i="101" s="1"/>
  <c r="G125" i="102" s="1"/>
  <c r="J125" i="102" s="1"/>
  <c r="E209" i="98"/>
  <c r="G209" i="98" s="1"/>
  <c r="J209" i="98" s="1"/>
  <c r="E209" i="99" s="1"/>
  <c r="G209" i="99" s="1"/>
  <c r="J209" i="99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84" i="100"/>
  <c r="G84" i="100" s="1"/>
  <c r="J84" i="100" s="1"/>
  <c r="G84" i="101" s="1"/>
  <c r="J84" i="101" s="1"/>
  <c r="G84" i="102" s="1"/>
  <c r="J84" i="102" s="1"/>
  <c r="E177" i="100"/>
  <c r="G177" i="100" s="1"/>
  <c r="J177" i="100" s="1"/>
  <c r="G177" i="101" s="1"/>
  <c r="J177" i="101" s="1"/>
  <c r="G177" i="102" s="1"/>
  <c r="J177" i="102" s="1"/>
  <c r="E208" i="100"/>
  <c r="G208" i="100" s="1"/>
  <c r="J208" i="100" s="1"/>
  <c r="G208" i="101" s="1"/>
  <c r="J208" i="101" s="1"/>
  <c r="G208" i="102" s="1"/>
  <c r="J208" i="102" s="1"/>
  <c r="E181" i="100"/>
  <c r="G181" i="100" s="1"/>
  <c r="J181" i="100" s="1"/>
  <c r="G181" i="101" s="1"/>
  <c r="J181" i="101" s="1"/>
  <c r="G181" i="102" s="1"/>
  <c r="J181" i="102" s="1"/>
  <c r="E152" i="100"/>
  <c r="G152" i="100" s="1"/>
  <c r="J152" i="100" s="1"/>
  <c r="G152" i="101" s="1"/>
  <c r="J152" i="101" s="1"/>
  <c r="G152" i="102" s="1"/>
  <c r="J152" i="102" s="1"/>
  <c r="E153" i="100"/>
  <c r="G153" i="100" s="1"/>
  <c r="J153" i="100" s="1"/>
  <c r="G153" i="101" s="1"/>
  <c r="J153" i="101" s="1"/>
  <c r="G153" i="102" s="1"/>
  <c r="J153" i="102" s="1"/>
  <c r="E151" i="100"/>
  <c r="G151" i="100" s="1"/>
  <c r="J151" i="100" s="1"/>
  <c r="G151" i="101" s="1"/>
  <c r="J151" i="101" s="1"/>
  <c r="G151" i="102" s="1"/>
  <c r="J151" i="102" s="1"/>
  <c r="E83" i="100"/>
  <c r="G83" i="100" s="1"/>
  <c r="J83" i="100" s="1"/>
  <c r="G83" i="101" s="1"/>
  <c r="J83" i="101" s="1"/>
  <c r="G83" i="102" s="1"/>
  <c r="J83" i="102" s="1"/>
  <c r="E205" i="100"/>
  <c r="G205" i="100" s="1"/>
  <c r="J205" i="100" s="1"/>
  <c r="G205" i="101" s="1"/>
  <c r="J205" i="101" s="1"/>
  <c r="G205" i="102" s="1"/>
  <c r="J205" i="102" s="1"/>
  <c r="E194" i="100"/>
  <c r="G194" i="100" s="1"/>
  <c r="J194" i="100" s="1"/>
  <c r="G194" i="101" s="1"/>
  <c r="J194" i="101" s="1"/>
  <c r="G194" i="102" s="1"/>
  <c r="J194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27" i="86"/>
  <c r="J227" i="86" s="1"/>
  <c r="G235" i="87" s="1"/>
  <c r="J235" i="87" s="1"/>
  <c r="G229" i="105"/>
  <c r="J229" i="105" s="1"/>
  <c r="G230" i="86"/>
  <c r="J230" i="86" s="1"/>
  <c r="G232" i="95"/>
  <c r="J232" i="95" s="1"/>
  <c r="E232" i="9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0" l="1"/>
  <c r="G209" i="100" s="1"/>
  <c r="J209" i="100" s="1"/>
  <c r="G209" i="101" s="1"/>
  <c r="J209" i="101" s="1"/>
  <c r="G209" i="102" s="1"/>
  <c r="J209" i="102" s="1"/>
  <c r="E210" i="100"/>
  <c r="G210" i="100" s="1"/>
  <c r="J210" i="100" s="1"/>
  <c r="G210" i="101" s="1"/>
  <c r="J210" i="101" s="1"/>
  <c r="G210" i="102" s="1"/>
  <c r="J210" i="102" s="1"/>
  <c r="E204" i="100"/>
  <c r="G204" i="100" s="1"/>
  <c r="J204" i="100" s="1"/>
  <c r="G204" i="101" s="1"/>
  <c r="J204" i="101" s="1"/>
  <c r="G204" i="102" s="1"/>
  <c r="J204" i="102" s="1"/>
  <c r="E196" i="100"/>
  <c r="G196" i="100" s="1"/>
  <c r="J196" i="100" s="1"/>
  <c r="G196" i="101" s="1"/>
  <c r="J196" i="101" s="1"/>
  <c r="G196" i="102" s="1"/>
  <c r="J196" i="102" s="1"/>
  <c r="E195" i="100"/>
  <c r="G195" i="100" s="1"/>
  <c r="J195" i="100" s="1"/>
  <c r="G195" i="101" s="1"/>
  <c r="J195" i="101" s="1"/>
  <c r="G195" i="102" s="1"/>
  <c r="J195" i="102" s="1"/>
  <c r="E202" i="100"/>
  <c r="G202" i="100" s="1"/>
  <c r="J202" i="100" s="1"/>
  <c r="G202" i="101" s="1"/>
  <c r="J202" i="101" s="1"/>
  <c r="G202" i="102" s="1"/>
  <c r="J202" i="102" s="1"/>
  <c r="E182" i="100"/>
  <c r="G182" i="100" s="1"/>
  <c r="J182" i="100" s="1"/>
  <c r="G182" i="101" s="1"/>
  <c r="J182" i="101" s="1"/>
  <c r="G182" i="102" s="1"/>
  <c r="J182" i="102" s="1"/>
  <c r="E9" i="100"/>
  <c r="G9" i="100" s="1"/>
  <c r="J9" i="100" s="1"/>
  <c r="G9" i="101" s="1"/>
  <c r="J9" i="101" s="1"/>
  <c r="G9" i="102" s="1"/>
  <c r="J9" i="102" s="1"/>
  <c r="E10" i="100"/>
  <c r="G10" i="100" s="1"/>
  <c r="J10" i="100" s="1"/>
  <c r="G10" i="101" s="1"/>
  <c r="J10" i="101" s="1"/>
  <c r="G10" i="102" s="1"/>
  <c r="J10" i="102" s="1"/>
  <c r="E149" i="100"/>
  <c r="G149" i="100" s="1"/>
  <c r="J149" i="100" s="1"/>
  <c r="G149" i="101" s="1"/>
  <c r="J149" i="101" s="1"/>
  <c r="G149" i="102" s="1"/>
  <c r="J149" i="102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11" i="100"/>
  <c r="G11" i="100" s="1"/>
  <c r="J11" i="100" s="1"/>
  <c r="G11" i="101" s="1"/>
  <c r="J11" i="101" s="1"/>
  <c r="G11" i="102" s="1"/>
  <c r="J11" i="102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E212" i="100"/>
  <c r="G212" i="100" s="1"/>
  <c r="J212" i="100" s="1"/>
  <c r="G212" i="101" s="1"/>
  <c r="J212" i="101" s="1"/>
  <c r="G212" i="102" s="1"/>
  <c r="J212" i="102" s="1"/>
  <c r="E203" i="100"/>
  <c r="G203" i="100" s="1"/>
  <c r="J203" i="100" s="1"/>
  <c r="G203" i="101" s="1"/>
  <c r="J203" i="101" s="1"/>
  <c r="G203" i="102" s="1"/>
  <c r="J203" i="102" s="1"/>
  <c r="E198" i="100"/>
  <c r="G198" i="100" s="1"/>
  <c r="J198" i="100" s="1"/>
  <c r="G198" i="101" s="1"/>
  <c r="J198" i="101" s="1"/>
  <c r="G198" i="102" s="1"/>
  <c r="J198" i="102" s="1"/>
  <c r="E231" i="100"/>
  <c r="G231" i="100" s="1"/>
  <c r="J231" i="100" s="1"/>
  <c r="E157" i="100"/>
  <c r="G157" i="100" s="1"/>
  <c r="J157" i="100" s="1"/>
  <c r="G157" i="101" s="1"/>
  <c r="J157" i="101" s="1"/>
  <c r="G157" i="102" s="1"/>
  <c r="J157" i="102" s="1"/>
  <c r="E128" i="100"/>
  <c r="G128" i="100" s="1"/>
  <c r="J128" i="100" s="1"/>
  <c r="G128" i="101" s="1"/>
  <c r="J128" i="101" s="1"/>
  <c r="G128" i="102" s="1"/>
  <c r="J128" i="102" s="1"/>
  <c r="E39" i="100"/>
  <c r="G39" i="100" s="1"/>
  <c r="J39" i="100" s="1"/>
  <c r="G39" i="101" s="1"/>
  <c r="J39" i="101" s="1"/>
  <c r="G39" i="102" s="1"/>
  <c r="J39" i="102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29" i="106"/>
  <c r="J229" i="106" s="1"/>
  <c r="G232" i="96"/>
  <c r="J232" i="96" s="1"/>
  <c r="E232" i="9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0" i="97" l="1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29" i="107"/>
  <c r="J229" i="107" s="1"/>
  <c r="G234" i="87"/>
  <c r="J234" i="87" s="1"/>
  <c r="G228" i="89"/>
  <c r="J228" i="89" s="1"/>
  <c r="G227" i="89"/>
  <c r="J227" i="89" s="1"/>
  <c r="G232" i="97"/>
  <c r="J232" i="97" s="1"/>
  <c r="E232" i="98" s="1"/>
  <c r="G231" i="102"/>
  <c r="J231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4" i="88"/>
  <c r="J234" i="88" s="1"/>
  <c r="G232" i="98"/>
  <c r="J232" i="98" s="1"/>
  <c r="E232" i="99" s="1"/>
  <c r="G231" i="103"/>
  <c r="J231" i="103" s="1"/>
  <c r="G227" i="90"/>
  <c r="J227" i="90" s="1"/>
  <c r="G230" i="90"/>
  <c r="J230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1" i="100" l="1"/>
  <c r="G71" i="100" s="1"/>
  <c r="J71" i="100" s="1"/>
  <c r="G71" i="101" s="1"/>
  <c r="J71" i="101" s="1"/>
  <c r="G71" i="102" s="1"/>
  <c r="J71" i="102" s="1"/>
  <c r="E70" i="100"/>
  <c r="G70" i="100" s="1"/>
  <c r="J70" i="100" s="1"/>
  <c r="G70" i="101" s="1"/>
  <c r="J70" i="101" s="1"/>
  <c r="G70" i="102" s="1"/>
  <c r="J70" i="102" s="1"/>
  <c r="E175" i="100"/>
  <c r="G175" i="100" s="1"/>
  <c r="J175" i="100" s="1"/>
  <c r="G175" i="101" s="1"/>
  <c r="J175" i="101" s="1"/>
  <c r="G175" i="102" s="1"/>
  <c r="J175" i="102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2" i="99"/>
  <c r="J232" i="99" s="1"/>
  <c r="E232" i="100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0" i="92"/>
  <c r="J230" i="92" s="1"/>
  <c r="G232" i="100"/>
  <c r="J232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E20" i="95" s="1"/>
  <c r="G14" i="90"/>
  <c r="J14" i="90" s="1"/>
  <c r="G97" i="94"/>
  <c r="J97" i="94" s="1"/>
  <c r="E97" i="95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E110" i="95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E117" i="95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E116" i="95" s="1"/>
  <c r="G142" i="93"/>
  <c r="J142" i="93" s="1"/>
  <c r="G32" i="92"/>
  <c r="J32" i="92" s="1"/>
  <c r="G141" i="93"/>
  <c r="J141" i="93" s="1"/>
  <c r="G56" i="92"/>
  <c r="J56" i="92" s="1"/>
  <c r="G112" i="94"/>
  <c r="J112" i="94" s="1"/>
  <c r="E112" i="95" s="1"/>
  <c r="G91" i="93"/>
  <c r="J91" i="93" s="1"/>
  <c r="G123" i="93"/>
  <c r="J123" i="93" s="1"/>
  <c r="G99" i="93"/>
  <c r="J99" i="93" s="1"/>
  <c r="G180" i="93"/>
  <c r="J180" i="93" s="1"/>
  <c r="G74" i="94"/>
  <c r="J74" i="94" s="1"/>
  <c r="E74" i="95" s="1"/>
  <c r="G98" i="93"/>
  <c r="J98" i="93" s="1"/>
  <c r="G69" i="93"/>
  <c r="J69" i="93" s="1"/>
  <c r="G140" i="93"/>
  <c r="J140" i="93" s="1"/>
  <c r="G108" i="94"/>
  <c r="J108" i="94" s="1"/>
  <c r="E108" i="95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E111" i="95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E107" i="95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E115" i="95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E88" i="95" s="1"/>
  <c r="G228" i="93"/>
  <c r="J228" i="93" s="1"/>
  <c r="G236" i="93"/>
  <c r="J236" i="93" s="1"/>
  <c r="G232" i="101"/>
  <c r="J232" i="101" s="1"/>
  <c r="G231" i="106"/>
  <c r="J231" i="106" s="1"/>
  <c r="G239" i="106"/>
  <c r="J239" i="106" s="1"/>
  <c r="G230" i="93"/>
  <c r="J230" i="93" s="1"/>
  <c r="G227" i="93"/>
  <c r="J227" i="93" s="1"/>
  <c r="G235" i="93"/>
  <c r="J235" i="93" s="1"/>
  <c r="G234" i="91"/>
  <c r="J234" i="91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E19" i="95" s="1"/>
  <c r="G16" i="91"/>
  <c r="J16" i="91" s="1"/>
  <c r="G23" i="94"/>
  <c r="J23" i="94" s="1"/>
  <c r="E23" i="95" s="1"/>
  <c r="G90" i="94"/>
  <c r="J90" i="94" s="1"/>
  <c r="E90" i="95" s="1"/>
  <c r="G26" i="94"/>
  <c r="J26" i="94" s="1"/>
  <c r="E26" i="95" s="1"/>
  <c r="G20" i="95"/>
  <c r="G18" i="91"/>
  <c r="J18" i="91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G17" i="91"/>
  <c r="J17" i="91" s="1"/>
  <c r="G224" i="94"/>
  <c r="J224" i="94" s="1"/>
  <c r="E224" i="95" s="1"/>
  <c r="G6" i="91"/>
  <c r="J6" i="91" s="1"/>
  <c r="G7" i="91"/>
  <c r="J7" i="91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E130" i="95" s="1"/>
  <c r="G78" i="94"/>
  <c r="J78" i="94" s="1"/>
  <c r="E78" i="95" s="1"/>
  <c r="G161" i="93"/>
  <c r="J161" i="93" s="1"/>
  <c r="G116" i="95"/>
  <c r="J116" i="95" s="1"/>
  <c r="E116" i="96" s="1"/>
  <c r="G164" i="94"/>
  <c r="J164" i="94" s="1"/>
  <c r="E164" i="95" s="1"/>
  <c r="G43" i="93"/>
  <c r="J43" i="93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G179" i="94"/>
  <c r="J179" i="94" s="1"/>
  <c r="E179" i="95" s="1"/>
  <c r="G41" i="93"/>
  <c r="J41" i="93" s="1"/>
  <c r="G58" i="93"/>
  <c r="J58" i="93" s="1"/>
  <c r="G47" i="93"/>
  <c r="J47" i="93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G221" i="93"/>
  <c r="J221" i="93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G36" i="93"/>
  <c r="J36" i="93" s="1"/>
  <c r="G100" i="94"/>
  <c r="J100" i="94" s="1"/>
  <c r="E100" i="95" s="1"/>
  <c r="G52" i="93"/>
  <c r="J52" i="93" s="1"/>
  <c r="G74" i="95"/>
  <c r="J74" i="95" s="1"/>
  <c r="E74" i="96" s="1"/>
  <c r="G176" i="94"/>
  <c r="J176" i="94" s="1"/>
  <c r="E176" i="95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G53" i="93"/>
  <c r="J53" i="93" s="1"/>
  <c r="G28" i="93"/>
  <c r="J28" i="93" s="1"/>
  <c r="G172" i="94"/>
  <c r="J172" i="94" s="1"/>
  <c r="E172" i="95" s="1"/>
  <c r="G93" i="94"/>
  <c r="J93" i="94" s="1"/>
  <c r="E93" i="95" s="1"/>
  <c r="G119" i="93"/>
  <c r="J119" i="93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G122" i="93"/>
  <c r="J122" i="93" s="1"/>
  <c r="G215" i="94"/>
  <c r="J215" i="94" s="1"/>
  <c r="E215" i="95" s="1"/>
  <c r="G27" i="93"/>
  <c r="J27" i="93" s="1"/>
  <c r="G54" i="93"/>
  <c r="J54" i="93" s="1"/>
  <c r="G29" i="93"/>
  <c r="J29" i="93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G46" i="93"/>
  <c r="J46" i="93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G57" i="93"/>
  <c r="J57" i="93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G30" i="93"/>
  <c r="J30" i="93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G214" i="92"/>
  <c r="J214" i="92" s="1"/>
  <c r="G89" i="94"/>
  <c r="J89" i="94" s="1"/>
  <c r="E89" i="95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J20" i="95" l="1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87" i="94"/>
  <c r="J87" i="94" s="1"/>
  <c r="G230" i="94"/>
  <c r="J230" i="94" s="1"/>
  <c r="E230" i="95" s="1"/>
  <c r="G231" i="107"/>
  <c r="J231" i="107" s="1"/>
  <c r="G234" i="92"/>
  <c r="J234" i="9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E46" i="95" s="1"/>
  <c r="G214" i="93"/>
  <c r="J214" i="93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J233" i="94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E111" i="97" l="1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0" i="97"/>
  <c r="G110" i="97" s="1"/>
  <c r="J110" i="97" s="1"/>
  <c r="E110" i="98" s="1"/>
  <c r="G110" i="98" s="1"/>
  <c r="J110" i="98" s="1"/>
  <c r="E110" i="99" s="1"/>
  <c r="G88" i="95"/>
  <c r="J88" i="95" s="1"/>
  <c r="E88" i="96" s="1"/>
  <c r="E87" i="95"/>
  <c r="E117" i="97"/>
  <c r="G117" i="97" s="1"/>
  <c r="J117" i="97" s="1"/>
  <c r="E117" i="98" s="1"/>
  <c r="G117" i="98" s="1"/>
  <c r="J117" i="98" s="1"/>
  <c r="E117" i="99" s="1"/>
  <c r="E107" i="97"/>
  <c r="G107" i="97" s="1"/>
  <c r="J107" i="97" s="1"/>
  <c r="E107" i="98" s="1"/>
  <c r="G107" i="98" s="1"/>
  <c r="J107" i="98" s="1"/>
  <c r="E107" i="99" s="1"/>
  <c r="E108" i="97"/>
  <c r="G108" i="97" s="1"/>
  <c r="J108" i="97" s="1"/>
  <c r="E108" i="98" s="1"/>
  <c r="G108" i="98" s="1"/>
  <c r="J108" i="98" s="1"/>
  <c r="E108" i="99" s="1"/>
  <c r="E116" i="97"/>
  <c r="G116" i="97" s="1"/>
  <c r="J116" i="97" s="1"/>
  <c r="E116" i="98" s="1"/>
  <c r="G116" i="98" s="1"/>
  <c r="J116" i="98" s="1"/>
  <c r="E116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J21" i="95"/>
  <c r="E21" i="96" s="1"/>
  <c r="G21" i="96" s="1"/>
  <c r="J21" i="96" s="1"/>
  <c r="E21" i="97" s="1"/>
  <c r="G21" i="97" s="1"/>
  <c r="J21" i="97" s="1"/>
  <c r="E21" i="98" s="1"/>
  <c r="J77" i="95"/>
  <c r="E77" i="96" s="1"/>
  <c r="G77" i="96" s="1"/>
  <c r="J77" i="96" s="1"/>
  <c r="E77" i="97" s="1"/>
  <c r="G77" i="97" s="1"/>
  <c r="J77" i="97" s="1"/>
  <c r="E77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93" i="95"/>
  <c r="E93" i="96" s="1"/>
  <c r="G93" i="96" s="1"/>
  <c r="J93" i="96" s="1"/>
  <c r="E93" i="97" s="1"/>
  <c r="G93" i="97" s="1"/>
  <c r="J93" i="97" s="1"/>
  <c r="E93" i="98" s="1"/>
  <c r="J66" i="95"/>
  <c r="E66" i="96" s="1"/>
  <c r="G66" i="96" s="1"/>
  <c r="J66" i="96" s="1"/>
  <c r="E66" i="97" s="1"/>
  <c r="G66" i="97" s="1"/>
  <c r="J66" i="97" s="1"/>
  <c r="E66" i="98" s="1"/>
  <c r="G86" i="95"/>
  <c r="G87" i="95"/>
  <c r="G232" i="103"/>
  <c r="J232" i="103" s="1"/>
  <c r="G259" i="103"/>
  <c r="J259" i="103" s="1"/>
  <c r="G234" i="93"/>
  <c r="J234" i="93" s="1"/>
  <c r="G228" i="95"/>
  <c r="J228" i="95" s="1"/>
  <c r="E228" i="96" s="1"/>
  <c r="G227" i="95"/>
  <c r="J227" i="95" s="1"/>
  <c r="E227" i="96" s="1"/>
  <c r="G235" i="95"/>
  <c r="J235" i="95" s="1"/>
  <c r="E235" i="96" s="1"/>
  <c r="G235" i="96" s="1"/>
  <c r="J235" i="96" s="1"/>
  <c r="E235" i="97" s="1"/>
  <c r="G235" i="97" s="1"/>
  <c r="G230" i="95"/>
  <c r="J230" i="95" s="1"/>
  <c r="E230" i="96" s="1"/>
  <c r="G253" i="94"/>
  <c r="J253" i="94" s="1"/>
  <c r="E253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227" i="96"/>
  <c r="J227" i="96" s="1"/>
  <c r="E227" i="97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E132" i="95" s="1"/>
  <c r="G135" i="94"/>
  <c r="J135" i="94" s="1"/>
  <c r="E135" i="95" s="1"/>
  <c r="E91" i="97" l="1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2" i="97"/>
  <c r="G22" i="97" s="1"/>
  <c r="J22" i="97" s="1"/>
  <c r="E22" i="98" s="1"/>
  <c r="G22" i="98" s="1"/>
  <c r="J22" i="98" s="1"/>
  <c r="E22" i="99" s="1"/>
  <c r="J49" i="95"/>
  <c r="E49" i="96" s="1"/>
  <c r="G49" i="96" s="1"/>
  <c r="J49" i="96" s="1"/>
  <c r="E49" i="97" s="1"/>
  <c r="G49" i="97" s="1"/>
  <c r="J49" i="97" s="1"/>
  <c r="E49" i="98" s="1"/>
  <c r="J51" i="95"/>
  <c r="E51" i="96" s="1"/>
  <c r="G51" i="96" s="1"/>
  <c r="J51" i="96" s="1"/>
  <c r="E51" i="97" s="1"/>
  <c r="G51" i="97" s="1"/>
  <c r="J51" i="97" s="1"/>
  <c r="E51" i="98" s="1"/>
  <c r="J86" i="95"/>
  <c r="E86" i="96" s="1"/>
  <c r="G86" i="96" s="1"/>
  <c r="J86" i="96" s="1"/>
  <c r="G88" i="96"/>
  <c r="J88" i="96" s="1"/>
  <c r="E88" i="97" s="1"/>
  <c r="J87" i="95"/>
  <c r="E87" i="96" s="1"/>
  <c r="G87" i="96" s="1"/>
  <c r="J87" i="96" s="1"/>
  <c r="G230" i="96"/>
  <c r="J230" i="96" s="1"/>
  <c r="G228" i="96"/>
  <c r="J228" i="96" s="1"/>
  <c r="E228" i="97" s="1"/>
  <c r="G227" i="97"/>
  <c r="J227" i="97" s="1"/>
  <c r="J235" i="97"/>
  <c r="E235" i="98" s="1"/>
  <c r="G259" i="104"/>
  <c r="J259" i="104" s="1"/>
  <c r="G232" i="104"/>
  <c r="J232" i="104" s="1"/>
  <c r="G253" i="95"/>
  <c r="J253" i="95" s="1"/>
  <c r="E253" i="96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G134" i="92"/>
  <c r="J134" i="92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E258" i="97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E86" i="97" l="1"/>
  <c r="G86" i="97" s="1"/>
  <c r="J86" i="97" s="1"/>
  <c r="E86" i="98" s="1"/>
  <c r="G86" i="98" s="1"/>
  <c r="J86" i="98" s="1"/>
  <c r="G88" i="97"/>
  <c r="J88" i="97" s="1"/>
  <c r="E88" i="98" s="1"/>
  <c r="E87" i="97"/>
  <c r="E36" i="97"/>
  <c r="G36" i="97" s="1"/>
  <c r="J36" i="97" s="1"/>
  <c r="E36" i="98" s="1"/>
  <c r="G36" i="98" s="1"/>
  <c r="J36" i="98" s="1"/>
  <c r="E36" i="99" s="1"/>
  <c r="E230" i="97"/>
  <c r="G230" i="97" s="1"/>
  <c r="J230" i="97" s="1"/>
  <c r="E230" i="98" s="1"/>
  <c r="G230" i="98" s="1"/>
  <c r="J230" i="98" s="1"/>
  <c r="E230" i="99" s="1"/>
  <c r="G230" i="99" s="1"/>
  <c r="J230" i="99" s="1"/>
  <c r="E110" i="100"/>
  <c r="G110" i="100" s="1"/>
  <c r="J110" i="100" s="1"/>
  <c r="G110" i="101" s="1"/>
  <c r="J110" i="101" s="1"/>
  <c r="G110" i="102" s="1"/>
  <c r="J110" i="102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G108" i="101" s="1"/>
  <c r="J108" i="101" s="1"/>
  <c r="G108" i="102" s="1"/>
  <c r="J108" i="102" s="1"/>
  <c r="E44" i="97"/>
  <c r="G44" i="97" s="1"/>
  <c r="J44" i="97" s="1"/>
  <c r="E44" i="98" s="1"/>
  <c r="G44" i="98" s="1"/>
  <c r="J44" i="98" s="1"/>
  <c r="E44" i="99" s="1"/>
  <c r="E38" i="97"/>
  <c r="G38" i="97" s="1"/>
  <c r="J38" i="97" s="1"/>
  <c r="E38" i="98" s="1"/>
  <c r="G38" i="98" s="1"/>
  <c r="J38" i="98" s="1"/>
  <c r="E38" i="99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48" i="97"/>
  <c r="G48" i="97" s="1"/>
  <c r="J48" i="97" s="1"/>
  <c r="E48" i="98" s="1"/>
  <c r="G48" i="98" s="1"/>
  <c r="J48" i="98" s="1"/>
  <c r="E48" i="99" s="1"/>
  <c r="E33" i="97"/>
  <c r="G33" i="97" s="1"/>
  <c r="J33" i="97" s="1"/>
  <c r="E33" i="98" s="1"/>
  <c r="G33" i="98" s="1"/>
  <c r="J33" i="98" s="1"/>
  <c r="E33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9" i="97"/>
  <c r="G29" i="97" s="1"/>
  <c r="J29" i="97" s="1"/>
  <c r="E29" i="98" s="1"/>
  <c r="G29" i="98" s="1"/>
  <c r="J29" i="98" s="1"/>
  <c r="E29" i="99" s="1"/>
  <c r="E117" i="100"/>
  <c r="G117" i="100" s="1"/>
  <c r="J117" i="100" s="1"/>
  <c r="G117" i="101" s="1"/>
  <c r="J117" i="101" s="1"/>
  <c r="G117" i="102" s="1"/>
  <c r="J117" i="102" s="1"/>
  <c r="E42" i="97"/>
  <c r="G42" i="97" s="1"/>
  <c r="J42" i="97" s="1"/>
  <c r="E42" i="98" s="1"/>
  <c r="G42" i="98" s="1"/>
  <c r="J42" i="98" s="1"/>
  <c r="E42" i="99" s="1"/>
  <c r="E57" i="97"/>
  <c r="G57" i="97" s="1"/>
  <c r="J57" i="97" s="1"/>
  <c r="E57" i="98" s="1"/>
  <c r="G57" i="98" s="1"/>
  <c r="J57" i="98" s="1"/>
  <c r="E57" i="99" s="1"/>
  <c r="E43" i="97"/>
  <c r="G43" i="97" s="1"/>
  <c r="J43" i="97" s="1"/>
  <c r="E43" i="98" s="1"/>
  <c r="G43" i="98" s="1"/>
  <c r="J43" i="98" s="1"/>
  <c r="E43" i="99" s="1"/>
  <c r="E59" i="97"/>
  <c r="G59" i="97" s="1"/>
  <c r="J59" i="97" s="1"/>
  <c r="E59" i="98" s="1"/>
  <c r="G59" i="98" s="1"/>
  <c r="J59" i="98" s="1"/>
  <c r="E59" i="99" s="1"/>
  <c r="E56" i="97"/>
  <c r="G56" i="97" s="1"/>
  <c r="J56" i="97" s="1"/>
  <c r="E56" i="98" s="1"/>
  <c r="G56" i="98" s="1"/>
  <c r="J56" i="98" s="1"/>
  <c r="E56" i="99" s="1"/>
  <c r="E97" i="100"/>
  <c r="G97" i="100" s="1"/>
  <c r="J97" i="100" s="1"/>
  <c r="G97" i="101" s="1"/>
  <c r="J97" i="101" s="1"/>
  <c r="G97" i="102" s="1"/>
  <c r="J97" i="102" s="1"/>
  <c r="E55" i="97"/>
  <c r="G55" i="97" s="1"/>
  <c r="J55" i="97" s="1"/>
  <c r="E55" i="98" s="1"/>
  <c r="G55" i="98" s="1"/>
  <c r="J55" i="98" s="1"/>
  <c r="E55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111" i="101" s="1"/>
  <c r="J111" i="101" s="1"/>
  <c r="G111" i="102" s="1"/>
  <c r="J111" i="102" s="1"/>
  <c r="G235" i="98"/>
  <c r="J235" i="98" s="1"/>
  <c r="E235" i="99" s="1"/>
  <c r="E227" i="98"/>
  <c r="G227" i="98" s="1"/>
  <c r="J227" i="98" s="1"/>
  <c r="E41" i="97"/>
  <c r="G41" i="97" s="1"/>
  <c r="J41" i="97" s="1"/>
  <c r="E41" i="98" s="1"/>
  <c r="G41" i="98" s="1"/>
  <c r="J41" i="98" s="1"/>
  <c r="E41" i="99" s="1"/>
  <c r="E107" i="100"/>
  <c r="G107" i="100" s="1"/>
  <c r="J107" i="100" s="1"/>
  <c r="G107" i="101" s="1"/>
  <c r="J107" i="101" s="1"/>
  <c r="G107" i="102" s="1"/>
  <c r="J107" i="102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40" i="97"/>
  <c r="G40" i="97" s="1"/>
  <c r="J40" i="97" s="1"/>
  <c r="E40" i="98" s="1"/>
  <c r="G40" i="98" s="1"/>
  <c r="J40" i="98" s="1"/>
  <c r="E40" i="99" s="1"/>
  <c r="E116" i="100"/>
  <c r="G116" i="100" s="1"/>
  <c r="J116" i="100" s="1"/>
  <c r="G116" i="101" s="1"/>
  <c r="J116" i="101" s="1"/>
  <c r="G116" i="102" s="1"/>
  <c r="J116" i="102" s="1"/>
  <c r="E115" i="100"/>
  <c r="G115" i="100" s="1"/>
  <c r="J115" i="100" s="1"/>
  <c r="G115" i="101" s="1"/>
  <c r="J115" i="101" s="1"/>
  <c r="G115" i="102" s="1"/>
  <c r="J115" i="102" s="1"/>
  <c r="E112" i="100"/>
  <c r="G112" i="100" s="1"/>
  <c r="J112" i="100" s="1"/>
  <c r="G112" i="101" s="1"/>
  <c r="J112" i="101" s="1"/>
  <c r="G112" i="102" s="1"/>
  <c r="J112" i="102" s="1"/>
  <c r="E53" i="97"/>
  <c r="G53" i="97" s="1"/>
  <c r="J53" i="97" s="1"/>
  <c r="E53" i="98" s="1"/>
  <c r="G53" i="98" s="1"/>
  <c r="J53" i="98" s="1"/>
  <c r="E53" i="99" s="1"/>
  <c r="E47" i="97"/>
  <c r="G47" i="97" s="1"/>
  <c r="J47" i="97" s="1"/>
  <c r="E47" i="98" s="1"/>
  <c r="G47" i="98" s="1"/>
  <c r="J47" i="98" s="1"/>
  <c r="E47" i="99" s="1"/>
  <c r="E34" i="97"/>
  <c r="G34" i="97" s="1"/>
  <c r="J34" i="97" s="1"/>
  <c r="E34" i="98" s="1"/>
  <c r="G34" i="98" s="1"/>
  <c r="J34" i="98" s="1"/>
  <c r="E34" i="99" s="1"/>
  <c r="E31" i="97"/>
  <c r="G31" i="97" s="1"/>
  <c r="J31" i="97" s="1"/>
  <c r="E31" i="98" s="1"/>
  <c r="G31" i="98" s="1"/>
  <c r="J31" i="98" s="1"/>
  <c r="E31" i="99" s="1"/>
  <c r="E28" i="97"/>
  <c r="G28" i="97" s="1"/>
  <c r="J28" i="97" s="1"/>
  <c r="E28" i="98" s="1"/>
  <c r="G28" i="98" s="1"/>
  <c r="J28" i="98" s="1"/>
  <c r="E28" i="99" s="1"/>
  <c r="E20" i="100"/>
  <c r="G20" i="100" s="1"/>
  <c r="J20" i="100" s="1"/>
  <c r="G20" i="101" s="1"/>
  <c r="J20" i="101" s="1"/>
  <c r="G20" i="102" s="1"/>
  <c r="J20" i="102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7"/>
  <c r="J87" i="97" s="1"/>
  <c r="G238" i="98"/>
  <c r="J238" i="98" s="1"/>
  <c r="E238" i="99" s="1"/>
  <c r="G238" i="99" s="1"/>
  <c r="J238" i="99" s="1"/>
  <c r="E238" i="100" s="1"/>
  <c r="G238" i="100" s="1"/>
  <c r="J238" i="100" s="1"/>
  <c r="G234" i="95"/>
  <c r="J234" i="95" s="1"/>
  <c r="E234" i="96" s="1"/>
  <c r="G234" i="96" s="1"/>
  <c r="J234" i="96" s="1"/>
  <c r="E234" i="97" s="1"/>
  <c r="G259" i="105"/>
  <c r="J259" i="105" s="1"/>
  <c r="G232" i="105"/>
  <c r="J232" i="105" s="1"/>
  <c r="G228" i="97"/>
  <c r="J228" i="97" s="1"/>
  <c r="E228" i="98" s="1"/>
  <c r="G253" i="96"/>
  <c r="J253" i="96" s="1"/>
  <c r="E253" i="97" s="1"/>
  <c r="G253" i="97" s="1"/>
  <c r="J253" i="97" s="1"/>
  <c r="E253" i="98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0"/>
  <c r="J189" i="80" s="1"/>
  <c r="G189" i="88"/>
  <c r="J189" i="88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187" i="82"/>
  <c r="J187" i="82" s="1"/>
  <c r="G187" i="90"/>
  <c r="J187" i="90" s="1"/>
  <c r="G187" i="79"/>
  <c r="J187" i="79" s="1"/>
  <c r="G187" i="87"/>
  <c r="J187" i="87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E258" i="98" s="1"/>
  <c r="G187" i="78"/>
  <c r="J187" i="78" s="1"/>
  <c r="G187" i="86"/>
  <c r="J187" i="86" s="1"/>
  <c r="G187" i="94"/>
  <c r="J187" i="94" s="1"/>
  <c r="E187" i="95" s="1"/>
  <c r="G187" i="95" s="1"/>
  <c r="J187" i="95" s="1"/>
  <c r="E187" i="96" s="1"/>
  <c r="G187" i="96" s="1"/>
  <c r="J187" i="96" s="1"/>
  <c r="G187" i="83"/>
  <c r="J187" i="83" s="1"/>
  <c r="G187" i="91"/>
  <c r="J187" i="91" s="1"/>
  <c r="G187" i="85"/>
  <c r="J187" i="85" s="1"/>
  <c r="G187" i="80"/>
  <c r="J187" i="80" s="1"/>
  <c r="G187" i="88"/>
  <c r="J187" i="88" s="1"/>
  <c r="E105" i="8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E105" i="95" s="1"/>
  <c r="G105" i="95" s="1"/>
  <c r="G105" i="79"/>
  <c r="J105" i="79" s="1"/>
  <c r="G105" i="87"/>
  <c r="J105" i="87" s="1"/>
  <c r="G105" i="88"/>
  <c r="J105" i="88" s="1"/>
  <c r="G105" i="90"/>
  <c r="J105" i="90" s="1"/>
  <c r="G256" i="97"/>
  <c r="J256" i="97" s="1"/>
  <c r="E256" i="98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G252" i="100" l="1"/>
  <c r="J252" i="100" s="1"/>
  <c r="E230" i="100"/>
  <c r="G230" i="100" s="1"/>
  <c r="J230" i="100" s="1"/>
  <c r="E86" i="99"/>
  <c r="G86" i="99" s="1"/>
  <c r="J86" i="99" s="1"/>
  <c r="E86" i="100" s="1"/>
  <c r="E187" i="97"/>
  <c r="G187" i="97" s="1"/>
  <c r="J187" i="97" s="1"/>
  <c r="E187" i="98" s="1"/>
  <c r="G187" i="98" s="1"/>
  <c r="J187" i="98" s="1"/>
  <c r="E187" i="99" s="1"/>
  <c r="E95" i="100"/>
  <c r="G95" i="100" s="1"/>
  <c r="J95" i="100" s="1"/>
  <c r="G95" i="101" s="1"/>
  <c r="J95" i="101" s="1"/>
  <c r="G95" i="102" s="1"/>
  <c r="J95" i="102" s="1"/>
  <c r="E91" i="100"/>
  <c r="G91" i="100" s="1"/>
  <c r="J91" i="100" s="1"/>
  <c r="G91" i="101" s="1"/>
  <c r="J91" i="101" s="1"/>
  <c r="G91" i="102" s="1"/>
  <c r="J91" i="102" s="1"/>
  <c r="E69" i="100"/>
  <c r="G69" i="100" s="1"/>
  <c r="J69" i="100" s="1"/>
  <c r="G69" i="101" s="1"/>
  <c r="J69" i="101" s="1"/>
  <c r="G69" i="102" s="1"/>
  <c r="J69" i="102" s="1"/>
  <c r="E222" i="100"/>
  <c r="G222" i="100" s="1"/>
  <c r="J222" i="100" s="1"/>
  <c r="G222" i="101" s="1"/>
  <c r="J222" i="101" s="1"/>
  <c r="G222" i="102" s="1"/>
  <c r="J222" i="102" s="1"/>
  <c r="E185" i="100"/>
  <c r="G185" i="100" s="1"/>
  <c r="J185" i="100" s="1"/>
  <c r="G185" i="101" s="1"/>
  <c r="J185" i="101" s="1"/>
  <c r="G185" i="102" s="1"/>
  <c r="J185" i="102" s="1"/>
  <c r="E92" i="100"/>
  <c r="G92" i="100" s="1"/>
  <c r="J92" i="100" s="1"/>
  <c r="G92" i="101" s="1"/>
  <c r="J92" i="101" s="1"/>
  <c r="G92" i="102" s="1"/>
  <c r="J92" i="102" s="1"/>
  <c r="E160" i="100"/>
  <c r="G160" i="100" s="1"/>
  <c r="J160" i="100" s="1"/>
  <c r="G160" i="101" s="1"/>
  <c r="J160" i="101" s="1"/>
  <c r="G160" i="102" s="1"/>
  <c r="J160" i="102" s="1"/>
  <c r="E106" i="100"/>
  <c r="G106" i="100" s="1"/>
  <c r="J106" i="100" s="1"/>
  <c r="G106" i="101" s="1"/>
  <c r="J106" i="101" s="1"/>
  <c r="G106" i="102" s="1"/>
  <c r="J106" i="102" s="1"/>
  <c r="E90" i="100"/>
  <c r="G90" i="100" s="1"/>
  <c r="J90" i="100" s="1"/>
  <c r="G90" i="101" s="1"/>
  <c r="J90" i="101" s="1"/>
  <c r="G90" i="102" s="1"/>
  <c r="J90" i="102" s="1"/>
  <c r="E168" i="100"/>
  <c r="G168" i="100" s="1"/>
  <c r="J168" i="100" s="1"/>
  <c r="G168" i="101" s="1"/>
  <c r="J168" i="101" s="1"/>
  <c r="G168" i="102" s="1"/>
  <c r="J168" i="102" s="1"/>
  <c r="E167" i="100"/>
  <c r="G167" i="100" s="1"/>
  <c r="J167" i="100" s="1"/>
  <c r="G167" i="101" s="1"/>
  <c r="J167" i="101" s="1"/>
  <c r="G167" i="102" s="1"/>
  <c r="J167" i="102" s="1"/>
  <c r="E145" i="100"/>
  <c r="G145" i="100" s="1"/>
  <c r="J145" i="100" s="1"/>
  <c r="G145" i="101" s="1"/>
  <c r="J145" i="101" s="1"/>
  <c r="G145" i="102" s="1"/>
  <c r="J145" i="102" s="1"/>
  <c r="E72" i="100"/>
  <c r="G72" i="100" s="1"/>
  <c r="J72" i="100" s="1"/>
  <c r="G72" i="101" s="1"/>
  <c r="J72" i="101" s="1"/>
  <c r="G72" i="102" s="1"/>
  <c r="J72" i="102" s="1"/>
  <c r="E144" i="100"/>
  <c r="G144" i="100" s="1"/>
  <c r="J144" i="100" s="1"/>
  <c r="G144" i="101" s="1"/>
  <c r="J144" i="101" s="1"/>
  <c r="G144" i="102" s="1"/>
  <c r="J144" i="102" s="1"/>
  <c r="E101" i="100"/>
  <c r="G101" i="100" s="1"/>
  <c r="J101" i="100" s="1"/>
  <c r="G101" i="101" s="1"/>
  <c r="J101" i="101" s="1"/>
  <c r="G101" i="102" s="1"/>
  <c r="J101" i="102" s="1"/>
  <c r="E77" i="100"/>
  <c r="G77" i="100" s="1"/>
  <c r="J77" i="100" s="1"/>
  <c r="G77" i="101" s="1"/>
  <c r="J77" i="101" s="1"/>
  <c r="G77" i="102" s="1"/>
  <c r="J77" i="102" s="1"/>
  <c r="E192" i="100"/>
  <c r="G192" i="100" s="1"/>
  <c r="J192" i="100" s="1"/>
  <c r="G192" i="101" s="1"/>
  <c r="J192" i="101" s="1"/>
  <c r="G192" i="102" s="1"/>
  <c r="J192" i="102" s="1"/>
  <c r="E183" i="100"/>
  <c r="G183" i="100" s="1"/>
  <c r="J183" i="100" s="1"/>
  <c r="G183" i="101" s="1"/>
  <c r="J183" i="101" s="1"/>
  <c r="G183" i="102" s="1"/>
  <c r="J183" i="102" s="1"/>
  <c r="E118" i="100"/>
  <c r="G118" i="100" s="1"/>
  <c r="J118" i="100" s="1"/>
  <c r="G118" i="101" s="1"/>
  <c r="J118" i="101" s="1"/>
  <c r="G118" i="102" s="1"/>
  <c r="J118" i="102" s="1"/>
  <c r="E141" i="100"/>
  <c r="G141" i="100" s="1"/>
  <c r="J141" i="100" s="1"/>
  <c r="G141" i="101" s="1"/>
  <c r="J141" i="101" s="1"/>
  <c r="G141" i="102" s="1"/>
  <c r="J141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80" i="100"/>
  <c r="G180" i="100" s="1"/>
  <c r="J180" i="100" s="1"/>
  <c r="G180" i="101" s="1"/>
  <c r="J180" i="101" s="1"/>
  <c r="G180" i="102" s="1"/>
  <c r="J180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G26" i="101" s="1"/>
  <c r="J26" i="101" s="1"/>
  <c r="G26" i="102" s="1"/>
  <c r="J26" i="102" s="1"/>
  <c r="E93" i="100"/>
  <c r="G93" i="100" s="1"/>
  <c r="J93" i="100" s="1"/>
  <c r="G93" i="101" s="1"/>
  <c r="J93" i="101" s="1"/>
  <c r="G93" i="102" s="1"/>
  <c r="J93" i="102" s="1"/>
  <c r="E78" i="100"/>
  <c r="G78" i="100" s="1"/>
  <c r="J78" i="100" s="1"/>
  <c r="G78" i="101" s="1"/>
  <c r="J78" i="101" s="1"/>
  <c r="G78" i="102" s="1"/>
  <c r="J78" i="102" s="1"/>
  <c r="E64" i="100"/>
  <c r="G64" i="100" s="1"/>
  <c r="J64" i="100" s="1"/>
  <c r="G64" i="101" s="1"/>
  <c r="J64" i="101" s="1"/>
  <c r="G64" i="102" s="1"/>
  <c r="J64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215" i="100"/>
  <c r="G215" i="100" s="1"/>
  <c r="J215" i="100" s="1"/>
  <c r="G215" i="101" s="1"/>
  <c r="J215" i="101" s="1"/>
  <c r="G215" i="102" s="1"/>
  <c r="J215" i="102" s="1"/>
  <c r="E100" i="100"/>
  <c r="G100" i="100" s="1"/>
  <c r="J100" i="100" s="1"/>
  <c r="G100" i="101" s="1"/>
  <c r="J100" i="101" s="1"/>
  <c r="G100" i="102" s="1"/>
  <c r="J10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G88" i="98"/>
  <c r="J88" i="98" s="1"/>
  <c r="E88" i="99" s="1"/>
  <c r="E87" i="98"/>
  <c r="G87" i="98" s="1"/>
  <c r="J87" i="98" s="1"/>
  <c r="E21" i="100"/>
  <c r="G21" i="100" s="1"/>
  <c r="J21" i="100" s="1"/>
  <c r="G21" i="101" s="1"/>
  <c r="J21" i="101" s="1"/>
  <c r="G21" i="102" s="1"/>
  <c r="J21" i="102" s="1"/>
  <c r="E99" i="100"/>
  <c r="G99" i="100" s="1"/>
  <c r="J99" i="100" s="1"/>
  <c r="G99" i="101" s="1"/>
  <c r="J99" i="101" s="1"/>
  <c r="G99" i="102" s="1"/>
  <c r="J99" i="102" s="1"/>
  <c r="E68" i="100"/>
  <c r="G68" i="100" s="1"/>
  <c r="J68" i="100" s="1"/>
  <c r="G68" i="101" s="1"/>
  <c r="J68" i="101" s="1"/>
  <c r="G68" i="102" s="1"/>
  <c r="J68" i="102" s="1"/>
  <c r="E123" i="100"/>
  <c r="G123" i="100" s="1"/>
  <c r="J123" i="100" s="1"/>
  <c r="G123" i="101" s="1"/>
  <c r="J123" i="101" s="1"/>
  <c r="G123" i="102" s="1"/>
  <c r="J123" i="102" s="1"/>
  <c r="E154" i="100"/>
  <c r="G154" i="100" s="1"/>
  <c r="J154" i="100" s="1"/>
  <c r="G154" i="101" s="1"/>
  <c r="J154" i="101" s="1"/>
  <c r="G154" i="102" s="1"/>
  <c r="J154" i="102" s="1"/>
  <c r="E65" i="100"/>
  <c r="G65" i="100" s="1"/>
  <c r="J65" i="100" s="1"/>
  <c r="G65" i="101" s="1"/>
  <c r="J65" i="101" s="1"/>
  <c r="G65" i="102" s="1"/>
  <c r="J65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E61" i="100"/>
  <c r="G61" i="100" s="1"/>
  <c r="J61" i="100" s="1"/>
  <c r="G61" i="101" s="1"/>
  <c r="J61" i="101" s="1"/>
  <c r="G61" i="102" s="1"/>
  <c r="J61" i="102" s="1"/>
  <c r="E98" i="100"/>
  <c r="G98" i="100" s="1"/>
  <c r="J98" i="100" s="1"/>
  <c r="G98" i="101" s="1"/>
  <c r="J98" i="101" s="1"/>
  <c r="G98" i="102" s="1"/>
  <c r="J98" i="102" s="1"/>
  <c r="G235" i="99"/>
  <c r="J235" i="99" s="1"/>
  <c r="E235" i="100" s="1"/>
  <c r="G235" i="100" s="1"/>
  <c r="J235" i="100" s="1"/>
  <c r="J251" i="102" s="1"/>
  <c r="G251" i="103" s="1"/>
  <c r="J251" i="103" s="1"/>
  <c r="E227" i="99"/>
  <c r="G227" i="99" s="1"/>
  <c r="J227" i="99" s="1"/>
  <c r="E227" i="100" s="1"/>
  <c r="E19" i="100"/>
  <c r="G19" i="100" s="1"/>
  <c r="J19" i="100" s="1"/>
  <c r="G19" i="101" s="1"/>
  <c r="J19" i="101" s="1"/>
  <c r="G19" i="102" s="1"/>
  <c r="J19" i="102" s="1"/>
  <c r="E179" i="100"/>
  <c r="G179" i="100" s="1"/>
  <c r="J179" i="100" s="1"/>
  <c r="G179" i="101" s="1"/>
  <c r="J179" i="101" s="1"/>
  <c r="G179" i="102" s="1"/>
  <c r="J179" i="102" s="1"/>
  <c r="E121" i="100"/>
  <c r="G121" i="100" s="1"/>
  <c r="J121" i="100" s="1"/>
  <c r="G121" i="101" s="1"/>
  <c r="J121" i="101" s="1"/>
  <c r="G121" i="102" s="1"/>
  <c r="J121" i="102" s="1"/>
  <c r="E184" i="100"/>
  <c r="G184" i="100" s="1"/>
  <c r="J184" i="100" s="1"/>
  <c r="G184" i="101" s="1"/>
  <c r="J184" i="101" s="1"/>
  <c r="G184" i="102" s="1"/>
  <c r="J184" i="102" s="1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24" i="100"/>
  <c r="G24" i="100" s="1"/>
  <c r="J24" i="100" s="1"/>
  <c r="G24" i="101" s="1"/>
  <c r="J24" i="101" s="1"/>
  <c r="G24" i="102" s="1"/>
  <c r="J24" i="102" s="1"/>
  <c r="E85" i="100"/>
  <c r="G85" i="100" s="1"/>
  <c r="J85" i="100" s="1"/>
  <c r="G85" i="101" s="1"/>
  <c r="J85" i="101" s="1"/>
  <c r="G85" i="102" s="1"/>
  <c r="J85" i="102" s="1"/>
  <c r="E80" i="100"/>
  <c r="G80" i="100" s="1"/>
  <c r="J80" i="100" s="1"/>
  <c r="G80" i="101" s="1"/>
  <c r="J80" i="101" s="1"/>
  <c r="G80" i="102" s="1"/>
  <c r="J80" i="102" s="1"/>
  <c r="E81" i="100"/>
  <c r="G81" i="100" s="1"/>
  <c r="J81" i="100" s="1"/>
  <c r="G81" i="101" s="1"/>
  <c r="J81" i="101" s="1"/>
  <c r="G81" i="102" s="1"/>
  <c r="J81" i="102" s="1"/>
  <c r="E171" i="100"/>
  <c r="G171" i="100" s="1"/>
  <c r="J171" i="100" s="1"/>
  <c r="G171" i="101" s="1"/>
  <c r="J171" i="101" s="1"/>
  <c r="G171" i="102" s="1"/>
  <c r="J171" i="102" s="1"/>
  <c r="E223" i="100"/>
  <c r="G223" i="100" s="1"/>
  <c r="J223" i="100" s="1"/>
  <c r="G223" i="101" s="1"/>
  <c r="J223" i="101" s="1"/>
  <c r="G223" i="102" s="1"/>
  <c r="J223" i="102" s="1"/>
  <c r="E67" i="100"/>
  <c r="G67" i="100" s="1"/>
  <c r="J67" i="100" s="1"/>
  <c r="G67" i="101" s="1"/>
  <c r="J67" i="101" s="1"/>
  <c r="G67" i="102" s="1"/>
  <c r="J67" i="102" s="1"/>
  <c r="E130" i="100"/>
  <c r="G130" i="100" s="1"/>
  <c r="J130" i="100" s="1"/>
  <c r="G130" i="101" s="1"/>
  <c r="J130" i="101" s="1"/>
  <c r="G130" i="102" s="1"/>
  <c r="J130" i="102" s="1"/>
  <c r="E159" i="100"/>
  <c r="G159" i="100" s="1"/>
  <c r="J159" i="100" s="1"/>
  <c r="G159" i="101" s="1"/>
  <c r="J159" i="101" s="1"/>
  <c r="G159" i="102" s="1"/>
  <c r="J159" i="102" s="1"/>
  <c r="E25" i="100"/>
  <c r="G25" i="100" s="1"/>
  <c r="J25" i="100" s="1"/>
  <c r="G25" i="101" s="1"/>
  <c r="J25" i="101" s="1"/>
  <c r="G25" i="102" s="1"/>
  <c r="J25" i="102" s="1"/>
  <c r="E166" i="100"/>
  <c r="G166" i="100" s="1"/>
  <c r="J166" i="100" s="1"/>
  <c r="G166" i="101" s="1"/>
  <c r="J166" i="101" s="1"/>
  <c r="G166" i="102" s="1"/>
  <c r="J166" i="102" s="1"/>
  <c r="E23" i="100"/>
  <c r="G23" i="100" s="1"/>
  <c r="J23" i="100" s="1"/>
  <c r="G23" i="101" s="1"/>
  <c r="J23" i="101" s="1"/>
  <c r="G23" i="102" s="1"/>
  <c r="J23" i="102" s="1"/>
  <c r="E140" i="100"/>
  <c r="G140" i="100" s="1"/>
  <c r="J140" i="100" s="1"/>
  <c r="G140" i="101" s="1"/>
  <c r="J140" i="101" s="1"/>
  <c r="G140" i="102" s="1"/>
  <c r="J140" i="102" s="1"/>
  <c r="E137" i="100"/>
  <c r="G137" i="100" s="1"/>
  <c r="J137" i="100" s="1"/>
  <c r="G137" i="101" s="1"/>
  <c r="J137" i="101" s="1"/>
  <c r="G137" i="102" s="1"/>
  <c r="J137" i="102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G172" i="101" s="1"/>
  <c r="J172" i="101" s="1"/>
  <c r="G172" i="102" s="1"/>
  <c r="J172" i="102" s="1"/>
  <c r="E162" i="100"/>
  <c r="G162" i="100" s="1"/>
  <c r="J162" i="100" s="1"/>
  <c r="G162" i="101" s="1"/>
  <c r="J162" i="101" s="1"/>
  <c r="G162" i="102" s="1"/>
  <c r="J162" i="102" s="1"/>
  <c r="E220" i="100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170" i="100"/>
  <c r="G170" i="100" s="1"/>
  <c r="J170" i="100" s="1"/>
  <c r="G170" i="101" s="1"/>
  <c r="J170" i="101" s="1"/>
  <c r="G170" i="102" s="1"/>
  <c r="J170" i="102" s="1"/>
  <c r="E62" i="100"/>
  <c r="G62" i="100" s="1"/>
  <c r="J62" i="100" s="1"/>
  <c r="G62" i="101" s="1"/>
  <c r="J62" i="101" s="1"/>
  <c r="G62" i="102" s="1"/>
  <c r="J62" i="102" s="1"/>
  <c r="E66" i="100"/>
  <c r="G66" i="100" s="1"/>
  <c r="J66" i="100" s="1"/>
  <c r="G66" i="101" s="1"/>
  <c r="J66" i="101" s="1"/>
  <c r="G66" i="102" s="1"/>
  <c r="J66" i="102" s="1"/>
  <c r="E74" i="100"/>
  <c r="G74" i="100" s="1"/>
  <c r="J74" i="100" s="1"/>
  <c r="G74" i="101" s="1"/>
  <c r="J74" i="101" s="1"/>
  <c r="G74" i="102" s="1"/>
  <c r="J74" i="102" s="1"/>
  <c r="E22" i="100"/>
  <c r="G22" i="100" s="1"/>
  <c r="J22" i="100" s="1"/>
  <c r="G22" i="101" s="1"/>
  <c r="J22" i="101" s="1"/>
  <c r="G22" i="102" s="1"/>
  <c r="J22" i="102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189" i="8"/>
  <c r="J189" i="8"/>
  <c r="G187" i="8"/>
  <c r="J187" i="8"/>
  <c r="G86" i="100"/>
  <c r="J86" i="100" s="1"/>
  <c r="G227" i="100"/>
  <c r="J227" i="100" s="1"/>
  <c r="G236" i="98"/>
  <c r="J236" i="98" s="1"/>
  <c r="E236" i="99" s="1"/>
  <c r="G228" i="98"/>
  <c r="J228" i="98" s="1"/>
  <c r="E228" i="99" s="1"/>
  <c r="G259" i="106"/>
  <c r="J259" i="106" s="1"/>
  <c r="G232" i="106"/>
  <c r="J232" i="106" s="1"/>
  <c r="G224" i="100"/>
  <c r="J224" i="100" s="1"/>
  <c r="G224" i="101" s="1"/>
  <c r="J224" i="101" s="1"/>
  <c r="G225" i="100"/>
  <c r="J225" i="100" s="1"/>
  <c r="G225" i="101" s="1"/>
  <c r="J225" i="101" s="1"/>
  <c r="J250" i="102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J105" i="8"/>
  <c r="G105" i="8"/>
  <c r="G82" i="96"/>
  <c r="J82" i="96" s="1"/>
  <c r="E82" i="97" s="1"/>
  <c r="G219" i="78"/>
  <c r="J219" i="78" s="1"/>
  <c r="G254" i="96"/>
  <c r="J254" i="96" s="1"/>
  <c r="E254" i="97" s="1"/>
  <c r="G254" i="97" s="1"/>
  <c r="J254" i="97" s="1"/>
  <c r="E254" i="98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E258" i="99" s="1"/>
  <c r="G255" i="98"/>
  <c r="J255" i="98" s="1"/>
  <c r="E255" i="99" s="1"/>
  <c r="G255" i="99" s="1"/>
  <c r="J255" i="99" s="1"/>
  <c r="E255" i="100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G250" i="104" s="1"/>
  <c r="J250" i="104" s="1"/>
  <c r="E55" i="100"/>
  <c r="G55" i="100" s="1"/>
  <c r="J55" i="100" s="1"/>
  <c r="G55" i="101" s="1"/>
  <c r="J55" i="101" s="1"/>
  <c r="G55" i="102" s="1"/>
  <c r="J55" i="102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E44" i="100"/>
  <c r="G44" i="100" s="1"/>
  <c r="J44" i="100" s="1"/>
  <c r="G44" i="101" s="1"/>
  <c r="J44" i="101" s="1"/>
  <c r="G44" i="102" s="1"/>
  <c r="J44" i="102" s="1"/>
  <c r="E96" i="100"/>
  <c r="G96" i="100" s="1"/>
  <c r="J96" i="100" s="1"/>
  <c r="G96" i="101" s="1"/>
  <c r="J96" i="101" s="1"/>
  <c r="G96" i="102" s="1"/>
  <c r="J96" i="102" s="1"/>
  <c r="E59" i="100"/>
  <c r="G59" i="100" s="1"/>
  <c r="J59" i="100" s="1"/>
  <c r="G59" i="101" s="1"/>
  <c r="J59" i="101" s="1"/>
  <c r="G59" i="102" s="1"/>
  <c r="J59" i="102" s="1"/>
  <c r="E54" i="100"/>
  <c r="G54" i="100" s="1"/>
  <c r="J54" i="100" s="1"/>
  <c r="G54" i="101" s="1"/>
  <c r="J54" i="101" s="1"/>
  <c r="G54" i="102" s="1"/>
  <c r="J54" i="102" s="1"/>
  <c r="E40" i="100"/>
  <c r="G40" i="100" s="1"/>
  <c r="J40" i="100" s="1"/>
  <c r="G40" i="101" s="1"/>
  <c r="J40" i="101" s="1"/>
  <c r="G40" i="102" s="1"/>
  <c r="J40" i="102" s="1"/>
  <c r="E41" i="100"/>
  <c r="G41" i="100" s="1"/>
  <c r="J41" i="100" s="1"/>
  <c r="G41" i="101" s="1"/>
  <c r="J41" i="101" s="1"/>
  <c r="G41" i="102" s="1"/>
  <c r="J41" i="102" s="1"/>
  <c r="E57" i="100"/>
  <c r="G57" i="100" s="1"/>
  <c r="J57" i="100" s="1"/>
  <c r="G57" i="101" s="1"/>
  <c r="J57" i="101" s="1"/>
  <c r="G57" i="102" s="1"/>
  <c r="J57" i="102" s="1"/>
  <c r="E50" i="100"/>
  <c r="G50" i="100" s="1"/>
  <c r="J50" i="100" s="1"/>
  <c r="G50" i="101" s="1"/>
  <c r="J50" i="101" s="1"/>
  <c r="G50" i="102" s="1"/>
  <c r="J50" i="102" s="1"/>
  <c r="E48" i="100"/>
  <c r="G48" i="100" s="1"/>
  <c r="J48" i="100" s="1"/>
  <c r="G48" i="101" s="1"/>
  <c r="J48" i="101" s="1"/>
  <c r="G48" i="102" s="1"/>
  <c r="J48" i="102" s="1"/>
  <c r="E51" i="100"/>
  <c r="G51" i="100" s="1"/>
  <c r="J51" i="100" s="1"/>
  <c r="G51" i="101" s="1"/>
  <c r="J51" i="101" s="1"/>
  <c r="G51" i="102" s="1"/>
  <c r="J51" i="102" s="1"/>
  <c r="E16" i="97"/>
  <c r="G16" i="97" s="1"/>
  <c r="J16" i="97" s="1"/>
  <c r="E16" i="98" s="1"/>
  <c r="G16" i="98" s="1"/>
  <c r="J16" i="98" s="1"/>
  <c r="E16" i="99" s="1"/>
  <c r="E37" i="100"/>
  <c r="G37" i="100" s="1"/>
  <c r="J37" i="100" s="1"/>
  <c r="G37" i="101" s="1"/>
  <c r="J37" i="101" s="1"/>
  <c r="G37" i="102" s="1"/>
  <c r="J37" i="102" s="1"/>
  <c r="E27" i="100"/>
  <c r="G27" i="100" s="1"/>
  <c r="J27" i="100" s="1"/>
  <c r="G27" i="101" s="1"/>
  <c r="J27" i="101" s="1"/>
  <c r="G27" i="102" s="1"/>
  <c r="J27" i="102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G58" i="101" s="1"/>
  <c r="J58" i="101" s="1"/>
  <c r="G58" i="102" s="1"/>
  <c r="J58" i="102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165" i="100"/>
  <c r="G165" i="100" s="1"/>
  <c r="J165" i="100" s="1"/>
  <c r="G165" i="101" s="1"/>
  <c r="J165" i="101" s="1"/>
  <c r="G165" i="102" s="1"/>
  <c r="J165" i="102" s="1"/>
  <c r="E46" i="100"/>
  <c r="G46" i="100" s="1"/>
  <c r="J46" i="100" s="1"/>
  <c r="G46" i="101" s="1"/>
  <c r="J46" i="101" s="1"/>
  <c r="G46" i="102" s="1"/>
  <c r="J46" i="102" s="1"/>
  <c r="E32" i="100"/>
  <c r="G32" i="100" s="1"/>
  <c r="J32" i="100" s="1"/>
  <c r="G32" i="101" s="1"/>
  <c r="J32" i="101" s="1"/>
  <c r="E221" i="100"/>
  <c r="G221" i="100" s="1"/>
  <c r="J221" i="100" s="1"/>
  <c r="G221" i="101" s="1"/>
  <c r="J221" i="101" s="1"/>
  <c r="G221" i="102" s="1"/>
  <c r="J221" i="102" s="1"/>
  <c r="E42" i="100"/>
  <c r="G42" i="100" s="1"/>
  <c r="J42" i="100" s="1"/>
  <c r="G42" i="101" s="1"/>
  <c r="J42" i="101" s="1"/>
  <c r="G42" i="102" s="1"/>
  <c r="J42" i="102" s="1"/>
  <c r="E56" i="100"/>
  <c r="G56" i="100" s="1"/>
  <c r="J56" i="100" s="1"/>
  <c r="G56" i="101" s="1"/>
  <c r="J56" i="101" s="1"/>
  <c r="G56" i="102" s="1"/>
  <c r="J56" i="102" s="1"/>
  <c r="E14" i="97"/>
  <c r="G14" i="97" s="1"/>
  <c r="J14" i="97" s="1"/>
  <c r="E14" i="98" s="1"/>
  <c r="G14" i="98" s="1"/>
  <c r="J14" i="98" s="1"/>
  <c r="E14" i="99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88" i="99"/>
  <c r="J88" i="99" s="1"/>
  <c r="E88" i="100" s="1"/>
  <c r="E87" i="99"/>
  <c r="G87" i="99" s="1"/>
  <c r="J87" i="99" s="1"/>
  <c r="E30" i="100"/>
  <c r="G30" i="100" s="1"/>
  <c r="J30" i="100" s="1"/>
  <c r="G30" i="101" s="1"/>
  <c r="J30" i="101" s="1"/>
  <c r="G30" i="102" s="1"/>
  <c r="J30" i="102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G122" i="101" s="1"/>
  <c r="J122" i="101" s="1"/>
  <c r="G122" i="102" s="1"/>
  <c r="J122" i="102" s="1"/>
  <c r="E36" i="100"/>
  <c r="G36" i="100" s="1"/>
  <c r="J36" i="100" s="1"/>
  <c r="G36" i="101" s="1"/>
  <c r="J36" i="101" s="1"/>
  <c r="G36" i="102" s="1"/>
  <c r="J36" i="102" s="1"/>
  <c r="E38" i="100"/>
  <c r="G38" i="100" s="1"/>
  <c r="J38" i="100" s="1"/>
  <c r="G38" i="101" s="1"/>
  <c r="J38" i="101" s="1"/>
  <c r="G38" i="102" s="1"/>
  <c r="J38" i="102" s="1"/>
  <c r="E43" i="100"/>
  <c r="G43" i="100" s="1"/>
  <c r="J43" i="100" s="1"/>
  <c r="G43" i="101" s="1"/>
  <c r="J43" i="101" s="1"/>
  <c r="G43" i="102" s="1"/>
  <c r="J43" i="102" s="1"/>
  <c r="E29" i="100"/>
  <c r="G29" i="100" s="1"/>
  <c r="J29" i="100" s="1"/>
  <c r="G29" i="101" s="1"/>
  <c r="J29" i="101" s="1"/>
  <c r="G29" i="102" s="1"/>
  <c r="J29" i="102" s="1"/>
  <c r="E52" i="100"/>
  <c r="G52" i="100" s="1"/>
  <c r="J52" i="100" s="1"/>
  <c r="G52" i="101" s="1"/>
  <c r="J52" i="101" s="1"/>
  <c r="G52" i="102" s="1"/>
  <c r="J52" i="102" s="1"/>
  <c r="E33" i="100"/>
  <c r="G33" i="100" s="1"/>
  <c r="J33" i="100" s="1"/>
  <c r="G33" i="101" s="1"/>
  <c r="J33" i="101" s="1"/>
  <c r="G33" i="102" s="1"/>
  <c r="J33" i="102" s="1"/>
  <c r="E53" i="100"/>
  <c r="G53" i="100" s="1"/>
  <c r="J53" i="100" s="1"/>
  <c r="E49" i="100"/>
  <c r="G49" i="100" s="1"/>
  <c r="J49" i="100" s="1"/>
  <c r="G49" i="101" s="1"/>
  <c r="J49" i="101" s="1"/>
  <c r="G49" i="102" s="1"/>
  <c r="J49" i="102" s="1"/>
  <c r="E47" i="100"/>
  <c r="G47" i="100" s="1"/>
  <c r="J47" i="100" s="1"/>
  <c r="E34" i="100"/>
  <c r="G34" i="100" s="1"/>
  <c r="J34" i="100" s="1"/>
  <c r="G34" i="101" s="1"/>
  <c r="J34" i="101" s="1"/>
  <c r="G34" i="102" s="1"/>
  <c r="J34" i="102" s="1"/>
  <c r="E31" i="100"/>
  <c r="G31" i="100" s="1"/>
  <c r="J31" i="100" s="1"/>
  <c r="G31" i="101" s="1"/>
  <c r="J31" i="101" s="1"/>
  <c r="G31" i="102" s="1"/>
  <c r="J31" i="102" s="1"/>
  <c r="E28" i="100"/>
  <c r="G28" i="100" s="1"/>
  <c r="J28" i="100" s="1"/>
  <c r="G28" i="101" s="1"/>
  <c r="J28" i="101" s="1"/>
  <c r="G28" i="102" s="1"/>
  <c r="J28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J232" i="107"/>
  <c r="G234" i="97"/>
  <c r="J234" i="97" s="1"/>
  <c r="E234" i="98" s="1"/>
  <c r="G225" i="102"/>
  <c r="J225" i="102" s="1"/>
  <c r="G236" i="99"/>
  <c r="J236" i="99" s="1"/>
  <c r="E236" i="100" s="1"/>
  <c r="G236" i="100" s="1"/>
  <c r="J236" i="100" s="1"/>
  <c r="G228" i="99"/>
  <c r="J228" i="99" s="1"/>
  <c r="E228" i="100" s="1"/>
  <c r="G230" i="101"/>
  <c r="J230" i="101" s="1"/>
  <c r="G252" i="102" s="1"/>
  <c r="J252" i="102" s="1"/>
  <c r="G252" i="103" s="1"/>
  <c r="J252" i="103" s="1"/>
  <c r="G227" i="101"/>
  <c r="J227" i="101" s="1"/>
  <c r="G235" i="101"/>
  <c r="J235" i="101" s="1"/>
  <c r="G259" i="97"/>
  <c r="J259" i="97" s="1"/>
  <c r="E259" i="98" s="1"/>
  <c r="G253" i="98"/>
  <c r="J253" i="98" s="1"/>
  <c r="E253" i="99" s="1"/>
  <c r="G253" i="99" s="1"/>
  <c r="J253" i="99" s="1"/>
  <c r="E253" i="100" s="1"/>
  <c r="G188" i="94"/>
  <c r="J188" i="94" s="1"/>
  <c r="E188" i="95" s="1"/>
  <c r="G188" i="95" s="1"/>
  <c r="J188" i="95" s="1"/>
  <c r="E188" i="96" s="1"/>
  <c r="G188" i="96" s="1"/>
  <c r="J188" i="96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92"/>
  <c r="J207" i="92" s="1"/>
  <c r="G207" i="94"/>
  <c r="J207" i="94" s="1"/>
  <c r="E207" i="95" s="1"/>
  <c r="G207" i="95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88"/>
  <c r="J207" i="88" s="1"/>
  <c r="G207" i="91"/>
  <c r="J207" i="91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77"/>
  <c r="J76" i="77" s="1"/>
  <c r="G76" i="93"/>
  <c r="J76" i="93" s="1"/>
  <c r="G82" i="97"/>
  <c r="J82" i="97" s="1"/>
  <c r="E82" i="98" s="1"/>
  <c r="G76" i="81"/>
  <c r="J76" i="81" s="1"/>
  <c r="G76" i="82"/>
  <c r="J76" i="82" s="1"/>
  <c r="G76" i="88"/>
  <c r="J76" i="88" s="1"/>
  <c r="E76" i="8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E76" i="95" s="1"/>
  <c r="G76" i="95" s="1"/>
  <c r="J76" i="95" s="1"/>
  <c r="E76" i="96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32" i="102" l="1"/>
  <c r="G32" i="102" s="1"/>
  <c r="J32" i="102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214" i="100"/>
  <c r="G214" i="100" s="1"/>
  <c r="J214" i="100" s="1"/>
  <c r="G214" i="101" s="1"/>
  <c r="J214" i="101" s="1"/>
  <c r="G214" i="102" s="1"/>
  <c r="J214" i="102" s="1"/>
  <c r="E18" i="97"/>
  <c r="G18" i="97" s="1"/>
  <c r="J18" i="97" s="1"/>
  <c r="E18" i="98" s="1"/>
  <c r="G18" i="98" s="1"/>
  <c r="J18" i="98" s="1"/>
  <c r="E18" i="99" s="1"/>
  <c r="G88" i="100"/>
  <c r="J88" i="100" s="1"/>
  <c r="E87" i="100"/>
  <c r="G87" i="100" s="1"/>
  <c r="J87" i="100" s="1"/>
  <c r="G88" i="101" s="1"/>
  <c r="J88" i="101" s="1"/>
  <c r="J207" i="95"/>
  <c r="E207" i="96" s="1"/>
  <c r="G207" i="96" s="1"/>
  <c r="J207" i="96" s="1"/>
  <c r="E188" i="8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4" i="98"/>
  <c r="J234" i="98" s="1"/>
  <c r="E234" i="99" s="1"/>
  <c r="G230" i="102"/>
  <c r="J230" i="102" s="1"/>
  <c r="G228" i="100"/>
  <c r="J228" i="100" s="1"/>
  <c r="G224" i="103"/>
  <c r="J224" i="103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254" i="99" s="1"/>
  <c r="J254" i="99" s="1"/>
  <c r="E254" i="100" s="1"/>
  <c r="G124" i="77"/>
  <c r="J124" i="77" s="1"/>
  <c r="G5" i="85"/>
  <c r="J5" i="85" s="1"/>
  <c r="G189" i="100"/>
  <c r="J189" i="100" s="1"/>
  <c r="G186" i="100"/>
  <c r="J186" i="100" s="1"/>
  <c r="G233" i="100"/>
  <c r="J233" i="100" s="1"/>
  <c r="G256" i="100"/>
  <c r="J256" i="100" s="1"/>
  <c r="G105" i="100"/>
  <c r="J105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207" i="97" l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16" i="100"/>
  <c r="G16" i="100" s="1"/>
  <c r="J16" i="100" s="1"/>
  <c r="G16" i="101" s="1"/>
  <c r="J16" i="101" s="1"/>
  <c r="G16" i="102" s="1"/>
  <c r="J16" i="102" s="1"/>
  <c r="E14" i="100"/>
  <c r="G14" i="100" s="1"/>
  <c r="J14" i="100" s="1"/>
  <c r="G14" i="101" s="1"/>
  <c r="J14" i="101" s="1"/>
  <c r="G14" i="102" s="1"/>
  <c r="J14" i="102" s="1"/>
  <c r="E15" i="100"/>
  <c r="G15" i="100" s="1"/>
  <c r="J15" i="100" s="1"/>
  <c r="G15" i="101" s="1"/>
  <c r="J15" i="101" s="1"/>
  <c r="G15" i="102" s="1"/>
  <c r="J15" i="102" s="1"/>
  <c r="E7" i="100"/>
  <c r="G7" i="100" s="1"/>
  <c r="J7" i="100" s="1"/>
  <c r="G7" i="101" s="1"/>
  <c r="J7" i="101" s="1"/>
  <c r="G7" i="102" s="1"/>
  <c r="J7" i="102" s="1"/>
  <c r="E17" i="100"/>
  <c r="G17" i="100" s="1"/>
  <c r="J17" i="100" s="1"/>
  <c r="G17" i="101" s="1"/>
  <c r="J17" i="101" s="1"/>
  <c r="G17" i="102" s="1"/>
  <c r="J17" i="102" s="1"/>
  <c r="E8" i="100"/>
  <c r="G8" i="100" s="1"/>
  <c r="J8" i="100" s="1"/>
  <c r="G8" i="101" s="1"/>
  <c r="J8" i="101" s="1"/>
  <c r="G8" i="102" s="1"/>
  <c r="J8" i="102" s="1"/>
  <c r="E13" i="100"/>
  <c r="G13" i="100" s="1"/>
  <c r="J13" i="100" s="1"/>
  <c r="G13" i="101" s="1"/>
  <c r="J13" i="101" s="1"/>
  <c r="G13" i="102" s="1"/>
  <c r="J13" i="102" s="1"/>
  <c r="E6" i="100"/>
  <c r="G6" i="100" s="1"/>
  <c r="J6" i="100" s="1"/>
  <c r="G6" i="101" s="1"/>
  <c r="J6" i="101" s="1"/>
  <c r="G6" i="102" s="1"/>
  <c r="J6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E18" i="100" l="1"/>
  <c r="G18" i="100" s="1"/>
  <c r="J18" i="100" s="1"/>
  <c r="G18" i="101" s="1"/>
  <c r="J18" i="101" s="1"/>
  <c r="G18" i="102" s="1"/>
  <c r="J18" i="102" s="1"/>
  <c r="G102" i="100"/>
  <c r="J102" i="100" s="1"/>
  <c r="E103" i="100"/>
  <c r="G103" i="100" s="1"/>
  <c r="J103" i="100" s="1"/>
  <c r="G102" i="101" s="1"/>
  <c r="J102" i="101" s="1"/>
  <c r="G174" i="100"/>
  <c r="J174" i="100" s="1"/>
  <c r="E173" i="100"/>
  <c r="G173" i="100" s="1"/>
  <c r="J173" i="100" s="1"/>
  <c r="G174" i="101" s="1"/>
  <c r="J174" i="10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228" i="102"/>
  <c r="J228" i="102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J235" i="105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E251" i="106" s="1"/>
  <c r="G47" i="107"/>
  <c r="J47" i="107" s="1"/>
  <c r="G7" i="105"/>
  <c r="J7" i="105" s="1"/>
  <c r="G7" i="106" s="1"/>
  <c r="J7" i="106" s="1"/>
  <c r="G7" i="107" s="1"/>
  <c r="J7" i="107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E249" i="107"/>
  <c r="E251" i="107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G76" i="101" s="1"/>
  <c r="J76" i="101" s="1"/>
  <c r="G18" i="107"/>
  <c r="J18" i="107" s="1"/>
  <c r="G174" i="104"/>
  <c r="J174" i="104" s="1"/>
  <c r="G236" i="104"/>
  <c r="J236" i="104" s="1"/>
  <c r="E252" i="107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53" i="103" s="1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254" i="103" s="1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251" i="107"/>
  <c r="G86" i="107"/>
  <c r="J86" i="107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J233" i="105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J234" i="105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102" i="105" l="1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58" i="107"/>
  <c r="J258" i="107" s="1"/>
  <c r="G187" i="107"/>
  <c r="J187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3" i="107"/>
  <c r="G124" i="87"/>
  <c r="J124" i="87" s="1"/>
  <c r="G5" i="95"/>
  <c r="J5" i="95" s="1"/>
  <c r="E5" i="96" s="1"/>
  <c r="G82" i="106"/>
  <c r="J82" i="106" s="1"/>
  <c r="G134" i="104"/>
  <c r="J134" i="104" s="1"/>
  <c r="G131" i="104"/>
  <c r="J131" i="104" s="1"/>
  <c r="E254" i="107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E219" i="95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G219" i="96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E218" i="97"/>
  <c r="G218" i="97" s="1"/>
  <c r="J218" i="97" s="1"/>
  <c r="E218" i="98" s="1"/>
  <c r="G218" i="98" s="1"/>
  <c r="J218" i="98" s="1"/>
  <c r="E218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01" i="100" l="1"/>
  <c r="G201" i="100" s="1"/>
  <c r="J201" i="100" s="1"/>
  <c r="G201" i="101" s="1"/>
  <c r="J201" i="101" s="1"/>
  <c r="G201" i="102" s="1"/>
  <c r="J201" i="102" s="1"/>
  <c r="E199" i="100"/>
  <c r="G199" i="100" s="1"/>
  <c r="J199" i="100" s="1"/>
  <c r="G199" i="101" s="1"/>
  <c r="J199" i="101" s="1"/>
  <c r="G199" i="102" s="1"/>
  <c r="J199" i="102" s="1"/>
  <c r="E124" i="97"/>
  <c r="G124" i="97" s="1"/>
  <c r="J124" i="97" s="1"/>
  <c r="E124" i="98" s="1"/>
  <c r="G124" i="98" s="1"/>
  <c r="J124" i="98" s="1"/>
  <c r="E124" i="99" s="1"/>
  <c r="E200" i="100"/>
  <c r="G200" i="100" s="1"/>
  <c r="J200" i="100" s="1"/>
  <c r="G200" i="101" s="1"/>
  <c r="J200" i="101" s="1"/>
  <c r="G200" i="102" s="1"/>
  <c r="J200" i="102" s="1"/>
  <c r="E217" i="100"/>
  <c r="G217" i="100" s="1"/>
  <c r="J217" i="100" s="1"/>
  <c r="G217" i="101" s="1"/>
  <c r="J217" i="101" s="1"/>
  <c r="G217" i="102" s="1"/>
  <c r="J217" i="102" s="1"/>
  <c r="E216" i="100"/>
  <c r="G216" i="100" s="1"/>
  <c r="J216" i="100" s="1"/>
  <c r="G216" i="101" s="1"/>
  <c r="J216" i="101" s="1"/>
  <c r="G216" i="102" s="1"/>
  <c r="J216" i="102" s="1"/>
  <c r="E218" i="100"/>
  <c r="G218" i="100" s="1"/>
  <c r="J218" i="100" s="1"/>
  <c r="G218" i="101" s="1"/>
  <c r="J218" i="101" s="1"/>
  <c r="G218" i="102" s="1"/>
  <c r="J218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<sst xmlns="http://schemas.openxmlformats.org/spreadsheetml/2006/main" count="38687" uniqueCount="1434">
  <si>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</si>
  <si>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</si>
  <si>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</si>
  <si>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</si>
  <si>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</si>
  <si>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</si>
  <si>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</si>
  <si>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</si>
  <si>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</si>
  <si>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</si>
  <si>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</si>
  <si>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</si>
  <si>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</si>
  <si>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</si>
  <si>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</si>
  <si>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</si>
  <si>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</si>
  <si>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</si>
  <si>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</si>
  <si>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</si>
  <si>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</si>
  <si>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</si>
  <si>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</si>
  <si>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</si>
  <si>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</si>
  <si>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</si>
  <si>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</si>
  <si>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</si>
  <si>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</si>
  <si>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</si>
  <si>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</si>
  <si>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</si>
  <si>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</si>
  <si>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</si>
  <si>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</si>
  <si>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</si>
  <si>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</si>
  <si>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</si>
  <si>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</si>
  <si>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</si>
  <si>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</si>
  <si>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</si>
  <si>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</si>
  <si>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</si>
  <si>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</si>
  <si>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</si>
  <si>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</si>
  <si>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</si>
  <si>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</si>
  <si>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</si>
  <si>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</si>
  <si>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</si>
  <si>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</si>
  <si>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</si>
  <si>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</si>
  <si>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</si>
  <si>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</si>
  <si>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</si>
  <si>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</si>
  <si>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</si>
  <si>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</si>
  <si>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</si>
  <si>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</si>
  <si>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</si>
  <si>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</si>
  <si>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</si>
  <si>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</si>
  <si>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</si>
  <si>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</si>
  <si>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</si>
  <si>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</si>
  <si>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</si>
  <si>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</si>
  <si>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</si>
  <si>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</si>
  <si>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</si>
  <si>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</si>
  <si>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</si>
  <si>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</si>
  <si>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</si>
  <si>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</si>
  <si>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</si>
  <si>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</si>
  <si>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</si>
  <si>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</si>
  <si>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</si>
  <si>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</si>
  <si>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</si>
  <si>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</si>
  <si>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</si>
  <si>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</si>
  <si>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</si>
  <si>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</si>
  <si>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</si>
  <si>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</si>
  <si>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</si>
  <si>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</si>
  <si>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</si>
  <si>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</si>
  <si>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</si>
  <si>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</si>
  <si>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</si>
  <si>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</si>
  <si>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</si>
  <si>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</si>
  <si>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</si>
  <si>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</si>
  <si>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</si>
  <si>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</si>
  <si>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</si>
  <si>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</si>
  <si>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</si>
  <si>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</si>
  <si>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</si>
  <si>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</si>
  <si>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</si>
  <si>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</si>
  <si>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</si>
  <si>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</si>
  <si>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</si>
  <si>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</si>
  <si>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</si>
  <si>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</si>
  <si>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</si>
  <si>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</si>
  <si>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</si>
  <si>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</si>
  <si>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</si>
  <si>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</si>
  <si>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</si>
  <si>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</si>
  <si>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</si>
  <si>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</si>
  <si>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</si>
  <si>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</si>
  <si>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</si>
  <si>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</si>
  <si>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</si>
  <si>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</si>
  <si>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</si>
  <si>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</si>
  <si>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</si>
  <si>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</si>
  <si>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</si>
  <si>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</si>
  <si>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</si>
  <si>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</si>
  <si>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</si>
  <si>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</si>
  <si>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</si>
  <si>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</si>
  <si>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</si>
  <si>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</si>
  <si>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</si>
  <si>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</si>
  <si>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</si>
  <si>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</si>
  <si>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</si>
  <si>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</si>
  <si>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</si>
  <si>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</si>
  <si>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</si>
  <si>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</si>
  <si>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</si>
  <si>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</si>
  <si>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</si>
  <si>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</si>
  <si>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</si>
  <si>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</si>
  <si>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</si>
  <si>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</si>
  <si>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</si>
  <si>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</si>
  <si>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</si>
  <si>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</si>
  <si>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</si>
  <si>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</si>
  <si>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</si>
  <si>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</si>
  <si>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</si>
  <si>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</si>
  <si>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</si>
  <si>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</si>
  <si>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</si>
  <si>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</si>
  <si>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</si>
  <si>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</si>
  <si>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</si>
  <si>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</si>
  <si>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</si>
  <si>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</si>
  <si>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</si>
  <si>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</si>
  <si>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</si>
  <si>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</si>
  <si>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</si>
  <si>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</si>
  <si>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</si>
  <si>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</si>
  <si>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</si>
  <si>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</si>
  <si>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</si>
  <si>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</si>
  <si>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</si>
  <si>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</si>
  <si>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</si>
  <si>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</si>
  <si>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</si>
  <si>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</si>
  <si>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</si>
  <si>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</si>
  <si>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</si>
  <si>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</si>
  <si>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</si>
  <si>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</si>
  <si>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</si>
  <si>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</si>
  <si>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</si>
  <si>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</si>
  <si>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</si>
  <si>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</si>
  <si>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</si>
  <si>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</si>
  <si>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</si>
  <si>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</si>
  <si>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</si>
  <si>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</si>
  <si>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</si>
  <si>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</si>
  <si>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</si>
  <si>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</si>
  <si>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</si>
  <si>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</si>
  <si>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</si>
  <si>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</si>
  <si>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</si>
  <si>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</si>
  <si>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</si>
  <si>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</si>
  <si>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</si>
  <si>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</si>
  <si>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</si>
  <si>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</si>
  <si>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</si>
  <si>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</si>
  <si>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</si>
  <si>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</si>
  <si>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</si>
  <si>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</si>
  <si>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</si>
  <si>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</si>
  <si>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</si>
  <si>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</si>
  <si>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</si>
  <si>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</si>
  <si>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</si>
  <si>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</si>
  <si>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</si>
  <si>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</si>
  <si>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</si>
  <si>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</si>
  <si>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</si>
  <si>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</si>
  <si>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</si>
  <si>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</si>
  <si>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</si>
  <si>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</si>
  <si>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</si>
  <si>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</si>
  <si>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</si>
  <si>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</si>
  <si>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</si>
  <si>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</si>
  <si>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</si>
  <si>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</si>
  <si>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</si>
  <si>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</si>
  <si>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</si>
  <si>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</si>
  <si>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</si>
  <si>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</si>
  <si>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</si>
  <si>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</si>
  <si>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</si>
  <si>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</si>
  <si>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</si>
  <si>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</si>
  <si>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</si>
  <si>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</si>
  <si>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</si>
  <si>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</si>
  <si>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</si>
  <si>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</si>
  <si>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</si>
  <si>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</si>
  <si>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</si>
  <si>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</si>
  <si>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</si>
  <si>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</si>
  <si>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</si>
  <si>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</si>
  <si>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</si>
  <si>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</si>
  <si>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</si>
  <si>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</si>
  <si>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</si>
  <si>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</si>
  <si>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</si>
  <si>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</si>
  <si>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</si>
  <si>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</si>
  <si>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</si>
  <si>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</si>
  <si>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</si>
  <si>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</si>
  <si>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</si>
  <si>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</si>
  <si>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</si>
  <si>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</si>
  <si>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</si>
  <si>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</si>
  <si>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</si>
  <si>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</si>
  <si>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</si>
  <si>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</si>
  <si>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</si>
  <si>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</si>
  <si>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</si>
  <si>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</si>
  <si>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</si>
  <si>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</si>
  <si>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</si>
  <si>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</si>
  <si>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</si>
  <si>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</si>
  <si>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</si>
  <si>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</si>
  <si>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</si>
  <si>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</si>
  <si>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</si>
  <si>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</si>
  <si>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</si>
  <si>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</si>
  <si>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</si>
  <si>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</si>
  <si>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</si>
  <si>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</si>
  <si>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</si>
  <si>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</si>
  <si>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</si>
  <si>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</si>
  <si>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</si>
  <si>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</si>
  <si>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</si>
  <si>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</si>
  <si>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</si>
  <si>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</si>
  <si>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</si>
  <si>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</si>
  <si>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</si>
  <si>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</si>
  <si>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</si>
  <si>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</si>
  <si>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</si>
  <si>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</si>
  <si>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</si>
  <si>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</si>
  <si>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</si>
  <si>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</si>
  <si>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</si>
  <si>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</si>
  <si>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</si>
  <si>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</si>
  <si>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</si>
  <si>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</si>
  <si>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</si>
  <si>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</si>
  <si>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</si>
  <si>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</si>
  <si>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</si>
  <si>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</si>
  <si>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</si>
  <si>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</si>
  <si>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</si>
  <si>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</si>
  <si>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</si>
  <si>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</si>
  <si>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</si>
  <si>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</si>
  <si>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</si>
  <si>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</si>
  <si>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</si>
  <si>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</si>
  <si>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</si>
  <si>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</si>
  <si>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</si>
  <si>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</si>
  <si>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</si>
  <si>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</si>
  <si>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</si>
  <si>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</si>
  <si>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</si>
  <si>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</si>
  <si>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</si>
  <si>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</si>
  <si>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</si>
  <si>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</si>
  <si>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</si>
  <si>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</si>
  <si>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</si>
  <si>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</si>
  <si>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</si>
  <si>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</si>
  <si>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</si>
  <si>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</si>
  <si>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</si>
  <si>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</si>
  <si>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</si>
  <si>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</si>
  <si>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</si>
  <si>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</si>
  <si>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</si>
  <si>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</si>
  <si>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</si>
  <si>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</si>
  <si>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</si>
  <si>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</si>
  <si>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</si>
  <si>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</si>
  <si>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</si>
  <si>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</si>
  <si>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</si>
  <si>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</si>
  <si>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</si>
  <si>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</si>
  <si>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</si>
  <si>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</si>
  <si>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</si>
  <si>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</si>
  <si>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</si>
  <si>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</si>
  <si>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</si>
  <si>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</si>
  <si>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</si>
  <si>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</si>
  <si>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</si>
  <si>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</si>
  <si>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</si>
  <si>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</si>
  <si>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</si>
  <si>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</si>
  <si>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</si>
  <si>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</si>
  <si>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</si>
  <si>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</si>
  <si>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</si>
  <si>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</si>
  <si>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</si>
  <si>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</si>
  <si>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</si>
  <si>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</si>
  <si>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</si>
  <si>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</si>
  <si>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</si>
  <si>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</si>
  <si>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</si>
  <si>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</si>
  <si>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</si>
  <si>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</si>
  <si>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</si>
  <si>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</si>
  <si>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</si>
  <si>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</si>
  <si>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</si>
  <si>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</si>
  <si>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</si>
  <si>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</si>
  <si>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</si>
  <si>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</si>
  <si>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</si>
  <si>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</si>
  <si>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</si>
  <si>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</si>
  <si>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</si>
  <si>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</si>
  <si>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</si>
  <si>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</si>
  <si>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</si>
  <si>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</si>
  <si>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</si>
  <si>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</si>
  <si>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</si>
  <si>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</si>
  <si>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</si>
  <si>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</si>
  <si>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</si>
  <si>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</si>
  <si>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</si>
  <si>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</si>
  <si>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</si>
  <si>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</si>
  <si>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</si>
  <si>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</si>
  <si>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</si>
  <si>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</si>
  <si>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</si>
  <si>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</si>
  <si>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</si>
  <si>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</si>
  <si>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</si>
  <si>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</si>
  <si>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</si>
  <si>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</si>
  <si>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</si>
  <si>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</si>
  <si>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</si>
  <si>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</si>
  <si>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</si>
  <si>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</si>
  <si>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</si>
  <si>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</si>
  <si>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</si>
  <si>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</si>
  <si>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</si>
  <si>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</si>
  <si>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</si>
  <si>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</si>
  <si>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</si>
  <si>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</si>
  <si>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</si>
  <si>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</si>
  <si>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</si>
  <si>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</si>
  <si>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</si>
  <si>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</si>
  <si>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</si>
  <si>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</si>
  <si>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</si>
  <si>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</si>
  <si>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</si>
  <si>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</si>
  <si>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</si>
  <si>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</si>
  <si>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</si>
  <si>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</si>
  <si>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</si>
  <si>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</si>
  <si>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</si>
  <si>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</si>
  <si>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</si>
  <si>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</si>
  <si>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</si>
  <si>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</si>
  <si>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</si>
  <si>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</si>
  <si>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</si>
  <si>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</si>
  <si>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</si>
  <si>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</si>
  <si>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</si>
  <si>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</si>
  <si>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</si>
  <si>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</si>
  <si>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</si>
  <si>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</si>
  <si>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</si>
  <si>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</si>
  <si>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</si>
  <si>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</si>
  <si>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</si>
  <si>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</si>
  <si>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</si>
  <si>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</si>
  <si>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</si>
  <si>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</si>
  <si>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</si>
  <si>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</si>
  <si>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</si>
  <si>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</si>
  <si>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</si>
  <si>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</si>
  <si>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</si>
  <si>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</si>
  <si>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</si>
  <si>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</si>
  <si>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</si>
  <si>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</si>
  <si>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</si>
  <si>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</si>
  <si>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</si>
  <si>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</si>
  <si>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</si>
  <si>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</si>
  <si>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</si>
  <si>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</si>
  <si>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</si>
  <si>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</si>
  <si>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</si>
  <si>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</si>
  <si>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</si>
  <si>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</si>
  <si>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</si>
  <si>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</si>
  <si>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</si>
  <si>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</si>
  <si>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</si>
  <si>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</si>
  <si>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</si>
  <si>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</si>
  <si>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</si>
  <si>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</si>
  <si>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</si>
  <si>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</si>
  <si>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</si>
  <si>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</si>
  <si>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</si>
  <si>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</si>
  <si>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</si>
  <si>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</si>
  <si>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</si>
  <si>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</si>
  <si>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</si>
  <si>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</si>
  <si>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</si>
  <si>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</si>
  <si>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</si>
  <si>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</si>
  <si>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</si>
  <si>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</si>
  <si>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</si>
  <si>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</si>
  <si>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</si>
  <si>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</si>
  <si>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</si>
  <si>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</si>
  <si>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</si>
  <si>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</si>
  <si>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</si>
  <si>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</si>
  <si>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</si>
  <si>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</si>
  <si>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</si>
  <si>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</si>
  <si>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</si>
  <si>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</si>
  <si>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</si>
  <si>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</si>
  <si>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</si>
  <si>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</si>
  <si>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</si>
  <si>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</si>
  <si>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</si>
  <si>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</si>
  <si>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</si>
  <si>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</si>
  <si>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</si>
  <si>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</si>
  <si>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</si>
  <si>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</si>
  <si>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</si>
  <si>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</si>
  <si>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</si>
  <si>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</si>
  <si>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</si>
  <si>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</si>
  <si>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</si>
  <si>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</si>
  <si>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</si>
  <si>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</si>
  <si>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</si>
  <si>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</si>
  <si>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</si>
  <si>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</si>
  <si>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</si>
  <si>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</si>
  <si>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</si>
  <si>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</si>
  <si>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</si>
  <si>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</si>
  <si>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</si>
  <si>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</si>
  <si>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</si>
  <si>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</si>
  <si>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</si>
  <si>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</si>
  <si>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</si>
  <si>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</si>
  <si>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</si>
  <si>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</si>
  <si>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</si>
  <si>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</si>
  <si>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</si>
  <si>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</si>
  <si>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</si>
  <si>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</si>
  <si>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</si>
  <si>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</si>
  <si>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</si>
  <si>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</si>
  <si>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</si>
  <si>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</si>
  <si>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</si>
  <si>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</si>
  <si>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</si>
  <si>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</si>
  <si>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</si>
  <si>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</si>
  <si>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</si>
  <si>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</si>
  <si>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</si>
  <si>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</si>
  <si>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</si>
  <si>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</si>
  <si>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</si>
  <si>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</si>
  <si>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</si>
  <si>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</si>
  <si>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</si>
  <si>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</si>
  <si>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</si>
  <si>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</si>
  <si>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</si>
  <si>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</si>
  <si>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</si>
  <si>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</si>
  <si>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</si>
  <si>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</si>
  <si>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</si>
  <si>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</si>
  <si>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</si>
  <si>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</si>
  <si>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</si>
  <si>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</si>
  <si>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</si>
  <si>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</si>
  <si>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</si>
  <si>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</si>
  <si>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</si>
  <si>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</si>
  <si>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</si>
  <si>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</si>
  <si>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</si>
  <si>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</si>
  <si>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</si>
  <si>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</si>
  <si>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</si>
  <si>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</si>
  <si>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</si>
  <si>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</si>
  <si>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</si>
  <si>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</si>
  <si>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</si>
  <si>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</si>
  <si>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</si>
  <si>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</si>
  <si>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</si>
  <si>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</si>
  <si>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</si>
  <si>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</si>
  <si>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</si>
  <si>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</si>
  <si>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</si>
  <si>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</si>
  <si>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</si>
  <si>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</si>
  <si>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</si>
  <si>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</si>
  <si>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</si>
  <si>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</si>
  <si>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</si>
  <si>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</si>
  <si>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</si>
  <si>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</si>
  <si>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</si>
  <si>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</si>
  <si>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</si>
  <si>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</si>
  <si>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</si>
  <si>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</si>
  <si>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</si>
  <si>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</si>
  <si>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</si>
  <si>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</si>
  <si>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</si>
  <si>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</si>
  <si>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</si>
  <si>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</si>
  <si>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</si>
  <si>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</si>
  <si>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</si>
  <si>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</si>
  <si>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</si>
  <si>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</si>
  <si>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</si>
  <si>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</si>
  <si>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</si>
  <si>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</si>
  <si>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</si>
  <si>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</si>
  <si>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</si>
  <si>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</si>
  <si>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</si>
  <si>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</si>
  <si>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</si>
  <si>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</si>
  <si>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</si>
  <si>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</si>
  <si>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</si>
  <si>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</si>
  <si>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</si>
  <si>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</si>
  <si>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</si>
  <si>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</si>
  <si>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</si>
  <si>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</si>
  <si>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</si>
  <si>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</si>
  <si>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</si>
  <si>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</si>
  <si>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</si>
  <si>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</si>
  <si>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</si>
  <si>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</si>
  <si>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</si>
  <si>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</si>
  <si>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</si>
  <si>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</si>
  <si>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</si>
  <si>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</si>
  <si>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</si>
  <si>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</si>
  <si>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</si>
  <si>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</si>
  <si>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</si>
  <si>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</si>
  <si>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</si>
  <si>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</si>
  <si>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</si>
  <si>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</si>
  <si>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</si>
  <si>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</si>
  <si>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</si>
  <si>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</si>
  <si>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</si>
  <si>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</si>
  <si>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</si>
  <si>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</si>
  <si>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</si>
  <si>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</si>
  <si>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</si>
  <si>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</si>
  <si>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</si>
  <si>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</si>
  <si>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</si>
  <si>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</si>
  <si>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</si>
  <si>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</si>
  <si>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</si>
  <si>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</si>
  <si>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</si>
  <si>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</si>
  <si>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</si>
  <si>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</si>
  <si>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</si>
  <si>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</si>
  <si>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</si>
  <si>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</si>
  <si>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</si>
  <si>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</si>
  <si>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</si>
  <si>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</si>
  <si>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</si>
  <si>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</si>
  <si>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</si>
  <si>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</si>
  <si>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</si>
  <si>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</si>
  <si>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</si>
  <si>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</si>
  <si>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</si>
  <si>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</si>
  <si>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</si>
  <si>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</si>
  <si>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</si>
  <si>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</si>
  <si>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</si>
  <si>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</si>
  <si>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</si>
  <si>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</si>
  <si>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</si>
  <si>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</si>
  <si>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</si>
  <si>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</si>
  <si>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</si>
  <si>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</si>
  <si>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</si>
  <si>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</si>
  <si>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</si>
  <si>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</si>
  <si>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</si>
  <si>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</si>
  <si>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</si>
  <si>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</si>
  <si>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</si>
  <si>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</si>
  <si>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</si>
  <si>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</si>
  <si>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</si>
  <si>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</si>
  <si>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</si>
  <si>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</si>
  <si>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</si>
  <si>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</si>
  <si>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</si>
  <si>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</si>
  <si>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</si>
  <si>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</si>
  <si>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</si>
  <si>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</si>
  <si>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</si>
  <si>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</si>
  <si>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</si>
  <si>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</si>
  <si>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</si>
  <si>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</si>
  <si>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</si>
  <si>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</si>
  <si>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</si>
  <si>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</si>
  <si>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</si>
  <si>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</si>
  <si>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</si>
  <si>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</si>
  <si>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</si>
  <si>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</si>
  <si>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</si>
  <si>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</si>
  <si>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</si>
  <si>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</si>
  <si>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</si>
  <si>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</si>
  <si>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</si>
  <si>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</si>
  <si>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</si>
  <si>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</si>
  <si>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</si>
  <si>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</si>
  <si>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</si>
  <si>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</si>
  <si>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</si>
  <si>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</si>
  <si>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</si>
  <si>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</si>
  <si>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</si>
  <si>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</si>
  <si>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</si>
  <si>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</si>
  <si>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</si>
  <si>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</si>
  <si>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</si>
  <si>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</si>
  <si>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</si>
  <si>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</si>
  <si>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</si>
  <si>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</si>
  <si>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</si>
  <si>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</si>
  <si>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</si>
  <si>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</si>
  <si>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</si>
  <si>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</si>
  <si>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</si>
  <si>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</si>
  <si>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</si>
  <si>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</si>
  <si>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</si>
  <si>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</si>
  <si>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</si>
  <si>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</si>
  <si>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</si>
  <si>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</si>
  <si>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</si>
  <si>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</si>
  <si>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</si>
  <si>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</si>
  <si>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</si>
  <si>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</si>
  <si>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</si>
  <si>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</si>
  <si>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</si>
  <si>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</si>
  <si>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</si>
  <si>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</si>
  <si>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</si>
  <si>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</si>
  <si>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</si>
  <si>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</si>
  <si>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</si>
  <si>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</si>
  <si>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</si>
  <si>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</si>
  <si>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</si>
  <si>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</si>
  <si>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</si>
  <si>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</si>
  <si>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</si>
  <si>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</si>
  <si>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</si>
  <si>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</si>
  <si>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</si>
  <si>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</si>
  <si>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</si>
  <si>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</si>
  <si>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</si>
  <si>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</si>
  <si>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</si>
  <si>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</si>
  <si>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</si>
  <si>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</si>
  <si>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</si>
  <si>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</si>
  <si>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</si>
  <si>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</si>
  <si>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</si>
  <si>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</si>
  <si>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</si>
  <si>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</si>
  <si>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</si>
  <si>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</si>
  <si>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</si>
  <si>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</si>
  <si>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</si>
  <si>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</si>
  <si>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</si>
  <si>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</si>
  <si>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</si>
  <si>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</si>
  <si>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</si>
  <si>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</si>
  <si>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</si>
  <si>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</si>
  <si>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</si>
  <si>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</si>
  <si>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</si>
  <si>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</si>
  <si>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</si>
  <si>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</si>
  <si>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</si>
  <si>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</si>
  <si>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</si>
  <si>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</si>
  <si>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</si>
  <si>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</si>
  <si>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</si>
  <si>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</si>
  <si>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</si>
  <si>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</si>
  <si>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</si>
  <si>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</si>
  <si>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</si>
  <si>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</si>
  <si>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</si>
  <si>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</si>
  <si>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</si>
  <si>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</si>
  <si>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</si>
  <si>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</si>
  <si>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</si>
  <si>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</si>
  <si>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</si>
  <si>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</si>
  <si>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</si>
  <si>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</si>
  <si>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</si>
  <si>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</si>
  <si>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</si>
  <si>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</si>
  <si>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</si>
  <si>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</si>
  <si>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</si>
  <si>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</si>
  <si>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</si>
  <si>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</si>
  <si>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</si>
  <si>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</si>
  <si>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</si>
  <si>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</si>
  <si>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</si>
  <si>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</si>
  <si>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</si>
  <si>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</si>
  <si>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</si>
  <si>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</si>
  <si>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</si>
  <si>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</si>
  <si>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</si>
  <si>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</si>
  <si>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</si>
  <si>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</si>
  <si>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</si>
  <si>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</si>
  <si>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</si>
  <si>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</si>
  <si>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</si>
  <si>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</si>
  <si>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</si>
  <si>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</si>
  <si>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</si>
  <si>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</si>
  <si>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</si>
  <si>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</si>
  <si>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</si>
  <si>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</si>
  <si>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</si>
  <si>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</si>
  <si>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</si>
  <si>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</si>
  <si>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</si>
  <si>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</si>
  <si>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</si>
  <si>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</si>
  <si>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</si>
  <si>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</si>
  <si>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</si>
  <si>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</si>
  <si>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</si>
  <si>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</si>
  <si>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</si>
  <si>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</si>
  <si>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</si>
  <si>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</si>
  <si>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</si>
  <si>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</si>
  <si>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</si>
  <si>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</si>
  <si>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</si>
  <si>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</si>
  <si>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</si>
  <si>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</si>
  <si>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</si>
  <si>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</si>
  <si>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</si>
  <si>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</si>
  <si>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</si>
  <si>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</si>
  <si>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</si>
  <si>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</si>
  <si>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</si>
  <si>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</si>
  <si>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</si>
  <si>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</si>
  <si>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</si>
  <si>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</si>
  <si>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</si>
  <si>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</si>
  <si>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</si>
  <si>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</si>
  <si>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</si>
  <si>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</si>
  <si>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</si>
  <si>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</si>
  <si>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</si>
  <si>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</si>
  <si>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</si>
  <si>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</si>
  <si>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</si>
  <si>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</si>
  <si>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</si>
  <si>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</si>
  <si>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</si>
  <si>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</si>
  <si>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</si>
  <si>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</si>
  <si>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</si>
  <si>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</si>
  <si>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</si>
  <si>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</si>
  <si>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</si>
  <si>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</si>
  <si>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</si>
  <si>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</si>
  <si>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</si>
  <si>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</si>
  <si>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</si>
  <si>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</si>
  <si>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</si>
  <si>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</si>
  <si>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</si>
  <si>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</si>
  <si>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</si>
  <si>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</si>
  <si>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</si>
  <si>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</si>
  <si>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</si>
  <si>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</si>
  <si>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</si>
  <si>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</si>
  <si>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</si>
  <si>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</si>
  <si>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</si>
  <si>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</si>
  <si>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</si>
  <si>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</si>
  <si>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</si>
  <si>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</si>
  <si>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</si>
  <si>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</si>
  <si>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</si>
  <si>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</si>
  <si>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</si>
  <si>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</si>
  <si>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</si>
  <si>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</si>
  <si>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</si>
  <si>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</si>
  <si>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</si>
  <si>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</si>
  <si>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</si>
  <si>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</si>
  <si>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</si>
  <si>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</si>
  <si>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</si>
  <si>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</si>
  <si>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</si>
  <si>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</si>
  <si>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</si>
  <si>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</si>
  <si>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</si>
  <si>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</si>
  <si>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</si>
  <si>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</si>
  <si>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</si>
  <si>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</si>
  <si>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</si>
  <si>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</si>
  <si>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</si>
  <si>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</si>
  <si>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</si>
  <si>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</si>
  <si>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</si>
  <si>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</si>
  <si>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</si>
  <si>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</si>
  <si>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</si>
  <si>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</si>
  <si>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</si>
  <si>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</si>
  <si>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</si>
  <si>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</si>
  <si>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</si>
  <si>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</si>
  <si>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</si>
  <si>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</si>
  <si>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</si>
  <si>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</si>
  <si>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</si>
  <si>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</si>
  <si>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</si>
  <si>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</si>
  <si>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</si>
  <si>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</si>
  <si>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</si>
  <si>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</si>
  <si>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</si>
  <si>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</si>
  <si>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</si>
  <si>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</si>
  <si>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</si>
  <si>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</si>
  <si>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</si>
  <si>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</si>
  <si>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</si>
  <si>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</si>
  <si>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</si>
  <si>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</si>
  <si>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</si>
  <si>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</si>
  <si>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</si>
  <si>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</si>
  <si>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</si>
  <si>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</si>
  <si>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</si>
  <si>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</si>
  <si>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</si>
  <si>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</si>
  <si>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</si>
  <si>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</si>
  <si>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</si>
  <si>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</si>
  <si>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</si>
  <si>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</si>
  <si>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</si>
  <si>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</si>
  <si>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</si>
  <si>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</si>
  <si>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</si>
  <si>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</si>
  <si>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</si>
  <si>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</si>
  <si>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</si>
  <si>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</si>
  <si>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</si>
  <si>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</si>
  <si>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</si>
  <si>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</si>
  <si>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</si>
  <si>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</si>
  <si>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</si>
  <si>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</si>
  <si>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</si>
  <si>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</si>
  <si>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</si>
  <si>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</si>
  <si>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</si>
  <si>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</si>
  <si>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</si>
  <si>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</si>
  <si>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</si>
  <si>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</si>
  <si>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</si>
  <si>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</si>
  <si>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</si>
  <si>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</si>
  <si>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</si>
  <si>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</si>
  <si>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</si>
  <si>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</si>
  <si>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</si>
  <si>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</si>
  <si>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</si>
  <si>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</si>
  <si>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</si>
  <si>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</si>
  <si>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</si>
  <si>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</si>
  <si>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</si>
  <si>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</si>
  <si>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</si>
  <si>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</si>
  <si>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</si>
  <si>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</si>
  <si>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</si>
  <si>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</si>
  <si>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</si>
  <si>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</si>
  <si>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</si>
  <si>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</si>
  <si>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</si>
  <si>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</si>
  <si>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</si>
  <si>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</si>
  <si>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</si>
  <si>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</si>
  <si>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</si>
  <si>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</si>
  <si>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</si>
  <si>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</si>
  <si>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</si>
  <si>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</si>
  <si>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</si>
  <si>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</si>
  <si>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</si>
  <si>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</si>
  <si>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</si>
  <si>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</si>
  <si>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</si>
  <si>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</si>
  <si>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</si>
  <si>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</si>
  <si>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</si>
  <si>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</si>
  <si>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</si>
  <si>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</si>
  <si>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</si>
  <si>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</si>
  <si>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</si>
  <si>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</si>
  <si>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</si>
  <si>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</si>
  <si>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</si>
  <si>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</si>
  <si>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</si>
  <si>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</si>
  <si>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</si>
  <si>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</si>
  <si>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</si>
  <si>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</si>
  <si>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</si>
  <si>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</si>
  <si>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</si>
  <si>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</si>
  <si>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</si>
  <si>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</si>
  <si>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</si>
  <si>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</si>
  <si>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</si>
  <si>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</si>
  <si>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</si>
  <si>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</si>
  <si>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</si>
  <si>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</si>
  <si>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</si>
  <si>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</si>
  <si>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</si>
  <si>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</si>
  <si>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</si>
  <si>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</si>
  <si>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</si>
  <si>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</si>
  <si>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</si>
  <si>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</si>
  <si>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</si>
  <si>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</si>
  <si>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</si>
  <si>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</si>
  <si>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</si>
  <si>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</si>
  <si>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</si>
  <si>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</si>
  <si>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บูธ ลำพยา 2 ใหม่ วันที่ 1-28 ก.พ. 2568</t>
  </si>
  <si>
    <t>สรุปยอดขาย บูธ ลำพยา 2 ใหม่  วันที่ 1-28 ก.พ. 2568</t>
  </si>
  <si>
    <t>บูธ ลำพยา  2 ใหม่  วันที่ 1-28 ก.พ. 2568</t>
  </si>
  <si>
    <t>เอแคลร์ชาไทย 110 g.</t>
  </si>
  <si>
    <t xml:space="preserve"> -   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</si>
  <si>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</si>
  <si>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</si>
  <si>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</si>
  <si>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</si>
  <si>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โยกไป ร. 10</t>
  </si>
  <si>
    <t>โยก ลำ 3 ห</t>
  </si>
  <si>
    <t>ช็อกโก้ปัง ( 6 ชิ้น )</t>
  </si>
  <si>
    <t>ชาไทยปัง ( 6 ชิ้น )</t>
  </si>
  <si>
    <t xml:space="preserve">โยก ลำ 3 ห </t>
  </si>
  <si>
    <t>วรรณวนัชพูสนมชมพูพุดดิ้ง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</si>
</sst>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1" sqref="B251"/>
      <selection pane="bottomLeft" activeCell="B251" sqref="B251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1419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1420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1361</v>
      </c>
      <c r="AB3" s="162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47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2350</v>
      </c>
      <c r="N5" s="19"/>
      <c r="O5" s="90">
        <v>22.48</v>
      </c>
      <c r="P5" s="79">
        <f>+K5*O5</f>
        <v>1056.56</v>
      </c>
      <c r="Q5" s="45">
        <v>1</v>
      </c>
      <c r="R5" s="46">
        <f>+'1'!N262</f>
        <v>5040</v>
      </c>
      <c r="S5" s="46">
        <f>+'1'!N267</f>
        <v>175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1125</v>
      </c>
      <c r="X5" s="46">
        <f>+R5-S5-T5-U5-V5-W5</f>
        <v>3740</v>
      </c>
      <c r="Y5" s="46">
        <f>+'1'!N269</f>
        <v>3740</v>
      </c>
      <c r="Z5" s="47">
        <f>+Y5-X5</f>
        <v>0</v>
      </c>
      <c r="AA5" s="98" t="s">
        <v>1367</v>
      </c>
      <c r="AB5" s="47">
        <f>+W5+Y5</f>
        <v>4865</v>
      </c>
      <c r="AC5" s="58">
        <f>+W5+Y5+Z5</f>
        <v>4865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130</v>
      </c>
      <c r="G6" s="43">
        <f t="shared" si="0"/>
        <v>149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27" si="1">E6+F6-H6-K6-I6</f>
        <v>30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9900</v>
      </c>
      <c r="N6" s="19"/>
      <c r="O6" s="90">
        <v>39.29</v>
      </c>
      <c r="P6" s="79">
        <f t="shared" ref="P6:P70" si="2">+K6*O6</f>
        <v>3889.71</v>
      </c>
      <c r="Q6" s="45">
        <v>2</v>
      </c>
      <c r="R6" s="46">
        <f>+'2'!N262</f>
        <v>3100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1585</v>
      </c>
      <c r="X6" s="46">
        <f>+R6-S6-T6-U6-V6-W6</f>
        <v>1500</v>
      </c>
      <c r="Y6" s="46">
        <f>+'2'!N269</f>
        <v>1500</v>
      </c>
      <c r="Z6" s="47">
        <f t="shared" ref="Z6:Z35" si="3">+Y6-X6</f>
        <v>0</v>
      </c>
      <c r="AA6" s="98" t="s">
        <v>1368</v>
      </c>
      <c r="AB6" s="47">
        <f t="shared" ref="AB6:AB35" si="4">+W6+Y6</f>
        <v>3085</v>
      </c>
      <c r="AC6" s="58">
        <f t="shared" ref="AC6:AC28" si="5">+W6+Y6+Z6</f>
        <v>3085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2215</v>
      </c>
      <c r="S7" s="46">
        <f>+'3'!N267</f>
        <v>170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315</v>
      </c>
      <c r="X7" s="46">
        <f>+R7-S7-T7-U7-V7-W7</f>
        <v>1715</v>
      </c>
      <c r="Y7" s="46">
        <f>+'3'!N269</f>
        <v>1715</v>
      </c>
      <c r="Z7" s="47">
        <f>+Y7-X7</f>
        <v>0</v>
      </c>
      <c r="AA7" s="47" t="s">
        <v>1369</v>
      </c>
      <c r="AB7" s="47">
        <f>+W7+Y7</f>
        <v>2030</v>
      </c>
      <c r="AC7" s="58">
        <f t="shared" si="5"/>
        <v>2030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2045</v>
      </c>
      <c r="S8" s="46">
        <f>+'4'!N267</f>
        <v>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920</v>
      </c>
      <c r="X8" s="46">
        <f t="shared" ref="X8" si="6">+R8-S8-T8-U8-V8-W8</f>
        <v>1110</v>
      </c>
      <c r="Y8" s="46">
        <f>+'4'!N269</f>
        <v>1110</v>
      </c>
      <c r="Z8" s="47">
        <f t="shared" si="3"/>
        <v>0</v>
      </c>
      <c r="AA8" s="47" t="s">
        <v>1363</v>
      </c>
      <c r="AB8" s="47">
        <f t="shared" si="4"/>
        <v>2030</v>
      </c>
      <c r="AC8" s="58">
        <f t="shared" si="5"/>
        <v>2030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705</v>
      </c>
      <c r="S9" s="46">
        <f>+'5'!N267</f>
        <v>60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200</v>
      </c>
      <c r="X9" s="46">
        <f t="shared" ref="X9:X34" si="7">+R9-S9-T9-U9-V9-W9</f>
        <v>430</v>
      </c>
      <c r="Y9" s="46">
        <f>+'5'!N269</f>
        <v>430</v>
      </c>
      <c r="Z9" s="47">
        <f t="shared" si="3"/>
        <v>0</v>
      </c>
      <c r="AA9" s="47" t="s">
        <v>1364</v>
      </c>
      <c r="AB9" s="47">
        <f t="shared" si="4"/>
        <v>630</v>
      </c>
      <c r="AC9" s="58">
        <f t="shared" si="5"/>
        <v>630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2720</v>
      </c>
      <c r="S10" s="46">
        <f>+'6'!N267</f>
        <v>220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65</v>
      </c>
      <c r="X10" s="46">
        <f t="shared" si="7"/>
        <v>2420</v>
      </c>
      <c r="Y10" s="46">
        <f>+'6'!N269</f>
        <v>2420</v>
      </c>
      <c r="Z10" s="47">
        <f t="shared" si="3"/>
        <v>0</v>
      </c>
      <c r="AA10" s="47" t="s">
        <v>1365</v>
      </c>
      <c r="AB10" s="47">
        <f t="shared" si="4"/>
        <v>2485</v>
      </c>
      <c r="AC10" s="58">
        <f t="shared" si="5"/>
        <v>2485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40</v>
      </c>
      <c r="G11" s="43">
        <f t="shared" si="0"/>
        <v>42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90">
        <v>16.940000000000001</v>
      </c>
      <c r="P11" s="79">
        <f t="shared" si="2"/>
        <v>711.48</v>
      </c>
      <c r="Q11" s="45">
        <v>7</v>
      </c>
      <c r="R11" s="46">
        <f>+'7'!N262</f>
        <v>2100</v>
      </c>
      <c r="S11" s="46">
        <f>+'7'!N267</f>
        <v>180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1095</v>
      </c>
      <c r="X11" s="46">
        <f t="shared" si="7"/>
        <v>810</v>
      </c>
      <c r="Y11" s="46">
        <f>+'7'!N269</f>
        <v>810</v>
      </c>
      <c r="Z11" s="47">
        <f t="shared" si="3"/>
        <v>0</v>
      </c>
      <c r="AA11" s="47" t="s">
        <v>1366</v>
      </c>
      <c r="AB11" s="47">
        <f t="shared" si="4"/>
        <v>1905</v>
      </c>
      <c r="AC11" s="58">
        <f t="shared" si="5"/>
        <v>1905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7135</v>
      </c>
      <c r="S12" s="46">
        <f>+'8'!N267</f>
        <v>260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1935</v>
      </c>
      <c r="X12" s="46">
        <f t="shared" si="7"/>
        <v>4925</v>
      </c>
      <c r="Y12" s="46">
        <f>+'8'!N269</f>
        <v>4925</v>
      </c>
      <c r="Z12" s="47">
        <f t="shared" si="3"/>
        <v>0</v>
      </c>
      <c r="AA12" s="98" t="s">
        <v>1367</v>
      </c>
      <c r="AB12" s="47">
        <f t="shared" si="4"/>
        <v>6860</v>
      </c>
      <c r="AC12" s="58">
        <f t="shared" si="5"/>
        <v>6860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2585</v>
      </c>
      <c r="S13" s="46">
        <f>+'9'!N267</f>
        <v>195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805</v>
      </c>
      <c r="X13" s="46">
        <f>+R13-S13-T13-U13-V13-W13</f>
        <v>1570</v>
      </c>
      <c r="Y13" s="46">
        <f>+'9'!N269</f>
        <v>1570</v>
      </c>
      <c r="Z13" s="47">
        <f t="shared" si="3"/>
        <v>0</v>
      </c>
      <c r="AA13" s="98" t="s">
        <v>1368</v>
      </c>
      <c r="AB13" s="47">
        <f t="shared" si="4"/>
        <v>2375</v>
      </c>
      <c r="AC13" s="58">
        <f t="shared" si="5"/>
        <v>2375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2065</v>
      </c>
      <c r="S14" s="46">
        <f>+'10'!N267</f>
        <v>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815</v>
      </c>
      <c r="X14" s="46">
        <f t="shared" si="7"/>
        <v>1235</v>
      </c>
      <c r="Y14" s="46">
        <f>+'10'!N269</f>
        <v>1235</v>
      </c>
      <c r="Z14" s="47">
        <f t="shared" si="3"/>
        <v>0</v>
      </c>
      <c r="AA14" s="47" t="s">
        <v>1369</v>
      </c>
      <c r="AB14" s="47">
        <f t="shared" si="4"/>
        <v>2050</v>
      </c>
      <c r="AC14" s="58">
        <f t="shared" si="5"/>
        <v>2050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2555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840</v>
      </c>
      <c r="X15" s="46">
        <f t="shared" si="7"/>
        <v>1700</v>
      </c>
      <c r="Y15" s="46">
        <f>+'11'!N269</f>
        <v>1700</v>
      </c>
      <c r="Z15" s="47">
        <f t="shared" si="3"/>
        <v>0</v>
      </c>
      <c r="AA15" s="47" t="s">
        <v>1363</v>
      </c>
      <c r="AB15" s="47">
        <f t="shared" si="4"/>
        <v>2540</v>
      </c>
      <c r="AC15" s="58">
        <f t="shared" si="5"/>
        <v>2540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4800</v>
      </c>
      <c r="S16" s="46">
        <f>+'12'!N267</f>
        <v>240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1170</v>
      </c>
      <c r="X16" s="46">
        <f t="shared" si="7"/>
        <v>3375</v>
      </c>
      <c r="Y16" s="46">
        <f>+'12'!N269</f>
        <v>3375</v>
      </c>
      <c r="Z16" s="47">
        <f t="shared" si="3"/>
        <v>0</v>
      </c>
      <c r="AA16" s="47" t="s">
        <v>1364</v>
      </c>
      <c r="AB16" s="47">
        <f t="shared" si="4"/>
        <v>4545</v>
      </c>
      <c r="AC16" s="58">
        <f t="shared" si="5"/>
        <v>4545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3555</v>
      </c>
      <c r="S17" s="46">
        <f>+'13'!N267</f>
        <v>35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720</v>
      </c>
      <c r="X17" s="46">
        <f>+R17-S17-T17-U17-V17-W17</f>
        <v>2785</v>
      </c>
      <c r="Y17" s="46">
        <f>+'13'!N269</f>
        <v>2785</v>
      </c>
      <c r="Z17" s="47">
        <f t="shared" si="3"/>
        <v>0</v>
      </c>
      <c r="AA17" s="47" t="s">
        <v>1365</v>
      </c>
      <c r="AB17" s="47">
        <f t="shared" si="4"/>
        <v>3505</v>
      </c>
      <c r="AC17" s="58">
        <f t="shared" si="5"/>
        <v>3505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31</v>
      </c>
      <c r="G18" s="43">
        <f t="shared" ref="G18:G22" si="9">+E18+F18</f>
        <v>36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36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1800</v>
      </c>
      <c r="N18" s="19"/>
      <c r="O18" s="90">
        <v>18.77</v>
      </c>
      <c r="P18" s="79">
        <f t="shared" si="2"/>
        <v>675.72</v>
      </c>
      <c r="Q18" s="45">
        <v>14</v>
      </c>
      <c r="R18" s="46">
        <f>+'14'!N262</f>
        <v>3415</v>
      </c>
      <c r="S18" s="46">
        <f>+'14'!N267</f>
        <v>165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210</v>
      </c>
      <c r="X18" s="46">
        <f t="shared" si="7"/>
        <v>3025</v>
      </c>
      <c r="Y18" s="46">
        <f>+'14'!N269</f>
        <v>3025</v>
      </c>
      <c r="Z18" s="47">
        <f t="shared" si="3"/>
        <v>0</v>
      </c>
      <c r="AA18" s="47" t="s">
        <v>1366</v>
      </c>
      <c r="AB18" s="99">
        <f t="shared" si="4"/>
        <v>3235</v>
      </c>
      <c r="AC18" s="58">
        <f t="shared" si="5"/>
        <v>3235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3495</v>
      </c>
      <c r="S19" s="46">
        <f>+'15'!N267</f>
        <v>290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1395</v>
      </c>
      <c r="X19" s="46">
        <f t="shared" si="7"/>
        <v>1795</v>
      </c>
      <c r="Y19" s="46">
        <f>+'15'!N269</f>
        <v>1795</v>
      </c>
      <c r="Z19" s="47">
        <f t="shared" si="3"/>
        <v>0</v>
      </c>
      <c r="AA19" s="98" t="s">
        <v>1367</v>
      </c>
      <c r="AB19" s="47">
        <f t="shared" si="4"/>
        <v>3190</v>
      </c>
      <c r="AC19" s="58">
        <f t="shared" si="5"/>
        <v>3190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34</v>
      </c>
      <c r="G20" s="43">
        <f t="shared" si="9"/>
        <v>34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30</v>
      </c>
      <c r="L20" s="20">
        <v>65</v>
      </c>
      <c r="M20" s="44">
        <f>+K20*L20</f>
        <v>1950</v>
      </c>
      <c r="N20" s="19"/>
      <c r="O20" s="90">
        <v>22.25</v>
      </c>
      <c r="P20" s="79">
        <f t="shared" si="2"/>
        <v>667.5</v>
      </c>
      <c r="Q20" s="45">
        <v>16</v>
      </c>
      <c r="R20" s="46">
        <f>+'16'!N262</f>
        <v>2655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410</v>
      </c>
      <c r="X20" s="46">
        <f t="shared" si="7"/>
        <v>2230</v>
      </c>
      <c r="Y20" s="46">
        <f>+'16'!N269</f>
        <v>2230</v>
      </c>
      <c r="Z20" s="47">
        <f t="shared" si="3"/>
        <v>0</v>
      </c>
      <c r="AA20" s="98" t="s">
        <v>1368</v>
      </c>
      <c r="AB20" s="47">
        <f t="shared" si="4"/>
        <v>2640</v>
      </c>
      <c r="AC20" s="58">
        <f t="shared" si="5"/>
        <v>2640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1395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570</v>
      </c>
      <c r="X21" s="46">
        <f t="shared" si="7"/>
        <v>810</v>
      </c>
      <c r="Y21" s="46">
        <f>+'17'!N269</f>
        <v>810</v>
      </c>
      <c r="Z21" s="47">
        <f t="shared" si="3"/>
        <v>0</v>
      </c>
      <c r="AA21" s="47" t="s">
        <v>1369</v>
      </c>
      <c r="AB21" s="47">
        <f t="shared" si="4"/>
        <v>1380</v>
      </c>
      <c r="AC21" s="58">
        <f t="shared" si="5"/>
        <v>1380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9"/>
        <v>83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10</v>
      </c>
      <c r="J22" s="43">
        <f t="shared" si="10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6900</v>
      </c>
      <c r="N22" s="19"/>
      <c r="O22" s="90">
        <v>26.6</v>
      </c>
      <c r="P22" s="79">
        <f t="shared" si="2"/>
        <v>1835.4</v>
      </c>
      <c r="Q22" s="45">
        <v>18</v>
      </c>
      <c r="R22" s="46">
        <f>+'18'!N262</f>
        <v>2515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1865</v>
      </c>
      <c r="X22" s="46">
        <f t="shared" si="7"/>
        <v>635</v>
      </c>
      <c r="Y22" s="46">
        <f>+'18'!N269</f>
        <v>635</v>
      </c>
      <c r="Z22" s="47">
        <f t="shared" si="3"/>
        <v>0</v>
      </c>
      <c r="AA22" s="47" t="s">
        <v>1363</v>
      </c>
      <c r="AB22" s="47">
        <f t="shared" si="4"/>
        <v>2500</v>
      </c>
      <c r="AC22" s="58">
        <f t="shared" si="5"/>
        <v>2500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2045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490</v>
      </c>
      <c r="X23" s="46">
        <f t="shared" si="7"/>
        <v>1540</v>
      </c>
      <c r="Y23" s="46">
        <f>+'19'!N269</f>
        <v>1540</v>
      </c>
      <c r="Z23" s="47">
        <f t="shared" si="3"/>
        <v>0</v>
      </c>
      <c r="AA23" s="47" t="s">
        <v>1364</v>
      </c>
      <c r="AB23" s="47">
        <f t="shared" si="4"/>
        <v>2030</v>
      </c>
      <c r="AC23" s="58">
        <f t="shared" si="5"/>
        <v>2030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</v>
      </c>
      <c r="G24" s="43">
        <f t="shared" si="0"/>
        <v>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</v>
      </c>
      <c r="N24" s="19"/>
      <c r="O24" s="90">
        <v>40.51</v>
      </c>
      <c r="P24" s="79">
        <f t="shared" si="2"/>
        <v>121.53</v>
      </c>
      <c r="Q24" s="45">
        <v>20</v>
      </c>
      <c r="R24" s="46">
        <f>+'20'!N262</f>
        <v>3260</v>
      </c>
      <c r="S24" s="46">
        <f>+'20'!N267</f>
        <v>70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1360</v>
      </c>
      <c r="X24" s="46">
        <f t="shared" si="7"/>
        <v>1815</v>
      </c>
      <c r="Y24" s="46">
        <f>+'20'!N269</f>
        <v>1815</v>
      </c>
      <c r="Z24" s="47">
        <f t="shared" si="3"/>
        <v>0</v>
      </c>
      <c r="AA24" s="47" t="s">
        <v>1365</v>
      </c>
      <c r="AB24" s="47">
        <f t="shared" si="4"/>
        <v>3175</v>
      </c>
      <c r="AC24" s="58">
        <f t="shared" si="5"/>
        <v>3175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4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23</v>
      </c>
      <c r="G25" s="43">
        <f t="shared" si="0"/>
        <v>27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5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22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2200</v>
      </c>
      <c r="N25" s="19"/>
      <c r="O25" s="90">
        <v>39.770000000000003</v>
      </c>
      <c r="P25" s="79">
        <f t="shared" si="2"/>
        <v>874.94</v>
      </c>
      <c r="Q25" s="45">
        <v>21</v>
      </c>
      <c r="R25" s="46">
        <f>+'21'!N262</f>
        <v>3690</v>
      </c>
      <c r="S25" s="46">
        <f>+'21'!N267</f>
        <v>70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2555</v>
      </c>
      <c r="X25" s="46">
        <f t="shared" si="7"/>
        <v>1050</v>
      </c>
      <c r="Y25" s="46">
        <f>+'21'!N269</f>
        <v>1050</v>
      </c>
      <c r="Z25" s="47">
        <f t="shared" si="3"/>
        <v>0</v>
      </c>
      <c r="AA25" s="47" t="s">
        <v>1366</v>
      </c>
      <c r="AB25" s="47">
        <f t="shared" si="4"/>
        <v>3605</v>
      </c>
      <c r="AC25" s="58">
        <f t="shared" si="5"/>
        <v>3605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6955</v>
      </c>
      <c r="S26" s="46">
        <f>+'22'!N267</f>
        <v>255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3150</v>
      </c>
      <c r="X26" s="46">
        <f t="shared" si="7"/>
        <v>3535</v>
      </c>
      <c r="Y26" s="46">
        <f>+'22'!N269</f>
        <v>3535</v>
      </c>
      <c r="Z26" s="47">
        <f t="shared" si="3"/>
        <v>0</v>
      </c>
      <c r="AA26" s="98" t="s">
        <v>1367</v>
      </c>
      <c r="AB26" s="47">
        <f t="shared" si="4"/>
        <v>6685</v>
      </c>
      <c r="AC26" s="58">
        <f t="shared" si="5"/>
        <v>6685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3805</v>
      </c>
      <c r="S27" s="46">
        <f>+'23'!N267</f>
        <v>25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1405</v>
      </c>
      <c r="X27" s="46">
        <f>+R27-S27-T27-U27-V27-W27</f>
        <v>2360</v>
      </c>
      <c r="Y27" s="46">
        <f>+'23'!N269</f>
        <v>2360</v>
      </c>
      <c r="Z27" s="47">
        <f>+Y27-X27</f>
        <v>0</v>
      </c>
      <c r="AA27" s="98" t="s">
        <v>1368</v>
      </c>
      <c r="AB27" s="47">
        <f t="shared" si="4"/>
        <v>3765</v>
      </c>
      <c r="AC27" s="58">
        <f t="shared" si="5"/>
        <v>3765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22</v>
      </c>
      <c r="G28" s="43">
        <f t="shared" si="11"/>
        <v>25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2000</v>
      </c>
      <c r="N28" s="19"/>
      <c r="O28" s="90">
        <v>31.97</v>
      </c>
      <c r="P28" s="79">
        <f t="shared" si="2"/>
        <v>639.4</v>
      </c>
      <c r="Q28" s="45">
        <v>24</v>
      </c>
      <c r="R28" s="46">
        <f>+'24'!N262</f>
        <v>2375</v>
      </c>
      <c r="S28" s="46">
        <f>+'24'!N267</f>
        <v>50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585</v>
      </c>
      <c r="X28" s="46">
        <f t="shared" si="7"/>
        <v>1725</v>
      </c>
      <c r="Y28" s="46">
        <f>+'24'!N269</f>
        <v>1725</v>
      </c>
      <c r="Z28" s="47">
        <f t="shared" si="3"/>
        <v>0</v>
      </c>
      <c r="AA28" s="47" t="s">
        <v>1369</v>
      </c>
      <c r="AB28" s="47">
        <f t="shared" si="4"/>
        <v>2310</v>
      </c>
      <c r="AC28" s="58">
        <f t="shared" si="5"/>
        <v>2310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/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2360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1335</v>
      </c>
      <c r="X29" s="46">
        <f t="shared" si="7"/>
        <v>1010</v>
      </c>
      <c r="Y29" s="46">
        <f>+'25'!N269</f>
        <v>1010</v>
      </c>
      <c r="Z29" s="47">
        <f t="shared" si="3"/>
        <v>0</v>
      </c>
      <c r="AA29" s="47" t="s">
        <v>1363</v>
      </c>
      <c r="AB29" s="47">
        <f t="shared" si="4"/>
        <v>2345</v>
      </c>
      <c r="AC29" s="58">
        <f t="shared" ref="AC29:AC35" si="13">+W29+Y29+Z29</f>
        <v>2345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2805</v>
      </c>
      <c r="S30" s="46">
        <f>+'26'!N267</f>
        <v>75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1000</v>
      </c>
      <c r="X30" s="46">
        <f t="shared" si="7"/>
        <v>1715</v>
      </c>
      <c r="Y30" s="46">
        <f>+'26'!N269</f>
        <v>1715</v>
      </c>
      <c r="Z30" s="47">
        <f t="shared" si="3"/>
        <v>0</v>
      </c>
      <c r="AA30" s="47" t="s">
        <v>1364</v>
      </c>
      <c r="AB30" s="47">
        <f t="shared" si="4"/>
        <v>2715</v>
      </c>
      <c r="AC30" s="58">
        <f t="shared" si="13"/>
        <v>2715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86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15</v>
      </c>
      <c r="J31" s="43">
        <f t="shared" si="12"/>
        <v>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6200</v>
      </c>
      <c r="N31" s="19"/>
      <c r="O31" s="90">
        <v>38.46</v>
      </c>
      <c r="P31" s="79">
        <f t="shared" si="2"/>
        <v>2384.52</v>
      </c>
      <c r="Q31" s="45">
        <v>27</v>
      </c>
      <c r="R31" s="46">
        <f>+'27'!N262</f>
        <v>3245</v>
      </c>
      <c r="S31" s="46">
        <f>+'27'!N267</f>
        <v>100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600</v>
      </c>
      <c r="X31" s="46">
        <f t="shared" si="7"/>
        <v>2530</v>
      </c>
      <c r="Y31" s="46">
        <f>+'27'!N269</f>
        <v>2530</v>
      </c>
      <c r="Z31" s="47">
        <f t="shared" si="3"/>
        <v>0</v>
      </c>
      <c r="AA31" s="47" t="s">
        <v>1365</v>
      </c>
      <c r="AB31" s="47">
        <f t="shared" si="4"/>
        <v>3130</v>
      </c>
      <c r="AC31" s="58">
        <f t="shared" si="13"/>
        <v>3130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73</v>
      </c>
      <c r="G32" s="43">
        <f t="shared" si="0"/>
        <v>86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3</v>
      </c>
      <c r="J32" s="43">
        <f t="shared" si="1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79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10270</v>
      </c>
      <c r="N32" s="19"/>
      <c r="O32" s="90">
        <v>46.37</v>
      </c>
      <c r="P32" s="79">
        <f t="shared" si="2"/>
        <v>3663.23</v>
      </c>
      <c r="Q32" s="45">
        <v>28</v>
      </c>
      <c r="R32" s="46">
        <f>+'28'!N262</f>
        <v>4510</v>
      </c>
      <c r="S32" s="46">
        <f>+'28'!N267</f>
        <v>70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1080</v>
      </c>
      <c r="X32" s="46">
        <f t="shared" si="7"/>
        <v>3345</v>
      </c>
      <c r="Y32" s="46">
        <f>+'28'!N269</f>
        <v>3345</v>
      </c>
      <c r="Z32" s="47">
        <f t="shared" si="3"/>
        <v>0</v>
      </c>
      <c r="AA32" s="47" t="s">
        <v>1366</v>
      </c>
      <c r="AB32" s="47">
        <f t="shared" si="4"/>
        <v>4425</v>
      </c>
      <c r="AC32" s="58">
        <f t="shared" si="13"/>
        <v>4425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4">+R33-S33-T33-U33-V33-W33</f>
        <v>0</v>
      </c>
      <c r="Y33" s="46">
        <f>+'29'!N269</f>
        <v>0</v>
      </c>
      <c r="Z33" s="47">
        <f t="shared" ref="Z33" si="15">+Y33-X33</f>
        <v>0</v>
      </c>
      <c r="AA33" s="47"/>
      <c r="AB33" s="47">
        <f t="shared" si="4"/>
        <v>0</v>
      </c>
      <c r="AC33" s="58">
        <f t="shared" si="13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14</v>
      </c>
      <c r="G34" s="43">
        <f t="shared" si="0"/>
        <v>17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2210</v>
      </c>
      <c r="N34" s="19"/>
      <c r="O34" s="90">
        <v>38.07</v>
      </c>
      <c r="P34" s="79">
        <f t="shared" si="2"/>
        <v>647.19000000000005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3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3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89145</v>
      </c>
      <c r="S36" s="48">
        <f t="shared" si="16"/>
        <v>2705</v>
      </c>
      <c r="T36" s="48">
        <f t="shared" si="16"/>
        <v>0</v>
      </c>
      <c r="U36" s="48">
        <f t="shared" si="16"/>
        <v>405</v>
      </c>
      <c r="V36" s="48">
        <f t="shared" si="16"/>
        <v>0</v>
      </c>
      <c r="W36" s="48">
        <f t="shared" si="16"/>
        <v>29600</v>
      </c>
      <c r="X36" s="48">
        <f t="shared" si="16"/>
        <v>56435</v>
      </c>
      <c r="Y36" s="48">
        <f t="shared" si="16"/>
        <v>56435</v>
      </c>
      <c r="Z36" s="48">
        <f t="shared" si="16"/>
        <v>0</v>
      </c>
      <c r="AA36" s="48">
        <f t="shared" si="16"/>
        <v>0</v>
      </c>
      <c r="AB36" s="48">
        <f>SUM(AB5:AB35)</f>
        <v>86035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29</v>
      </c>
      <c r="G39" s="43">
        <f t="shared" si="0"/>
        <v>36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1750</v>
      </c>
      <c r="N39" s="19"/>
      <c r="O39" s="90">
        <v>27.84</v>
      </c>
      <c r="P39" s="79">
        <f t="shared" si="2"/>
        <v>974.4</v>
      </c>
      <c r="Q39" s="5"/>
      <c r="R39" s="164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26</v>
      </c>
      <c r="G40" s="43">
        <f t="shared" si="0"/>
        <v>29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90">
        <v>27.12</v>
      </c>
      <c r="P40" s="79">
        <f t="shared" si="2"/>
        <v>596.64</v>
      </c>
      <c r="Q40" s="5"/>
      <c r="R40" s="164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7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150</v>
      </c>
      <c r="N41" s="19"/>
      <c r="O41" s="90">
        <v>15.42</v>
      </c>
      <c r="P41" s="79">
        <f t="shared" si="2"/>
        <v>46.26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90">
        <v>19.05</v>
      </c>
      <c r="P46" s="79">
        <f t="shared" si="2"/>
        <v>76.2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26</v>
      </c>
      <c r="G47" s="43">
        <f>+E47+F47</f>
        <v>36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11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1250</v>
      </c>
      <c r="N47" s="19"/>
      <c r="O47" s="90">
        <v>19.21</v>
      </c>
      <c r="P47" s="79">
        <f t="shared" si="2"/>
        <v>480.25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27</v>
      </c>
      <c r="G48" s="43">
        <f>+E48+F48</f>
        <v>36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1500</v>
      </c>
      <c r="N48" s="19"/>
      <c r="O48" s="90">
        <v>18.88</v>
      </c>
      <c r="P48" s="79">
        <f t="shared" si="2"/>
        <v>566.4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27</v>
      </c>
      <c r="G49" s="43">
        <f>+E49+F49</f>
        <v>35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13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1100</v>
      </c>
      <c r="N49" s="19"/>
      <c r="O49" s="90">
        <v>20.43</v>
      </c>
      <c r="P49" s="79">
        <f t="shared" si="2"/>
        <v>449.46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200</v>
      </c>
      <c r="N50" s="19"/>
      <c r="O50" s="90">
        <v>21.81</v>
      </c>
      <c r="P50" s="79">
        <f t="shared" si="2"/>
        <v>87.24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36</v>
      </c>
      <c r="G53" s="43">
        <f t="shared" si="0"/>
        <v>45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1650</v>
      </c>
      <c r="N53" s="19"/>
      <c r="O53" s="90">
        <v>17.53</v>
      </c>
      <c r="P53" s="79">
        <f t="shared" si="2"/>
        <v>578.49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4</v>
      </c>
      <c r="G64" s="43">
        <f t="shared" si="0"/>
        <v>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250</v>
      </c>
      <c r="N64" s="19"/>
      <c r="O64" s="90">
        <v>23.69</v>
      </c>
      <c r="P64" s="79">
        <f t="shared" si="2"/>
        <v>118.45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17</v>
      </c>
      <c r="G65" s="43">
        <f t="shared" si="0"/>
        <v>18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800</v>
      </c>
      <c r="N65" s="19"/>
      <c r="O65" s="90">
        <v>22.49</v>
      </c>
      <c r="P65" s="79">
        <f t="shared" si="2"/>
        <v>359.84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12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8</v>
      </c>
      <c r="G72" s="43">
        <f t="shared" si="0"/>
        <v>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8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25</v>
      </c>
      <c r="G74" s="43">
        <f t="shared" si="0"/>
        <v>31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1200</v>
      </c>
      <c r="N74" s="19"/>
      <c r="O74" s="90">
        <v>17.09</v>
      </c>
      <c r="P74" s="79">
        <f t="shared" si="18"/>
        <v>410.15999999999997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28</v>
      </c>
      <c r="G77" s="43">
        <f t="shared" si="0"/>
        <v>30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7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90">
        <v>25.15</v>
      </c>
      <c r="P77" s="79">
        <f t="shared" si="18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8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16</v>
      </c>
      <c r="G93" s="43">
        <f t="shared" si="25"/>
        <v>16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16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560</v>
      </c>
      <c r="N93" s="19"/>
      <c r="O93" s="90">
        <v>18.63</v>
      </c>
      <c r="P93" s="79">
        <f t="shared" si="18"/>
        <v>298.08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2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11</v>
      </c>
      <c r="G99" s="43">
        <f t="shared" ref="G99:G105" si="26">+E99+F99</f>
        <v>13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13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575</v>
      </c>
      <c r="N99" s="19"/>
      <c r="O99" s="119">
        <v>20.350000000000001</v>
      </c>
      <c r="P99" s="79">
        <f t="shared" ref="P99:P105" si="28">+K99*O99</f>
        <v>264.55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>+E112+F112</f>
        <v>40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2700</v>
      </c>
      <c r="N112" s="19"/>
      <c r="O112" s="90">
        <v>30.3</v>
      </c>
      <c r="P112" s="79">
        <f t="shared" si="18"/>
        <v>818.1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5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0">
        <v>20.58</v>
      </c>
      <c r="P113" s="79">
        <f t="shared" si="18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25"/>
        <v>25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8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14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25"/>
        <v>19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1200</v>
      </c>
      <c r="N116" s="19"/>
      <c r="O116" s="90">
        <v>13.03</v>
      </c>
      <c r="P116" s="79">
        <f t="shared" si="18"/>
        <v>156.35999999999999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5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8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39</v>
      </c>
      <c r="G131" s="43">
        <f t="shared" si="25"/>
        <v>44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8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1800</v>
      </c>
      <c r="N131" s="19"/>
      <c r="O131" s="90">
        <v>9.91</v>
      </c>
      <c r="P131" s="79">
        <f t="shared" si="18"/>
        <v>356.76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6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42</v>
      </c>
      <c r="G132" s="43">
        <f t="shared" si="25"/>
        <v>48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2760</v>
      </c>
      <c r="N132" s="19"/>
      <c r="O132" s="90">
        <v>16.690000000000001</v>
      </c>
      <c r="P132" s="79">
        <f t="shared" si="18"/>
        <v>767.74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10</v>
      </c>
      <c r="G133" s="43">
        <f t="shared" si="25"/>
        <v>10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500</v>
      </c>
      <c r="N133" s="19"/>
      <c r="O133" s="90">
        <v>24.21</v>
      </c>
      <c r="P133" s="79">
        <f t="shared" si="18"/>
        <v>242.10000000000002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9</v>
      </c>
      <c r="G173" s="43">
        <f>+E173+F173</f>
        <v>9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7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245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9</v>
      </c>
      <c r="G174" s="43">
        <f t="shared" ref="G174" si="32">+E174+F174</f>
        <v>9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7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209.72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29</v>
      </c>
      <c r="G175" s="43">
        <f t="shared" si="31"/>
        <v>29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1150</v>
      </c>
      <c r="N175" s="19"/>
      <c r="O175" s="90">
        <v>29.96</v>
      </c>
      <c r="P175" s="79">
        <f t="shared" si="30"/>
        <v>689.08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60</v>
      </c>
      <c r="G178" s="43">
        <f t="shared" si="31"/>
        <v>60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27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1815</v>
      </c>
      <c r="N178" s="19"/>
      <c r="O178" s="90">
        <v>38</v>
      </c>
      <c r="P178" s="79">
        <f t="shared" si="30"/>
        <v>1254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1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26</v>
      </c>
      <c r="G185" s="43">
        <f t="shared" si="31"/>
        <v>26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14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12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960</v>
      </c>
      <c r="N185" s="19"/>
      <c r="O185" s="90">
        <v>63</v>
      </c>
      <c r="P185" s="79">
        <f t="shared" si="30"/>
        <v>756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44</v>
      </c>
      <c r="G193" s="43">
        <f t="shared" si="31"/>
        <v>44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17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1620</v>
      </c>
      <c r="N193" s="19"/>
      <c r="O193" s="90">
        <v>38</v>
      </c>
      <c r="P193" s="79">
        <f t="shared" si="30"/>
        <v>1026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63</v>
      </c>
      <c r="G194" s="43">
        <f t="shared" si="31"/>
        <v>63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10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6240</v>
      </c>
      <c r="N194" s="19"/>
      <c r="O194" s="90">
        <v>73</v>
      </c>
      <c r="P194" s="79">
        <f t="shared" si="30"/>
        <v>3796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</v>
      </c>
      <c r="G198" s="43">
        <f t="shared" si="31"/>
        <v>1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150</v>
      </c>
      <c r="N198" s="19"/>
      <c r="O198" s="90">
        <v>64.38</v>
      </c>
      <c r="P198" s="79">
        <f t="shared" si="30"/>
        <v>64.38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168</v>
      </c>
      <c r="G205" s="43">
        <f t="shared" si="31"/>
        <v>168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95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4015</v>
      </c>
      <c r="N205" s="19"/>
      <c r="O205" s="90">
        <v>40</v>
      </c>
      <c r="P205" s="79">
        <f t="shared" si="30"/>
        <v>2920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2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3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17</v>
      </c>
      <c r="G218" s="43">
        <f>+E218+F218</f>
        <v>17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13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4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80</v>
      </c>
      <c r="N218" s="19"/>
      <c r="O218" s="90">
        <v>16.670000000000002</v>
      </c>
      <c r="P218" s="79">
        <f t="shared" si="30"/>
        <v>66.680000000000007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2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2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46"/>
      <c r="F243" s="44"/>
      <c r="G243" s="43" t="s">
        <v>1423</v>
      </c>
      <c r="H243" s="78" t="s">
        <v>1423</v>
      </c>
      <c r="I243" s="76" t="s">
        <v>1423</v>
      </c>
      <c r="J243" s="43" t="s">
        <v>1423</v>
      </c>
      <c r="K243" s="44"/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2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1424</v>
      </c>
      <c r="D244" s="10" t="s">
        <v>434</v>
      </c>
      <c r="E244" s="46"/>
      <c r="F244" s="44"/>
      <c r="G244" s="43" t="s">
        <v>1423</v>
      </c>
      <c r="H244" s="78" t="s">
        <v>1423</v>
      </c>
      <c r="I244" s="76" t="s">
        <v>1423</v>
      </c>
      <c r="J244" s="43" t="s">
        <v>1423</v>
      </c>
      <c r="K244" s="44"/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1425</v>
      </c>
      <c r="D245" s="10" t="s">
        <v>434</v>
      </c>
      <c r="E245" s="46"/>
      <c r="F245" s="44"/>
      <c r="G245" s="43" t="s">
        <v>1423</v>
      </c>
      <c r="H245" s="78" t="s">
        <v>1423</v>
      </c>
      <c r="I245" s="76" t="s">
        <v>1423</v>
      </c>
      <c r="J245" s="43" t="s">
        <v>1423</v>
      </c>
      <c r="K245" s="44"/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1426</v>
      </c>
      <c r="D246" s="10" t="s">
        <v>434</v>
      </c>
      <c r="E246" s="46"/>
      <c r="F246" s="44"/>
      <c r="G246" s="43" t="s">
        <v>1423</v>
      </c>
      <c r="H246" s="78" t="s">
        <v>1423</v>
      </c>
      <c r="I246" s="76" t="s">
        <v>1423</v>
      </c>
      <c r="J246" s="43" t="s">
        <v>1423</v>
      </c>
      <c r="K246" s="44"/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46"/>
      <c r="F247" s="44"/>
      <c r="G247" s="43" t="s">
        <v>1423</v>
      </c>
      <c r="H247" s="78" t="s">
        <v>1423</v>
      </c>
      <c r="I247" s="76" t="s">
        <v>1423</v>
      </c>
      <c r="J247" s="43" t="s">
        <v>1423</v>
      </c>
      <c r="K247" s="44"/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1138</v>
      </c>
      <c r="D248" s="10" t="s">
        <v>564</v>
      </c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3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4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3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4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200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3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4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650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3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4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60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3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4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3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4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5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3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4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3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4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3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4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3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4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6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3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4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3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4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89145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89145</v>
      </c>
      <c r="D261" s="160"/>
      <c r="E261" s="53" t="s">
        <v>227</v>
      </c>
      <c r="F261" s="54">
        <f>+M260</f>
        <v>89145</v>
      </c>
      <c r="G261" s="55" t="s">
        <v>217</v>
      </c>
      <c r="H261" s="141">
        <f>SUM(U36)</f>
        <v>405</v>
      </c>
      <c r="I261" s="142"/>
      <c r="J261" s="134"/>
      <c r="K261" s="134"/>
      <c r="L261" s="134"/>
      <c r="M261" s="57"/>
      <c r="N261" s="57">
        <f>+W36</f>
        <v>29600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2705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2705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89145</v>
      </c>
      <c r="N263" s="59">
        <f>+S36</f>
        <v>2705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86440</v>
      </c>
      <c r="D264" s="160"/>
      <c r="E264" s="53" t="s">
        <v>232</v>
      </c>
      <c r="F264" s="54">
        <f>+F261-F262</f>
        <v>86440</v>
      </c>
      <c r="G264" s="55" t="s">
        <v>233</v>
      </c>
      <c r="H264" s="141">
        <f>SUM(H261:H263)</f>
        <v>405</v>
      </c>
      <c r="I264" s="142"/>
      <c r="J264" s="134" t="s">
        <v>206</v>
      </c>
      <c r="K264" s="134"/>
      <c r="L264" s="134"/>
      <c r="M264" s="57">
        <f>H264</f>
        <v>405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56435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-13560</v>
      </c>
      <c r="J266" s="138" t="s">
        <v>209</v>
      </c>
      <c r="K266" s="139"/>
      <c r="L266" s="140"/>
      <c r="M266" s="57">
        <f>+Y36</f>
        <v>56435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7</v>
      </c>
      <c r="F5" s="71"/>
      <c r="G5" s="46">
        <f t="shared" ref="G5" si="0">E5+F5</f>
        <v>7</v>
      </c>
      <c r="H5" s="78">
        <v>0</v>
      </c>
      <c r="I5" s="76">
        <v>0</v>
      </c>
      <c r="J5" s="46">
        <f t="shared" ref="J5" si="1">+G5-H5-K5-I5</f>
        <v>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19</v>
      </c>
      <c r="F6" s="71"/>
      <c r="G6" s="46">
        <f t="shared" ref="G6:G26" si="2">E6+F6</f>
        <v>19</v>
      </c>
      <c r="H6" s="78">
        <v>0</v>
      </c>
      <c r="I6" s="76">
        <v>0</v>
      </c>
      <c r="J6" s="46">
        <f t="shared" ref="J6:J26" si="3">+G6-H6-K6-I6</f>
        <v>19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</v>
      </c>
      <c r="F11" s="71"/>
      <c r="G11" s="46">
        <f t="shared" si="2"/>
        <v>2</v>
      </c>
      <c r="H11" s="78">
        <v>0</v>
      </c>
      <c r="I11" s="76">
        <v>0</v>
      </c>
      <c r="J11" s="46">
        <f t="shared" si="3"/>
        <v>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5</v>
      </c>
      <c r="F18" s="71"/>
      <c r="G18" s="46">
        <f t="shared" si="2"/>
        <v>5</v>
      </c>
      <c r="H18" s="78">
        <v>0</v>
      </c>
      <c r="I18" s="76">
        <v>0</v>
      </c>
      <c r="J18" s="46">
        <f t="shared" si="3"/>
        <v>5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3</v>
      </c>
      <c r="F22" s="71"/>
      <c r="G22" s="46">
        <f t="shared" si="2"/>
        <v>3</v>
      </c>
      <c r="H22" s="78">
        <v>0</v>
      </c>
      <c r="I22" s="76">
        <v>0</v>
      </c>
      <c r="J22" s="46">
        <f t="shared" si="3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4</v>
      </c>
      <c r="F25" s="71"/>
      <c r="G25" s="46">
        <f t="shared" si="2"/>
        <v>4</v>
      </c>
      <c r="H25" s="78">
        <v>0</v>
      </c>
      <c r="I25" s="76">
        <v>0</v>
      </c>
      <c r="J25" s="46">
        <f t="shared" si="3"/>
        <v>4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3</v>
      </c>
      <c r="F28" s="71"/>
      <c r="G28" s="46">
        <f t="shared" si="7"/>
        <v>3</v>
      </c>
      <c r="H28" s="78">
        <v>0</v>
      </c>
      <c r="I28" s="76">
        <v>0</v>
      </c>
      <c r="J28" s="46">
        <f t="shared" si="8"/>
        <v>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16</v>
      </c>
      <c r="F31" s="71"/>
      <c r="G31" s="46">
        <f t="shared" si="7"/>
        <v>16</v>
      </c>
      <c r="H31" s="78">
        <v>0</v>
      </c>
      <c r="I31" s="76">
        <v>0</v>
      </c>
      <c r="J31" s="46">
        <f t="shared" si="8"/>
        <v>16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13</v>
      </c>
      <c r="F32" s="71"/>
      <c r="G32" s="46">
        <f t="shared" si="7"/>
        <v>13</v>
      </c>
      <c r="H32" s="78">
        <v>0</v>
      </c>
      <c r="I32" s="76">
        <v>0</v>
      </c>
      <c r="J32" s="46">
        <f t="shared" si="8"/>
        <v>13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7</v>
      </c>
      <c r="F39" s="71"/>
      <c r="G39" s="46">
        <f t="shared" si="7"/>
        <v>7</v>
      </c>
      <c r="H39" s="78">
        <v>0</v>
      </c>
      <c r="I39" s="76">
        <v>0</v>
      </c>
      <c r="J39" s="46">
        <f t="shared" si="8"/>
        <v>7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4</v>
      </c>
      <c r="F46" s="71"/>
      <c r="G46" s="46">
        <f t="shared" si="7"/>
        <v>4</v>
      </c>
      <c r="H46" s="78">
        <v>0</v>
      </c>
      <c r="I46" s="76">
        <v>0</v>
      </c>
      <c r="J46" s="46">
        <f t="shared" si="8"/>
        <v>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10</v>
      </c>
      <c r="F47" s="71"/>
      <c r="G47" s="46">
        <f t="shared" si="7"/>
        <v>10</v>
      </c>
      <c r="H47" s="78">
        <v>0</v>
      </c>
      <c r="I47" s="76">
        <v>0</v>
      </c>
      <c r="J47" s="46">
        <f t="shared" si="8"/>
        <v>10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9</v>
      </c>
      <c r="F53" s="71"/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1</v>
      </c>
      <c r="F64" s="71"/>
      <c r="G64" s="46">
        <f t="shared" si="7"/>
        <v>1</v>
      </c>
      <c r="H64" s="78">
        <v>0</v>
      </c>
      <c r="I64" s="76">
        <v>0</v>
      </c>
      <c r="J64" s="46">
        <f t="shared" si="8"/>
        <v>1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6</v>
      </c>
      <c r="F74" s="71"/>
      <c r="G74" s="46">
        <f t="shared" si="7"/>
        <v>6</v>
      </c>
      <c r="H74" s="78">
        <v>0</v>
      </c>
      <c r="I74" s="76">
        <v>0</v>
      </c>
      <c r="J74" s="46">
        <f t="shared" si="8"/>
        <v>6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v>2</v>
      </c>
      <c r="F99" s="71"/>
      <c r="G99" s="46">
        <f t="shared" si="25"/>
        <v>2</v>
      </c>
      <c r="H99" s="78">
        <v>0</v>
      </c>
      <c r="I99" s="76">
        <v>0</v>
      </c>
      <c r="J99" s="46">
        <f t="shared" si="26"/>
        <v>2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15</v>
      </c>
      <c r="F112" s="71"/>
      <c r="G112" s="46">
        <f t="shared" si="25"/>
        <v>15</v>
      </c>
      <c r="H112" s="78">
        <v>0</v>
      </c>
      <c r="I112" s="76">
        <v>0</v>
      </c>
      <c r="J112" s="46">
        <f t="shared" si="26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5</v>
      </c>
      <c r="F115" s="71"/>
      <c r="G115" s="46">
        <f t="shared" si="25"/>
        <v>5</v>
      </c>
      <c r="H115" s="78">
        <v>0</v>
      </c>
      <c r="I115" s="76">
        <v>0</v>
      </c>
      <c r="J115" s="46">
        <f t="shared" si="26"/>
        <v>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14</v>
      </c>
      <c r="F116" s="71"/>
      <c r="G116" s="46">
        <f t="shared" si="25"/>
        <v>14</v>
      </c>
      <c r="H116" s="78">
        <v>0</v>
      </c>
      <c r="I116" s="76">
        <v>0</v>
      </c>
      <c r="J116" s="46">
        <f t="shared" si="26"/>
        <v>14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6</v>
      </c>
      <c r="F132" s="71"/>
      <c r="G132" s="46">
        <f t="shared" si="25"/>
        <v>6</v>
      </c>
      <c r="H132" s="78">
        <v>0</v>
      </c>
      <c r="I132" s="76">
        <v>0</v>
      </c>
      <c r="J132" s="46">
        <f t="shared" si="26"/>
        <v>6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>SUM(M6-O6)</f>
        <v>400</v>
      </c>
      <c r="Q6" s="90">
        <v>39.29</v>
      </c>
      <c r="R6" s="43">
        <f t="shared" ref="R6:R80" si="3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4"/>
        <v>300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4"/>
        <v>300</v>
      </c>
      <c r="Q24" s="90">
        <v>40.51</v>
      </c>
      <c r="R24" s="43">
        <f t="shared" si="3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4"/>
        <v>200</v>
      </c>
      <c r="Q31" s="90">
        <v>38.46</v>
      </c>
      <c r="R31" s="43">
        <f t="shared" si="3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9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4"/>
        <v>520</v>
      </c>
      <c r="Q32" s="90">
        <v>46.37</v>
      </c>
      <c r="R32" s="43">
        <f t="shared" si="3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3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02">
        <f t="shared" si="4"/>
        <v>150</v>
      </c>
      <c r="Q39" s="90">
        <v>27.84</v>
      </c>
      <c r="R39" s="43">
        <f t="shared" si="3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2">
        <f t="shared" si="4"/>
        <v>75</v>
      </c>
      <c r="Q40" s="90">
        <v>27.12</v>
      </c>
      <c r="R40" s="43">
        <f t="shared" si="3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4"/>
        <v>100</v>
      </c>
      <c r="Q47" s="90">
        <v>19.21</v>
      </c>
      <c r="R47" s="43">
        <f t="shared" si="3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4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2">
        <f t="shared" ref="P99:P105" si="26">SUM(M99-O99)</f>
        <v>90</v>
      </c>
      <c r="Q99" s="119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3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>
        <v>7</v>
      </c>
      <c r="G175" s="46">
        <f t="shared" si="30"/>
        <v>7</v>
      </c>
      <c r="H175" s="78">
        <v>0</v>
      </c>
      <c r="I175" s="76">
        <v>0</v>
      </c>
      <c r="J175" s="46">
        <f t="shared" si="31"/>
        <v>0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2">
        <f>SUM(M175-O175)</f>
        <v>350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>
        <v>4</v>
      </c>
      <c r="G178" s="46">
        <f t="shared" si="30"/>
        <v>4</v>
      </c>
      <c r="H178" s="78">
        <v>0</v>
      </c>
      <c r="I178" s="76">
        <v>0</v>
      </c>
      <c r="J178" s="46">
        <f t="shared" si="31"/>
        <v>0</v>
      </c>
      <c r="K178" s="72">
        <v>4</v>
      </c>
      <c r="L178" s="20">
        <v>55</v>
      </c>
      <c r="M178" s="65">
        <f t="shared" si="34"/>
        <v>220</v>
      </c>
      <c r="N178" s="17" t="s">
        <v>16</v>
      </c>
      <c r="O178" s="18"/>
      <c r="P178" s="102">
        <f t="shared" si="35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>
        <v>3</v>
      </c>
      <c r="G194" s="46">
        <f t="shared" si="30"/>
        <v>3</v>
      </c>
      <c r="H194" s="78">
        <v>0</v>
      </c>
      <c r="I194" s="76">
        <v>0</v>
      </c>
      <c r="J194" s="46">
        <f t="shared" si="31"/>
        <v>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>
        <v>14</v>
      </c>
      <c r="G205" s="46">
        <f t="shared" si="30"/>
        <v>14</v>
      </c>
      <c r="H205" s="78">
        <v>0</v>
      </c>
      <c r="I205" s="76">
        <v>0</v>
      </c>
      <c r="J205" s="46">
        <f t="shared" si="31"/>
        <v>0</v>
      </c>
      <c r="K205" s="72">
        <v>14</v>
      </c>
      <c r="L205" s="20">
        <v>55</v>
      </c>
      <c r="M205" s="65">
        <f t="shared" si="34"/>
        <v>770</v>
      </c>
      <c r="N205" s="17" t="s">
        <v>16</v>
      </c>
      <c r="O205" s="18"/>
      <c r="P205" s="102">
        <f t="shared" si="35"/>
        <v>770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si="46"/>
        <v>0</v>
      </c>
      <c r="H235" s="78">
        <v>0</v>
      </c>
      <c r="I235" s="76">
        <v>0</v>
      </c>
      <c r="J235" s="46">
        <f t="shared" si="47"/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0">
        <v>20.36</v>
      </c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0">
        <v>20.36</v>
      </c>
      <c r="R236" s="43">
        <f t="shared" si="5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0">
        <v>20.36</v>
      </c>
      <c r="R237" s="43">
        <f t="shared" si="5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0">
        <v>20.36</v>
      </c>
      <c r="R238" s="43">
        <f t="shared" si="5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0">
        <v>20.36</v>
      </c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0">
        <v>20.36</v>
      </c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0">
        <v>20.36</v>
      </c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0">
        <v>20.36</v>
      </c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6"/>
        <v>0</v>
      </c>
      <c r="H243" s="78">
        <v>0</v>
      </c>
      <c r="I243" s="76">
        <v>0</v>
      </c>
      <c r="J243" s="46">
        <f t="shared" si="47"/>
        <v>0</v>
      </c>
      <c r="K243" s="72"/>
      <c r="L243" s="20">
        <v>39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>
        <v>20.36</v>
      </c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>
        <v>20.36</v>
      </c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>
        <v>20.36</v>
      </c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>
        <v>20.36</v>
      </c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>
        <v>20.36</v>
      </c>
      <c r="R247" s="43">
        <f t="shared" si="50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si="47"/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>
        <v>20.36</v>
      </c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>
        <v>20.36</v>
      </c>
      <c r="R257" s="43">
        <f t="shared" ref="R257" si="6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>
        <v>20.36</v>
      </c>
      <c r="R259" s="43">
        <f t="shared" ref="R259" si="67">+K259*Q259</f>
        <v>0</v>
      </c>
    </row>
    <row r="260" spans="1:22" ht="25.5" x14ac:dyDescent="0.55000000000000004">
      <c r="A260" s="1"/>
      <c r="D260" s="121"/>
      <c r="E260" s="24"/>
      <c r="F260" s="12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1706.4399999999998</v>
      </c>
      <c r="S260" s="75"/>
    </row>
    <row r="261" spans="1:22" ht="25.5" customHeight="1" x14ac:dyDescent="0.5">
      <c r="A261" s="1"/>
      <c r="D261" s="121"/>
      <c r="E261" s="24"/>
      <c r="F261" s="12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D262" s="121"/>
      <c r="E262" s="24"/>
      <c r="F262" s="121"/>
      <c r="G262" s="31"/>
      <c r="J262" s="31"/>
      <c r="K262" s="32"/>
      <c r="L262" s="95" t="s">
        <v>202</v>
      </c>
      <c r="M262" s="95"/>
      <c r="N262" s="33">
        <f>SUM(M5:M261)</f>
        <v>5040</v>
      </c>
    </row>
    <row r="263" spans="1:22" ht="25.5" x14ac:dyDescent="0.55000000000000004">
      <c r="A263" s="1"/>
      <c r="D263" s="121"/>
      <c r="E263" s="24"/>
      <c r="F263" s="12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D264" s="121"/>
      <c r="E264" s="24"/>
      <c r="F264" s="121"/>
      <c r="G264" s="31"/>
      <c r="J264" s="31"/>
      <c r="L264" s="34" t="s">
        <v>204</v>
      </c>
      <c r="M264" s="35"/>
      <c r="N264" s="36">
        <f>SUM(O264:AF264)</f>
        <v>1125</v>
      </c>
      <c r="O264" s="2">
        <v>195</v>
      </c>
      <c r="P264" s="2">
        <v>130</v>
      </c>
      <c r="Q264" s="2">
        <v>105</v>
      </c>
      <c r="R264" s="2">
        <v>175</v>
      </c>
      <c r="S264" s="2">
        <v>200</v>
      </c>
      <c r="T264" s="2">
        <v>50</v>
      </c>
      <c r="U264" s="2">
        <v>130</v>
      </c>
      <c r="V264" s="2">
        <v>140</v>
      </c>
    </row>
    <row r="265" spans="1:22" ht="25.5" x14ac:dyDescent="0.55000000000000004">
      <c r="A265" s="1"/>
      <c r="D265" s="121"/>
      <c r="E265" s="24"/>
      <c r="F265" s="12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D266" s="121"/>
      <c r="E266" s="24"/>
      <c r="F266" s="12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D267" s="121"/>
      <c r="E267" s="24"/>
      <c r="F267" s="121"/>
      <c r="G267" s="31"/>
      <c r="J267" s="31"/>
      <c r="L267" s="34" t="s">
        <v>207</v>
      </c>
      <c r="M267" s="35"/>
      <c r="N267" s="37">
        <f>SUM(O5:O260)</f>
        <v>175</v>
      </c>
    </row>
    <row r="268" spans="1:22" ht="25.5" x14ac:dyDescent="0.55000000000000004">
      <c r="A268" s="1"/>
      <c r="D268" s="121"/>
      <c r="E268" s="24"/>
      <c r="F268" s="121"/>
      <c r="G268" s="31"/>
      <c r="J268" s="31"/>
      <c r="L268" s="34" t="s">
        <v>208</v>
      </c>
      <c r="M268" s="35"/>
      <c r="N268" s="33">
        <f>N262-N263-N264-N266-N267</f>
        <v>3740</v>
      </c>
    </row>
    <row r="269" spans="1:22" ht="25.5" x14ac:dyDescent="0.55000000000000004">
      <c r="A269" s="1"/>
      <c r="D269" s="121"/>
      <c r="E269" s="24"/>
      <c r="F269" s="121"/>
      <c r="G269" s="31"/>
      <c r="J269" s="31"/>
      <c r="L269" s="34" t="s">
        <v>209</v>
      </c>
      <c r="M269" s="35"/>
      <c r="N269" s="37">
        <v>3740</v>
      </c>
    </row>
    <row r="270" spans="1:22" ht="25.5" x14ac:dyDescent="0.55000000000000004">
      <c r="A270" s="1"/>
      <c r="D270" s="121"/>
      <c r="E270" s="24"/>
      <c r="F270" s="12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D271" s="121"/>
      <c r="E271" s="24"/>
      <c r="F271" s="12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15</v>
      </c>
      <c r="F6" s="71">
        <v>10</v>
      </c>
      <c r="G6" s="46">
        <f t="shared" si="0"/>
        <v>25</v>
      </c>
      <c r="H6" s="78">
        <v>0</v>
      </c>
      <c r="I6" s="76">
        <v>10</v>
      </c>
      <c r="J6" s="46">
        <f t="shared" si="1"/>
        <v>13</v>
      </c>
      <c r="K6" s="72">
        <v>2</v>
      </c>
      <c r="L6" s="15">
        <v>100</v>
      </c>
      <c r="M6" s="65">
        <f t="shared" ref="M6:M80" si="2">+L6*K6</f>
        <v>200</v>
      </c>
      <c r="N6" s="17" t="s">
        <v>1428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4</v>
      </c>
      <c r="F25" s="71">
        <v>5</v>
      </c>
      <c r="G25" s="46">
        <f t="shared" si="0"/>
        <v>9</v>
      </c>
      <c r="H25" s="78">
        <v>0</v>
      </c>
      <c r="I25" s="76">
        <v>0</v>
      </c>
      <c r="J25" s="46">
        <f t="shared" si="1"/>
        <v>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14</v>
      </c>
      <c r="F31" s="71">
        <v>10</v>
      </c>
      <c r="G31" s="46">
        <f t="shared" si="5"/>
        <v>24</v>
      </c>
      <c r="H31" s="78">
        <v>0</v>
      </c>
      <c r="I31" s="76">
        <v>10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1428</v>
      </c>
      <c r="O31" s="18"/>
      <c r="P31" s="10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2</v>
      </c>
      <c r="F34" s="71">
        <v>5</v>
      </c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4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3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02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2</v>
      </c>
      <c r="K132" s="72">
        <v>6</v>
      </c>
      <c r="L132" s="22">
        <v>60</v>
      </c>
      <c r="M132" s="65">
        <f t="shared" si="7"/>
        <v>360</v>
      </c>
      <c r="N132" s="17" t="s">
        <v>16</v>
      </c>
      <c r="O132" s="18"/>
      <c r="P132" s="102">
        <f t="shared" si="8"/>
        <v>360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>
        <v>6</v>
      </c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>
        <v>6</v>
      </c>
      <c r="G178" s="46">
        <f t="shared" si="30"/>
        <v>6</v>
      </c>
      <c r="H178" s="78">
        <v>0</v>
      </c>
      <c r="I178" s="76">
        <v>0</v>
      </c>
      <c r="J178" s="46">
        <f t="shared" si="31"/>
        <v>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>
        <v>11</v>
      </c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>
        <v>19</v>
      </c>
      <c r="G193" s="46">
        <f t="shared" si="30"/>
        <v>19</v>
      </c>
      <c r="H193" s="78">
        <v>0</v>
      </c>
      <c r="I193" s="76">
        <v>0</v>
      </c>
      <c r="J193" s="46">
        <f t="shared" si="31"/>
        <v>17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>
        <v>20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>
        <v>1</v>
      </c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>
        <v>127</v>
      </c>
      <c r="G205" s="46">
        <f t="shared" si="30"/>
        <v>127</v>
      </c>
      <c r="H205" s="78">
        <v>0</v>
      </c>
      <c r="I205" s="76">
        <v>0</v>
      </c>
      <c r="J205" s="46">
        <f t="shared" si="31"/>
        <v>126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>
        <v>17</v>
      </c>
      <c r="G218" s="46">
        <f t="shared" si="30"/>
        <v>17</v>
      </c>
      <c r="H218" s="78">
        <v>0</v>
      </c>
      <c r="I218" s="76">
        <v>0</v>
      </c>
      <c r="J218" s="46">
        <f t="shared" si="31"/>
        <v>16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2">
        <f t="shared" si="35"/>
        <v>20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1031.07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1585</v>
      </c>
      <c r="O264" s="2">
        <v>480</v>
      </c>
      <c r="P264" s="2">
        <v>180</v>
      </c>
      <c r="Q264" s="88">
        <v>200</v>
      </c>
      <c r="R264" s="2">
        <v>200</v>
      </c>
      <c r="S264" s="2">
        <v>60</v>
      </c>
      <c r="T264" s="2">
        <v>165</v>
      </c>
      <c r="U264" s="2">
        <v>70</v>
      </c>
      <c r="V264" s="2">
        <v>230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5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>
        <v>3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8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8</v>
      </c>
      <c r="F28" s="71">
        <v>3</v>
      </c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11</v>
      </c>
      <c r="F48" s="71">
        <v>3</v>
      </c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11</v>
      </c>
      <c r="F49" s="71">
        <v>3</v>
      </c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9</v>
      </c>
      <c r="F53" s="71">
        <v>3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>
        <v>3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15</v>
      </c>
      <c r="F112" s="71">
        <v>5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3</v>
      </c>
      <c r="F115" s="71">
        <v>5</v>
      </c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120</v>
      </c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>
        <v>11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9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2">
        <f t="shared" si="35"/>
        <v>160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12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50</v>
      </c>
      <c r="P198" s="102">
        <f t="shared" si="35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125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842.2700000000001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315</v>
      </c>
      <c r="O264" s="2">
        <v>160</v>
      </c>
      <c r="P264" s="2">
        <v>100</v>
      </c>
      <c r="Q264" s="88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2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2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3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2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125</v>
      </c>
      <c r="F205" s="71"/>
      <c r="G205" s="46">
        <f t="shared" si="30"/>
        <v>125</v>
      </c>
      <c r="H205" s="78">
        <v>0</v>
      </c>
      <c r="I205" s="76">
        <v>0</v>
      </c>
      <c r="J205" s="46">
        <f t="shared" si="31"/>
        <v>124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594.46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200</v>
      </c>
      <c r="P264" s="2">
        <v>440</v>
      </c>
      <c r="Q264" s="88">
        <v>100</v>
      </c>
      <c r="R264" s="2">
        <v>80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21</v>
      </c>
      <c r="F6" s="71">
        <v>10</v>
      </c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02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30</v>
      </c>
      <c r="P34" s="102">
        <f t="shared" si="3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11</v>
      </c>
      <c r="F175" s="71">
        <v>5</v>
      </c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14</v>
      </c>
      <c r="F193" s="71">
        <v>5</v>
      </c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12</v>
      </c>
      <c r="F194" s="71">
        <v>10</v>
      </c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124</v>
      </c>
      <c r="F205" s="71"/>
      <c r="G205" s="46">
        <f t="shared" si="30"/>
        <v>124</v>
      </c>
      <c r="H205" s="78">
        <v>0</v>
      </c>
      <c r="I205" s="76">
        <v>0</v>
      </c>
      <c r="J205" s="46">
        <f t="shared" si="31"/>
        <v>124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204.71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7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90">
        <v>38.46</v>
      </c>
      <c r="R31" s="43">
        <f t="shared" si="4"/>
        <v>192.3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15</v>
      </c>
      <c r="F32" s="71"/>
      <c r="G32" s="46">
        <f t="shared" si="5"/>
        <v>15</v>
      </c>
      <c r="H32" s="78">
        <v>0</v>
      </c>
      <c r="I32" s="76">
        <v>3</v>
      </c>
      <c r="J32" s="46">
        <f t="shared" si="6"/>
        <v>7</v>
      </c>
      <c r="K32" s="72">
        <v>5</v>
      </c>
      <c r="L32" s="15">
        <v>130</v>
      </c>
      <c r="M32" s="65">
        <f t="shared" si="2"/>
        <v>650</v>
      </c>
      <c r="N32" s="17" t="s">
        <v>1429</v>
      </c>
      <c r="O32" s="18">
        <v>130</v>
      </c>
      <c r="P32" s="102">
        <f t="shared" si="3"/>
        <v>520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02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124</v>
      </c>
      <c r="F205" s="71"/>
      <c r="G205" s="46">
        <f t="shared" si="30"/>
        <v>124</v>
      </c>
      <c r="H205" s="78">
        <v>0</v>
      </c>
      <c r="I205" s="76">
        <v>0</v>
      </c>
      <c r="J205" s="46">
        <f t="shared" si="31"/>
        <v>120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2">
        <f t="shared" si="35"/>
        <v>220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858.23000000000013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</v>
      </c>
      <c r="O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220.00"/>
        <filter val="25.00"/>
        <filter val="300.00"/>
        <filter val="50.00"/>
        <filter val="500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7</v>
      </c>
      <c r="F25" s="71">
        <v>3</v>
      </c>
      <c r="G25" s="46">
        <f t="shared" si="0"/>
        <v>10</v>
      </c>
      <c r="H25" s="78">
        <v>0</v>
      </c>
      <c r="I25" s="76">
        <v>0</v>
      </c>
      <c r="J25" s="46">
        <f t="shared" si="1"/>
        <v>9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130</v>
      </c>
      <c r="P32" s="102">
        <f t="shared" si="3"/>
        <v>260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12</v>
      </c>
      <c r="F49" s="71">
        <v>5</v>
      </c>
      <c r="G49" s="46">
        <f t="shared" si="5"/>
        <v>17</v>
      </c>
      <c r="H49" s="78">
        <v>0</v>
      </c>
      <c r="I49" s="76">
        <v>0</v>
      </c>
      <c r="J49" s="46">
        <f t="shared" si="6"/>
        <v>16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>
        <v>4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1</v>
      </c>
      <c r="F93" s="71">
        <v>5</v>
      </c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2</v>
      </c>
      <c r="F99" s="71">
        <v>5</v>
      </c>
      <c r="G99" s="46">
        <f t="shared" si="23"/>
        <v>7</v>
      </c>
      <c r="H99" s="78">
        <v>0</v>
      </c>
      <c r="I99" s="76">
        <v>0</v>
      </c>
      <c r="J99" s="46">
        <f t="shared" si="24"/>
        <v>6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2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18</v>
      </c>
      <c r="F112" s="71">
        <v>5</v>
      </c>
      <c r="G112" s="46">
        <f t="shared" si="23"/>
        <v>23</v>
      </c>
      <c r="H112" s="78">
        <v>0</v>
      </c>
      <c r="I112" s="76">
        <v>0</v>
      </c>
      <c r="J112" s="46">
        <f t="shared" si="24"/>
        <v>23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10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120</v>
      </c>
      <c r="F205" s="71"/>
      <c r="G205" s="46">
        <f t="shared" si="30"/>
        <v>120</v>
      </c>
      <c r="H205" s="78">
        <v>0</v>
      </c>
      <c r="I205" s="76">
        <v>0</v>
      </c>
      <c r="J205" s="46">
        <f t="shared" si="31"/>
        <v>118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659.18999999999994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1095</v>
      </c>
      <c r="O264" s="2">
        <v>355</v>
      </c>
      <c r="P264" s="2">
        <v>100</v>
      </c>
      <c r="Q264" s="88">
        <v>60</v>
      </c>
      <c r="R264" s="2">
        <v>50</v>
      </c>
      <c r="S264" s="2">
        <v>200</v>
      </c>
      <c r="T264" s="2">
        <v>50</v>
      </c>
      <c r="U264" s="2">
        <v>150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29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</v>
      </c>
      <c r="F11" s="71">
        <v>2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3</v>
      </c>
      <c r="K25" s="72">
        <v>6</v>
      </c>
      <c r="L25" s="15">
        <v>100</v>
      </c>
      <c r="M25" s="65">
        <f t="shared" si="2"/>
        <v>600</v>
      </c>
      <c r="N25" s="17" t="s">
        <v>16</v>
      </c>
      <c r="O25" s="18"/>
      <c r="P25" s="102">
        <f t="shared" si="3"/>
        <v>600</v>
      </c>
      <c r="Q25" s="90">
        <v>39.770000000000003</v>
      </c>
      <c r="R25" s="43">
        <f t="shared" si="4"/>
        <v>238.62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14</v>
      </c>
      <c r="F32" s="71"/>
      <c r="G32" s="46">
        <f t="shared" si="5"/>
        <v>14</v>
      </c>
      <c r="H32" s="78">
        <v>1</v>
      </c>
      <c r="I32" s="76">
        <v>0</v>
      </c>
      <c r="J32" s="46">
        <f t="shared" si="6"/>
        <v>7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90</v>
      </c>
      <c r="P32" s="102">
        <f t="shared" si="3"/>
        <v>690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8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60</v>
      </c>
      <c r="P40" s="102">
        <f t="shared" si="3"/>
        <v>90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12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2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>
        <v>10</v>
      </c>
      <c r="P65" s="102">
        <f t="shared" si="3"/>
        <v>190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10</v>
      </c>
      <c r="P66" s="102">
        <f t="shared" si="3"/>
        <v>90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30</v>
      </c>
      <c r="P74" s="102">
        <f t="shared" si="3"/>
        <v>120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2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0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/>
      <c r="P93" s="102">
        <f t="shared" si="8"/>
        <v>175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5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2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7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0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2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5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2">
        <f t="shared" si="35"/>
        <v>160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16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118</v>
      </c>
      <c r="F205" s="71"/>
      <c r="G205" s="46">
        <f t="shared" si="30"/>
        <v>118</v>
      </c>
      <c r="H205" s="78">
        <v>0</v>
      </c>
      <c r="I205" s="76">
        <v>0</v>
      </c>
      <c r="J205" s="46">
        <f t="shared" si="31"/>
        <v>117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15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2">
        <f t="shared" si="35"/>
        <v>20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+'7'!J248</f>
        <v>0</v>
      </c>
      <c r="F248" s="71">
        <v>3</v>
      </c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35</v>
      </c>
      <c r="M248" s="65">
        <f t="shared" si="34"/>
        <v>35</v>
      </c>
      <c r="N248" s="17" t="s">
        <v>16</v>
      </c>
      <c r="O248" s="18">
        <v>10</v>
      </c>
      <c r="P248" s="102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2532.4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7135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1935</v>
      </c>
      <c r="O264" s="2">
        <v>500</v>
      </c>
      <c r="P264" s="2">
        <v>260</v>
      </c>
      <c r="Q264" s="88">
        <v>50</v>
      </c>
      <c r="R264" s="2">
        <v>50</v>
      </c>
      <c r="S264" s="2">
        <v>355</v>
      </c>
      <c r="T264" s="2">
        <v>215</v>
      </c>
      <c r="U264" s="2">
        <v>155</v>
      </c>
      <c r="V264" s="2">
        <v>200</v>
      </c>
      <c r="W264" s="2">
        <v>150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4925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4925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195</v>
      </c>
      <c r="P34" s="102">
        <f t="shared" si="3"/>
        <v>195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2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4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2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117</v>
      </c>
      <c r="F205" s="71"/>
      <c r="G205" s="46">
        <f t="shared" si="30"/>
        <v>117</v>
      </c>
      <c r="H205" s="78">
        <v>0</v>
      </c>
      <c r="I205" s="76">
        <v>0</v>
      </c>
      <c r="J205" s="46">
        <f t="shared" si="31"/>
        <v>117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+'8'!J248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851.38000000000011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805</v>
      </c>
      <c r="O264" s="2">
        <v>320</v>
      </c>
      <c r="P264" s="2">
        <v>190</v>
      </c>
      <c r="Q264" s="88">
        <v>195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8</v>
      </c>
      <c r="F47" s="71">
        <v>3</v>
      </c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>
        <v>3</v>
      </c>
      <c r="G74" s="46">
        <f t="shared" si="5"/>
        <v>5</v>
      </c>
      <c r="H74" s="78">
        <v>2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2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2">
        <f t="shared" si="8"/>
        <v>240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117</v>
      </c>
      <c r="F205" s="71"/>
      <c r="G205" s="46">
        <f t="shared" si="30"/>
        <v>117</v>
      </c>
      <c r="H205" s="78">
        <v>0</v>
      </c>
      <c r="I205" s="76">
        <v>0</v>
      </c>
      <c r="J205" s="46">
        <f t="shared" si="31"/>
        <v>116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+'9'!J248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626.01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815</v>
      </c>
      <c r="O264" s="2">
        <v>465</v>
      </c>
      <c r="P264" s="2">
        <v>50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2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18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>
        <v>20</v>
      </c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116</v>
      </c>
      <c r="F205" s="71"/>
      <c r="G205" s="46">
        <f t="shared" si="30"/>
        <v>116</v>
      </c>
      <c r="H205" s="78">
        <v>0</v>
      </c>
      <c r="I205" s="76">
        <v>0</v>
      </c>
      <c r="J205" s="46">
        <f t="shared" si="31"/>
        <v>114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833.37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100</v>
      </c>
      <c r="P264" s="2">
        <v>430</v>
      </c>
      <c r="Q264" s="88">
        <v>310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21</v>
      </c>
      <c r="F6" s="71">
        <v>10</v>
      </c>
      <c r="G6" s="46">
        <f t="shared" si="0"/>
        <v>31</v>
      </c>
      <c r="H6" s="78">
        <v>0</v>
      </c>
      <c r="I6" s="76">
        <v>0</v>
      </c>
      <c r="J6" s="46">
        <f t="shared" si="1"/>
        <v>17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02">
        <f t="shared" ref="P6:P80" si="3">SUM(M6-O6)</f>
        <v>1400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2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/>
      <c r="P22" s="102">
        <f t="shared" si="3"/>
        <v>1200</v>
      </c>
      <c r="Q22" s="90">
        <v>26.6</v>
      </c>
      <c r="R22" s="43">
        <f t="shared" si="4"/>
        <v>319.20000000000005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2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02">
        <f t="shared" si="3"/>
        <v>150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1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>
        <v>90</v>
      </c>
      <c r="P99" s="102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2</v>
      </c>
      <c r="F132" s="71">
        <v>5</v>
      </c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2">
        <f>SUM(M175-O175)</f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11</v>
      </c>
      <c r="F193" s="71">
        <v>10</v>
      </c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14</v>
      </c>
      <c r="F194" s="71">
        <v>10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1617.6899999999998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100</v>
      </c>
      <c r="P264" s="2">
        <v>200</v>
      </c>
      <c r="Q264" s="88">
        <v>80</v>
      </c>
      <c r="R264" s="2">
        <v>60</v>
      </c>
      <c r="S264" s="2">
        <v>450</v>
      </c>
      <c r="T264" s="2">
        <v>160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3375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,400.00"/>
        <filter val="100.00"/>
        <filter val="130.00"/>
        <filter val="180.00"/>
        <filter val="200"/>
        <filter val="240.00"/>
        <filter val="300.00"/>
        <filter val="45.00"/>
        <filter val="50.00"/>
        <filter val="60.00"/>
        <filter val="6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9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2">
        <f>SUM(M65-O65)</f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2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>
        <v>10</v>
      </c>
      <c r="P99" s="102">
        <f t="shared" ref="P99:P105" si="26">SUM(M99-O99)</f>
        <v>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3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2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2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16</v>
      </c>
      <c r="K178" s="72">
        <v>4</v>
      </c>
      <c r="L178" s="20">
        <v>55</v>
      </c>
      <c r="M178" s="65">
        <f t="shared" si="34"/>
        <v>220</v>
      </c>
      <c r="N178" s="17" t="s">
        <v>16</v>
      </c>
      <c r="O178" s="18"/>
      <c r="P178" s="102">
        <f t="shared" si="35"/>
        <v>220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16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104</v>
      </c>
      <c r="K205" s="72">
        <v>10</v>
      </c>
      <c r="L205" s="20">
        <v>55</v>
      </c>
      <c r="M205" s="65">
        <f t="shared" si="34"/>
        <v>550</v>
      </c>
      <c r="N205" s="17" t="s">
        <v>16</v>
      </c>
      <c r="O205" s="18"/>
      <c r="P205" s="102">
        <f t="shared" si="35"/>
        <v>550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+'12'!J248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989.75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320</v>
      </c>
      <c r="P264" s="2">
        <v>300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12</v>
      </c>
      <c r="F6" s="71">
        <v>15</v>
      </c>
      <c r="G6" s="46">
        <f t="shared" si="0"/>
        <v>27</v>
      </c>
      <c r="H6" s="78">
        <v>0</v>
      </c>
      <c r="I6" s="76">
        <v>0</v>
      </c>
      <c r="J6" s="46">
        <f t="shared" si="1"/>
        <v>23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15</v>
      </c>
      <c r="P20" s="102">
        <f t="shared" si="3"/>
        <v>50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</v>
      </c>
      <c r="F22" s="71">
        <v>15</v>
      </c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2</v>
      </c>
      <c r="F25" s="71">
        <v>3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2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10</v>
      </c>
      <c r="P40" s="102">
        <f t="shared" si="3"/>
        <v>90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10</v>
      </c>
      <c r="F47" s="71">
        <v>5</v>
      </c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11</v>
      </c>
      <c r="F48" s="71">
        <v>3</v>
      </c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100</v>
      </c>
      <c r="P49" s="102">
        <f>SUM(M49-O49)</f>
        <v>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3</v>
      </c>
      <c r="F72" s="71">
        <v>5</v>
      </c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>
        <v>5</v>
      </c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8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30</v>
      </c>
      <c r="P131" s="102">
        <f t="shared" si="8"/>
        <v>120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9</v>
      </c>
      <c r="K178" s="72">
        <v>7</v>
      </c>
      <c r="L178" s="20">
        <v>55</v>
      </c>
      <c r="M178" s="65">
        <f t="shared" si="34"/>
        <v>385</v>
      </c>
      <c r="N178" s="17" t="s">
        <v>16</v>
      </c>
      <c r="O178" s="18"/>
      <c r="P178" s="102">
        <f t="shared" si="35"/>
        <v>385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0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02">
        <f t="shared" si="35"/>
        <v>240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104</v>
      </c>
      <c r="F205" s="71"/>
      <c r="G205" s="46">
        <f t="shared" si="30"/>
        <v>104</v>
      </c>
      <c r="H205" s="78">
        <v>0</v>
      </c>
      <c r="I205" s="76">
        <v>0</v>
      </c>
      <c r="J205" s="46">
        <f t="shared" si="31"/>
        <v>101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+'13'!J248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985.84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210</v>
      </c>
      <c r="O264" s="2">
        <v>50</v>
      </c>
      <c r="P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9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2">
        <f>SUM(M5-O5)</f>
        <v>200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3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40</v>
      </c>
      <c r="P25" s="102">
        <f t="shared" si="3"/>
        <v>160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2">
        <f t="shared" si="3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02">
        <f t="shared" si="3"/>
        <v>100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2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4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2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6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02">
        <f t="shared" si="35"/>
        <v>165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101</v>
      </c>
      <c r="F205" s="71"/>
      <c r="G205" s="46">
        <f t="shared" si="30"/>
        <v>101</v>
      </c>
      <c r="H205" s="78">
        <v>0</v>
      </c>
      <c r="I205" s="76">
        <v>0</v>
      </c>
      <c r="J205" s="46">
        <f t="shared" si="31"/>
        <v>100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+'14'!J248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1106.8600000000001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1395</v>
      </c>
      <c r="O264" s="2">
        <v>150</v>
      </c>
      <c r="P264" s="2">
        <v>445</v>
      </c>
      <c r="Q264" s="88">
        <v>130</v>
      </c>
      <c r="R264" s="2">
        <v>150</v>
      </c>
      <c r="S264" s="2">
        <v>255</v>
      </c>
      <c r="T264" s="2">
        <v>60</v>
      </c>
      <c r="U264" s="2">
        <v>95</v>
      </c>
      <c r="V264" s="2">
        <v>60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1795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1795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7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0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2">
        <f t="shared" si="8"/>
        <v>240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4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2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100</v>
      </c>
      <c r="F205" s="71"/>
      <c r="G205" s="46">
        <f t="shared" si="30"/>
        <v>100</v>
      </c>
      <c r="H205" s="78">
        <v>0</v>
      </c>
      <c r="I205" s="76">
        <v>0</v>
      </c>
      <c r="J205" s="46">
        <f t="shared" si="31"/>
        <v>100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+'15'!J248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806.93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50</v>
      </c>
      <c r="P264" s="2">
        <v>300</v>
      </c>
      <c r="Q264" s="88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M26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19</v>
      </c>
      <c r="F6" s="71">
        <v>10</v>
      </c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12</v>
      </c>
      <c r="F22" s="71">
        <v>5</v>
      </c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3</v>
      </c>
      <c r="F25" s="71">
        <v>3</v>
      </c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8</v>
      </c>
      <c r="F31" s="71">
        <v>5</v>
      </c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10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>
        <v>3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>
        <v>3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2</v>
      </c>
      <c r="F173" s="71">
        <v>3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100</v>
      </c>
      <c r="F205" s="71"/>
      <c r="G205" s="46">
        <f t="shared" si="30"/>
        <v>100</v>
      </c>
      <c r="H205" s="78">
        <v>0</v>
      </c>
      <c r="I205" s="76">
        <v>0</v>
      </c>
      <c r="J205" s="46">
        <f t="shared" si="31"/>
        <v>98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+'16'!J248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485.66999999999996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150</v>
      </c>
      <c r="P264" s="2">
        <v>130</v>
      </c>
      <c r="Q264" s="88">
        <v>160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M7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27</v>
      </c>
      <c r="F6" s="71"/>
      <c r="G6" s="46">
        <f t="shared" si="0"/>
        <v>27</v>
      </c>
      <c r="H6" s="78">
        <v>0</v>
      </c>
      <c r="I6" s="76">
        <v>5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1432</v>
      </c>
      <c r="O6" s="18"/>
      <c r="P6" s="102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16</v>
      </c>
      <c r="F22" s="71"/>
      <c r="G22" s="46">
        <f t="shared" si="0"/>
        <v>16</v>
      </c>
      <c r="H22" s="78">
        <v>0</v>
      </c>
      <c r="I22" s="76">
        <v>5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1432</v>
      </c>
      <c r="O22" s="18"/>
      <c r="P22" s="10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13</v>
      </c>
      <c r="F31" s="71"/>
      <c r="G31" s="46">
        <f t="shared" si="5"/>
        <v>13</v>
      </c>
      <c r="H31" s="78">
        <v>0</v>
      </c>
      <c r="I31" s="76">
        <v>5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1432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9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>
        <v>2</v>
      </c>
      <c r="G49" s="46">
        <f t="shared" si="5"/>
        <v>6</v>
      </c>
      <c r="H49" s="78">
        <v>0</v>
      </c>
      <c r="I49" s="76">
        <v>0</v>
      </c>
      <c r="J49" s="46">
        <f t="shared" si="6"/>
        <v>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 t="shared" si="3"/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>
        <v>7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7"/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2">
        <f t="shared" si="7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11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98</v>
      </c>
      <c r="F205" s="71"/>
      <c r="G205" s="46">
        <f t="shared" si="27"/>
        <v>98</v>
      </c>
      <c r="H205" s="78">
        <v>0</v>
      </c>
      <c r="I205" s="76">
        <v>0</v>
      </c>
      <c r="J205" s="46">
        <f t="shared" si="28"/>
        <v>97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15</v>
      </c>
      <c r="F218" s="71"/>
      <c r="G218" s="46">
        <f t="shared" si="27"/>
        <v>15</v>
      </c>
      <c r="H218" s="78">
        <v>0</v>
      </c>
      <c r="I218" s="76">
        <v>0</v>
      </c>
      <c r="J218" s="46">
        <f t="shared" si="28"/>
        <v>14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2">
        <f t="shared" si="35"/>
        <v>20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+'17'!J244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+'17'!J245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+'17'!J246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+'17'!J247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+'17'!J248</f>
        <v>2</v>
      </c>
      <c r="F248" s="71"/>
      <c r="G248" s="46">
        <f t="shared" si="37"/>
        <v>2</v>
      </c>
      <c r="H248" s="78">
        <v>0</v>
      </c>
      <c r="I248" s="76">
        <v>0</v>
      </c>
      <c r="J248" s="46">
        <f t="shared" si="38"/>
        <v>2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43">E253+F253</f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754.49000000000012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1865</v>
      </c>
      <c r="O264" s="2">
        <v>70</v>
      </c>
      <c r="P264" s="2">
        <v>390</v>
      </c>
      <c r="Q264" s="88">
        <v>900</v>
      </c>
      <c r="R264" s="2">
        <v>130</v>
      </c>
      <c r="S264" s="2">
        <v>375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25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68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19</v>
      </c>
      <c r="F6" s="71">
        <v>10</v>
      </c>
      <c r="G6" s="46">
        <f t="shared" si="0"/>
        <v>29</v>
      </c>
      <c r="H6" s="78">
        <v>0</v>
      </c>
      <c r="I6" s="76">
        <v>5</v>
      </c>
      <c r="J6" s="46">
        <f t="shared" si="1"/>
        <v>22</v>
      </c>
      <c r="K6" s="72">
        <v>2</v>
      </c>
      <c r="L6" s="15">
        <v>100</v>
      </c>
      <c r="M6" s="65">
        <f t="shared" ref="M6:M69" si="2">+L6*K6</f>
        <v>200</v>
      </c>
      <c r="N6" s="17"/>
      <c r="O6" s="18"/>
      <c r="P6" s="102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</v>
      </c>
      <c r="F22" s="71"/>
      <c r="G22" s="46">
        <f t="shared" si="0"/>
        <v>8</v>
      </c>
      <c r="H22" s="78">
        <v>0</v>
      </c>
      <c r="I22" s="76">
        <v>5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/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1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/>
      <c r="J31" s="46">
        <f t="shared" si="1"/>
        <v>5</v>
      </c>
      <c r="K31" s="72">
        <v>3</v>
      </c>
      <c r="L31" s="15">
        <v>100</v>
      </c>
      <c r="M31" s="65">
        <f t="shared" si="2"/>
        <v>300</v>
      </c>
      <c r="N31" s="17"/>
      <c r="O31" s="18"/>
      <c r="P31" s="10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8</v>
      </c>
      <c r="F32" s="71">
        <v>5</v>
      </c>
      <c r="G32" s="46">
        <f t="shared" si="5"/>
        <v>13</v>
      </c>
      <c r="H32" s="78">
        <v>0</v>
      </c>
      <c r="I32" s="76">
        <v>0</v>
      </c>
      <c r="J32" s="46">
        <f t="shared" si="1"/>
        <v>8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2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1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1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1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1"/>
        <v>10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02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6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1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1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8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3</v>
      </c>
      <c r="F99" s="71"/>
      <c r="G99" s="46">
        <f t="shared" si="15"/>
        <v>3</v>
      </c>
      <c r="H99" s="78">
        <v>0</v>
      </c>
      <c r="I99" s="76">
        <v>0</v>
      </c>
      <c r="J99" s="46">
        <f t="shared" si="6"/>
        <v>3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15"/>
        <v>10</v>
      </c>
      <c r="H112" s="78">
        <v>0</v>
      </c>
      <c r="I112" s="76">
        <v>0</v>
      </c>
      <c r="J112" s="46">
        <f t="shared" si="6"/>
        <v>9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02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5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>
        <v>5</v>
      </c>
      <c r="G115" s="46">
        <f t="shared" si="15"/>
        <v>9</v>
      </c>
      <c r="H115" s="78">
        <v>0</v>
      </c>
      <c r="I115" s="76">
        <v>0</v>
      </c>
      <c r="J115" s="46">
        <f t="shared" si="6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5"/>
        <v>8</v>
      </c>
      <c r="H116" s="78">
        <v>0</v>
      </c>
      <c r="I116" s="76">
        <v>0</v>
      </c>
      <c r="J116" s="46">
        <f t="shared" si="6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5</v>
      </c>
      <c r="F131" s="71"/>
      <c r="G131" s="46">
        <f t="shared" si="15"/>
        <v>5</v>
      </c>
      <c r="H131" s="78">
        <v>0</v>
      </c>
      <c r="I131" s="76">
        <v>0</v>
      </c>
      <c r="J131" s="46">
        <f t="shared" si="6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4</v>
      </c>
      <c r="F132" s="71">
        <v>5</v>
      </c>
      <c r="G132" s="46">
        <f t="shared" si="15"/>
        <v>9</v>
      </c>
      <c r="H132" s="78">
        <v>0</v>
      </c>
      <c r="I132" s="76">
        <v>0</v>
      </c>
      <c r="J132" s="46">
        <f t="shared" si="6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5"/>
        <v>0</v>
      </c>
      <c r="H133" s="78">
        <v>0</v>
      </c>
      <c r="I133" s="76">
        <v>0</v>
      </c>
      <c r="J133" s="46">
        <f t="shared" ref="J133:J196" si="18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19">+L134*K134</f>
        <v>0</v>
      </c>
      <c r="N134" s="17" t="s">
        <v>16</v>
      </c>
      <c r="O134" s="18"/>
      <c r="P134" s="23">
        <f t="shared" ref="P134:P197" si="20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0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0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19"/>
        <v>0</v>
      </c>
      <c r="N137" s="17" t="s">
        <v>16</v>
      </c>
      <c r="O137" s="18"/>
      <c r="P137" s="23">
        <f t="shared" si="2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0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0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0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0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0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19"/>
        <v>0</v>
      </c>
      <c r="N154" s="17" t="s">
        <v>16</v>
      </c>
      <c r="O154" s="18"/>
      <c r="P154" s="23">
        <f t="shared" si="2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0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19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19"/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19"/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 t="shared" si="18"/>
        <v>5</v>
      </c>
      <c r="K173" s="72"/>
      <c r="L173" s="20">
        <v>35</v>
      </c>
      <c r="M173" s="65">
        <f t="shared" si="19"/>
        <v>0</v>
      </c>
      <c r="N173" s="17" t="s">
        <v>16</v>
      </c>
      <c r="O173" s="18"/>
      <c r="P173" s="23">
        <f t="shared" si="20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1"/>
        <v>9</v>
      </c>
      <c r="H175" s="78">
        <v>0</v>
      </c>
      <c r="I175" s="76">
        <v>0</v>
      </c>
      <c r="J175" s="46">
        <f t="shared" si="18"/>
        <v>9</v>
      </c>
      <c r="K175" s="72"/>
      <c r="L175" s="15">
        <v>50</v>
      </c>
      <c r="M175" s="65">
        <f t="shared" si="19"/>
        <v>0</v>
      </c>
      <c r="N175" s="17" t="s">
        <v>16</v>
      </c>
      <c r="O175" s="18"/>
      <c r="P175" s="23">
        <f t="shared" si="2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4</v>
      </c>
      <c r="F178" s="71"/>
      <c r="G178" s="46">
        <f t="shared" si="21"/>
        <v>4</v>
      </c>
      <c r="H178" s="78">
        <v>0</v>
      </c>
      <c r="I178" s="76">
        <v>0</v>
      </c>
      <c r="J178" s="46">
        <f t="shared" si="18"/>
        <v>4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1"/>
        <v>0</v>
      </c>
      <c r="H180" s="78">
        <v>0</v>
      </c>
      <c r="I180" s="76">
        <v>0</v>
      </c>
      <c r="J180" s="46">
        <f t="shared" si="18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0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0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15</v>
      </c>
      <c r="F193" s="71">
        <v>5</v>
      </c>
      <c r="G193" s="46">
        <f t="shared" si="21"/>
        <v>20</v>
      </c>
      <c r="H193" s="78">
        <v>0</v>
      </c>
      <c r="I193" s="76">
        <v>0</v>
      </c>
      <c r="J193" s="46">
        <f t="shared" si="18"/>
        <v>20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11</v>
      </c>
      <c r="F194" s="71">
        <v>10</v>
      </c>
      <c r="G194" s="46">
        <f t="shared" si="21"/>
        <v>21</v>
      </c>
      <c r="H194" s="78">
        <v>0</v>
      </c>
      <c r="I194" s="76">
        <v>0</v>
      </c>
      <c r="J194" s="46">
        <f t="shared" si="18"/>
        <v>21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1"/>
        <v>0</v>
      </c>
      <c r="H196" s="78">
        <v>0</v>
      </c>
      <c r="I196" s="76">
        <v>0</v>
      </c>
      <c r="J196" s="46">
        <f t="shared" si="18"/>
        <v>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59" si="26">+G197-H197-K197-I197</f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1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ref="M198:M259" si="27">+L198*K198</f>
        <v>0</v>
      </c>
      <c r="N198" s="17" t="s">
        <v>16</v>
      </c>
      <c r="O198" s="18"/>
      <c r="P198" s="23">
        <f t="shared" ref="P198:P259" si="28">SUM(M198-O198)</f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8"/>
        <v>0</v>
      </c>
      <c r="Q199" s="90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8"/>
        <v>0</v>
      </c>
      <c r="Q200" s="90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8"/>
        <v>0</v>
      </c>
      <c r="Q201" s="90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8"/>
        <v>0</v>
      </c>
      <c r="Q202" s="90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8"/>
        <v>0</v>
      </c>
      <c r="Q203" s="90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8"/>
        <v>0</v>
      </c>
      <c r="Q204" s="90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97</v>
      </c>
      <c r="F205" s="71"/>
      <c r="G205" s="46">
        <f t="shared" si="21"/>
        <v>97</v>
      </c>
      <c r="H205" s="78">
        <v>0</v>
      </c>
      <c r="I205" s="76">
        <v>0</v>
      </c>
      <c r="J205" s="46">
        <f t="shared" si="26"/>
        <v>95</v>
      </c>
      <c r="K205" s="72">
        <v>2</v>
      </c>
      <c r="L205" s="20">
        <v>55</v>
      </c>
      <c r="M205" s="65">
        <f t="shared" si="27"/>
        <v>110</v>
      </c>
      <c r="N205" s="17" t="s">
        <v>16</v>
      </c>
      <c r="O205" s="18"/>
      <c r="P205" s="102">
        <f>SUM(M205-O205)</f>
        <v>110</v>
      </c>
      <c r="Q205" s="90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8"/>
        <v>0</v>
      </c>
      <c r="Q206" s="90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7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 t="shared" si="28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1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8"/>
        <v>0</v>
      </c>
      <c r="Q216" s="90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1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8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14</v>
      </c>
      <c r="F218" s="71"/>
      <c r="G218" s="46">
        <f t="shared" si="21"/>
        <v>14</v>
      </c>
      <c r="H218" s="78">
        <v>0</v>
      </c>
      <c r="I218" s="76">
        <v>0</v>
      </c>
      <c r="J218" s="46">
        <f t="shared" si="26"/>
        <v>14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8"/>
        <v>0</v>
      </c>
      <c r="Q218" s="90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8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8"/>
        <v>0</v>
      </c>
      <c r="Q220" s="90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8"/>
        <v>0</v>
      </c>
      <c r="Q221" s="90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8"/>
        <v>0</v>
      </c>
      <c r="Q222" s="90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8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1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8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 t="shared" si="2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8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8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8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8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8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8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1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si="28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8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8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8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8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8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8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8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39</v>
      </c>
      <c r="M243" s="65">
        <f t="shared" si="27"/>
        <v>0</v>
      </c>
      <c r="N243" s="17" t="s">
        <v>16</v>
      </c>
      <c r="O243" s="18"/>
      <c r="P243" s="23">
        <f t="shared" si="28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55</v>
      </c>
      <c r="M244" s="65">
        <f t="shared" si="27"/>
        <v>0</v>
      </c>
      <c r="N244" s="17" t="s">
        <v>16</v>
      </c>
      <c r="O244" s="18"/>
      <c r="P244" s="23">
        <f t="shared" si="28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40</v>
      </c>
      <c r="M245" s="65">
        <f t="shared" si="27"/>
        <v>0</v>
      </c>
      <c r="N245" s="17" t="s">
        <v>16</v>
      </c>
      <c r="O245" s="18"/>
      <c r="P245" s="23">
        <f t="shared" si="28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49</v>
      </c>
      <c r="M246" s="65">
        <f t="shared" si="27"/>
        <v>0</v>
      </c>
      <c r="N246" s="17" t="s">
        <v>16</v>
      </c>
      <c r="O246" s="18"/>
      <c r="P246" s="23">
        <f t="shared" si="28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39</v>
      </c>
      <c r="M247" s="65">
        <f t="shared" si="27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+'18'!J248</f>
        <v>2</v>
      </c>
      <c r="F248" s="71"/>
      <c r="G248" s="46">
        <f t="shared" si="31"/>
        <v>2</v>
      </c>
      <c r="H248" s="78">
        <v>0</v>
      </c>
      <c r="I248" s="76">
        <v>0</v>
      </c>
      <c r="J248" s="46">
        <f t="shared" si="26"/>
        <v>2</v>
      </c>
      <c r="K248" s="72"/>
      <c r="L248" s="20">
        <v>35</v>
      </c>
      <c r="M248" s="65">
        <f t="shared" si="27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50</v>
      </c>
      <c r="M249" s="65">
        <f t="shared" si="27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+'18'!J250</f>
        <v>0</v>
      </c>
      <c r="F250" s="71"/>
      <c r="G250" s="46">
        <f t="shared" si="31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50</v>
      </c>
      <c r="M250" s="65">
        <f t="shared" si="27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35</v>
      </c>
      <c r="M251" s="65">
        <f t="shared" si="27"/>
        <v>0</v>
      </c>
      <c r="N251" s="17" t="s">
        <v>16</v>
      </c>
      <c r="O251" s="18"/>
      <c r="P251" s="23">
        <f t="shared" si="28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0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7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4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28"/>
        <v>0</v>
      </c>
      <c r="Q253" s="90"/>
      <c r="R253" s="43">
        <f t="shared" ref="R253" si="3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8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8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8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6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ref="R257" si="3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8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si="28"/>
        <v>0</v>
      </c>
      <c r="Q259" s="90"/>
      <c r="R259" s="43">
        <f t="shared" ref="R259" si="3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678.49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490</v>
      </c>
      <c r="O264" s="2">
        <v>490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46"/>
  <sheetViews>
    <sheetView zoomScale="70" zoomScaleNormal="70" workbookViewId="0">
      <pane xSplit="10" ySplit="4" topLeftCell="K24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4"/>
        <v>400</v>
      </c>
      <c r="Q22" s="90">
        <v>26.6</v>
      </c>
      <c r="R22" s="43">
        <f t="shared" si="3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4"/>
        <v>300</v>
      </c>
      <c r="Q31" s="90">
        <v>38.46</v>
      </c>
      <c r="R31" s="43">
        <f t="shared" si="3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3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2">
        <f t="shared" si="4"/>
        <v>650</v>
      </c>
      <c r="Q32" s="90">
        <v>46.37</v>
      </c>
      <c r="R32" s="43">
        <f t="shared" si="3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2">
        <f t="shared" si="4"/>
        <v>260</v>
      </c>
      <c r="Q34" s="90">
        <v>38.07</v>
      </c>
      <c r="R34" s="43">
        <f t="shared" si="3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2">
        <f t="shared" si="4"/>
        <v>40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4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4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4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20</v>
      </c>
      <c r="P74" s="102">
        <f t="shared" si="4"/>
        <v>130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4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2">
        <f t="shared" si="4"/>
        <v>40</v>
      </c>
      <c r="Q77" s="90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10</v>
      </c>
      <c r="P93" s="102">
        <f t="shared" si="8"/>
        <v>25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9</v>
      </c>
      <c r="F132" s="71">
        <v>5</v>
      </c>
      <c r="G132" s="46">
        <f t="shared" si="20"/>
        <v>14</v>
      </c>
      <c r="H132" s="78">
        <v>0</v>
      </c>
      <c r="I132" s="76">
        <v>0</v>
      </c>
      <c r="J132" s="46">
        <f t="shared" si="21"/>
        <v>11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2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5</v>
      </c>
      <c r="F173" s="71"/>
      <c r="G173" s="46">
        <f>E173+F173</f>
        <v>5</v>
      </c>
      <c r="H173" s="78">
        <v>1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20</v>
      </c>
      <c r="P173" s="102">
        <f t="shared" si="26"/>
        <v>50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20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21</v>
      </c>
      <c r="F194" s="71"/>
      <c r="G194" s="46">
        <f t="shared" si="27"/>
        <v>21</v>
      </c>
      <c r="H194" s="78">
        <v>1</v>
      </c>
      <c r="I194" s="76">
        <v>0</v>
      </c>
      <c r="J194" s="46">
        <f t="shared" si="28"/>
        <v>16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0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95</v>
      </c>
      <c r="F205" s="71"/>
      <c r="G205" s="46">
        <f t="shared" si="27"/>
        <v>95</v>
      </c>
      <c r="H205" s="78">
        <v>0</v>
      </c>
      <c r="I205" s="76">
        <v>0</v>
      </c>
      <c r="J205" s="46">
        <f t="shared" si="28"/>
        <v>90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02">
        <f t="shared" si="26"/>
        <v>275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14</v>
      </c>
      <c r="F218" s="71"/>
      <c r="G218" s="46">
        <f t="shared" si="27"/>
        <v>14</v>
      </c>
      <c r="H218" s="78">
        <v>0</v>
      </c>
      <c r="I218" s="76">
        <v>0</v>
      </c>
      <c r="J218" s="46">
        <f t="shared" si="28"/>
        <v>14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+'19'!J244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+'19'!J245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+'19'!J246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+'19'!J247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+'19'!J248</f>
        <v>2</v>
      </c>
      <c r="F248" s="71"/>
      <c r="G248" s="46">
        <f t="shared" si="37"/>
        <v>2</v>
      </c>
      <c r="H248" s="78">
        <v>0</v>
      </c>
      <c r="I248" s="76">
        <v>0</v>
      </c>
      <c r="J248" s="46">
        <f t="shared" si="38"/>
        <v>2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3">E253+F253</f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1040.26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1360</v>
      </c>
      <c r="O264" s="2">
        <v>220</v>
      </c>
      <c r="P264" s="2">
        <v>240</v>
      </c>
      <c r="Q264" s="88">
        <v>375</v>
      </c>
      <c r="R264" s="2">
        <v>55</v>
      </c>
      <c r="S264" s="2">
        <v>40</v>
      </c>
      <c r="T264" s="2">
        <v>300</v>
      </c>
      <c r="U264" s="2">
        <v>130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Z346"/>
  <sheetViews>
    <sheetView zoomScale="70" zoomScaleNormal="70" workbookViewId="0">
      <pane xSplit="10" ySplit="4" topLeftCell="L25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27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8</v>
      </c>
      <c r="F18" s="71">
        <v>3</v>
      </c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>
        <v>2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1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2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7</v>
      </c>
      <c r="F47" s="71">
        <v>5</v>
      </c>
      <c r="G47" s="46">
        <f t="shared" si="5"/>
        <v>12</v>
      </c>
      <c r="H47" s="78">
        <v>0</v>
      </c>
      <c r="I47" s="76">
        <v>0</v>
      </c>
      <c r="J47" s="46">
        <f t="shared" si="6"/>
        <v>10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>
        <v>6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02">
        <f t="shared" si="3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10</v>
      </c>
      <c r="P93" s="102">
        <f t="shared" si="8"/>
        <v>25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2">
        <f t="shared" ref="P99:P105" si="26">SUM(M99-O99)</f>
        <v>45</v>
      </c>
      <c r="Q99" s="119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>
        <v>2</v>
      </c>
      <c r="G131" s="46">
        <f t="shared" si="23"/>
        <v>5</v>
      </c>
      <c r="H131" s="78">
        <v>0</v>
      </c>
      <c r="I131" s="76">
        <v>0</v>
      </c>
      <c r="J131" s="46">
        <f t="shared" si="24"/>
        <v>1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2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4</v>
      </c>
      <c r="F178" s="71">
        <v>30</v>
      </c>
      <c r="G178" s="46">
        <f t="shared" si="30"/>
        <v>34</v>
      </c>
      <c r="H178" s="78">
        <v>0</v>
      </c>
      <c r="I178" s="76">
        <v>0</v>
      </c>
      <c r="J178" s="46">
        <f t="shared" si="31"/>
        <v>33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16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90</v>
      </c>
      <c r="F205" s="71">
        <v>27</v>
      </c>
      <c r="G205" s="46">
        <f t="shared" si="30"/>
        <v>117</v>
      </c>
      <c r="H205" s="78">
        <v>0</v>
      </c>
      <c r="I205" s="76">
        <v>0</v>
      </c>
      <c r="J205" s="46">
        <f t="shared" si="31"/>
        <v>114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>
        <v>20.36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>
        <v>20.36</v>
      </c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>
        <v>20.36</v>
      </c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>
        <v>20.36</v>
      </c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>
        <v>20.36</v>
      </c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>
        <v>20.36</v>
      </c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>
        <v>20.36</v>
      </c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>
        <v>20.36</v>
      </c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>
        <v>20.36</v>
      </c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>
        <v>20.36</v>
      </c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>
        <v>20.36</v>
      </c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>
        <v>20.36</v>
      </c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>
        <v>20.36</v>
      </c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+'20'!J248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2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+'20'!J249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2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+'20'!J250</f>
        <v>0</v>
      </c>
      <c r="F250" s="71">
        <v>5</v>
      </c>
      <c r="G250" s="46">
        <f t="shared" si="40"/>
        <v>5</v>
      </c>
      <c r="H250" s="78">
        <v>0</v>
      </c>
      <c r="I250" s="76">
        <v>0</v>
      </c>
      <c r="J250" s="46">
        <f t="shared" si="42"/>
        <v>5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>
        <v>20.36</v>
      </c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1464.2400000000002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3690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2555</v>
      </c>
      <c r="O264" s="2">
        <v>130</v>
      </c>
      <c r="P264" s="2">
        <v>160</v>
      </c>
      <c r="Q264" s="2">
        <v>120</v>
      </c>
      <c r="R264" s="2">
        <v>50</v>
      </c>
      <c r="S264" s="2">
        <v>300</v>
      </c>
      <c r="T264" s="2">
        <v>200</v>
      </c>
      <c r="U264" s="2">
        <v>180</v>
      </c>
      <c r="V264" s="2">
        <v>115</v>
      </c>
      <c r="W264" s="2">
        <v>500</v>
      </c>
      <c r="X264" s="2">
        <v>260</v>
      </c>
      <c r="Y264" s="2">
        <v>100</v>
      </c>
      <c r="Z264" s="2">
        <v>440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B346"/>
  <sheetViews>
    <sheetView zoomScale="70" zoomScaleNormal="70" workbookViewId="0">
      <pane xSplit="10" ySplit="4" topLeftCell="K26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14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2">
        <f t="shared" ref="P6:P80" si="3">SUM(M6-O6)</f>
        <v>1300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30</v>
      </c>
      <c r="P20" s="102">
        <f t="shared" si="3"/>
        <v>165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1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/>
      <c r="P25" s="102">
        <f t="shared" si="3"/>
        <v>400</v>
      </c>
      <c r="Q25" s="90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2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2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90</v>
      </c>
      <c r="P99" s="102">
        <f t="shared" ref="P99:P105" si="26">SUM(M99-O99)</f>
        <v>0</v>
      </c>
      <c r="Q99" s="119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5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6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2">
        <f t="shared" si="8"/>
        <v>240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10</v>
      </c>
      <c r="P173" s="102">
        <f>SUM(M173-O173)</f>
        <v>25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33</v>
      </c>
      <c r="F178" s="71"/>
      <c r="G178" s="46">
        <f t="shared" si="30"/>
        <v>33</v>
      </c>
      <c r="H178" s="78">
        <v>0</v>
      </c>
      <c r="I178" s="76">
        <v>0</v>
      </c>
      <c r="J178" s="46">
        <f t="shared" si="31"/>
        <v>31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9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>
        <v>20.36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>
        <v>20.36</v>
      </c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>
        <v>20.36</v>
      </c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>
        <v>20.36</v>
      </c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>
        <v>20.36</v>
      </c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>
        <v>20.36</v>
      </c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>
        <v>20.36</v>
      </c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>
        <v>20.36</v>
      </c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>
        <v>20.36</v>
      </c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>
        <v>20.36</v>
      </c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>
        <v>20.36</v>
      </c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>
        <v>20.36</v>
      </c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>
        <v>20.36</v>
      </c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>
        <v>20.36</v>
      </c>
      <c r="R249" s="43">
        <f t="shared" si="36"/>
        <v>20.36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+'21'!J250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0</v>
      </c>
      <c r="K250" s="72">
        <v>5</v>
      </c>
      <c r="L250" s="20">
        <v>50</v>
      </c>
      <c r="M250" s="65">
        <f t="shared" si="34"/>
        <v>250</v>
      </c>
      <c r="N250" s="17" t="s">
        <v>16</v>
      </c>
      <c r="O250" s="18"/>
      <c r="P250" s="102">
        <f t="shared" si="35"/>
        <v>250</v>
      </c>
      <c r="Q250" s="90">
        <v>20.36</v>
      </c>
      <c r="R250" s="43">
        <f t="shared" si="36"/>
        <v>101.8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2605.35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6955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3150</v>
      </c>
      <c r="O264" s="2">
        <v>25</v>
      </c>
      <c r="P264" s="2">
        <v>195</v>
      </c>
      <c r="Q264" s="2">
        <v>150</v>
      </c>
      <c r="R264" s="2">
        <v>240</v>
      </c>
      <c r="S264" s="2">
        <v>25</v>
      </c>
      <c r="T264" s="2">
        <v>100</v>
      </c>
      <c r="U264" s="2">
        <v>200</v>
      </c>
      <c r="V264" s="2">
        <v>495</v>
      </c>
      <c r="W264" s="2">
        <v>120</v>
      </c>
      <c r="X264" s="2">
        <v>230</v>
      </c>
      <c r="Y264" s="2">
        <v>150</v>
      </c>
      <c r="Z264" s="2">
        <v>320</v>
      </c>
      <c r="AA264" s="2">
        <v>400</v>
      </c>
      <c r="AB264" s="2">
        <v>500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3535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3535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4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25</v>
      </c>
      <c r="P18" s="102">
        <f t="shared" si="3"/>
        <v>225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02">
        <f t="shared" si="3"/>
        <v>900</v>
      </c>
      <c r="Q22" s="90">
        <v>26.6</v>
      </c>
      <c r="R22" s="43">
        <f t="shared" si="4"/>
        <v>239.4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7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6</v>
      </c>
      <c r="F132" s="71">
        <v>2</v>
      </c>
      <c r="G132" s="46">
        <f t="shared" si="23"/>
        <v>8</v>
      </c>
      <c r="H132" s="78">
        <v>0</v>
      </c>
      <c r="I132" s="76">
        <v>0</v>
      </c>
      <c r="J132" s="46">
        <f t="shared" si="24"/>
        <v>2</v>
      </c>
      <c r="K132" s="72">
        <v>6</v>
      </c>
      <c r="L132" s="22">
        <v>60</v>
      </c>
      <c r="M132" s="65">
        <f t="shared" si="7"/>
        <v>360</v>
      </c>
      <c r="N132" s="17" t="s">
        <v>16</v>
      </c>
      <c r="O132" s="18"/>
      <c r="P132" s="102">
        <f t="shared" si="8"/>
        <v>360</v>
      </c>
      <c r="Q132" s="90">
        <v>16.690000000000001</v>
      </c>
      <c r="R132" s="43">
        <f t="shared" si="9"/>
        <v>100.14000000000001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31</v>
      </c>
      <c r="F178" s="71"/>
      <c r="G178" s="46">
        <f t="shared" si="30"/>
        <v>31</v>
      </c>
      <c r="H178" s="78">
        <v>0</v>
      </c>
      <c r="I178" s="76">
        <v>0</v>
      </c>
      <c r="J178" s="46">
        <f t="shared" si="31"/>
        <v>30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2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111</v>
      </c>
      <c r="F205" s="71"/>
      <c r="G205" s="46">
        <f t="shared" si="30"/>
        <v>111</v>
      </c>
      <c r="H205" s="78">
        <v>0</v>
      </c>
      <c r="I205" s="76">
        <v>0</v>
      </c>
      <c r="J205" s="46">
        <f t="shared" si="31"/>
        <v>106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2">
        <f t="shared" si="35"/>
        <v>275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>
        <v>20.36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>
        <v>20.36</v>
      </c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>
        <v>20.36</v>
      </c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>
        <v>20.36</v>
      </c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>
        <v>20.36</v>
      </c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>
        <v>20.36</v>
      </c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>
        <v>20.36</v>
      </c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>
        <v>20.36</v>
      </c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>
        <v>20.36</v>
      </c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>
        <v>20.36</v>
      </c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>
        <v>20.36</v>
      </c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>
        <v>20.36</v>
      </c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>
        <v>20.36</v>
      </c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+'22'!J248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+'22'!J249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2">
        <f t="shared" si="35"/>
        <v>50</v>
      </c>
      <c r="Q249" s="90">
        <v>20.36</v>
      </c>
      <c r="R249" s="43">
        <f t="shared" si="36"/>
        <v>20.36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6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1130.7299999999998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3805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60</v>
      </c>
      <c r="P264" s="2">
        <v>100</v>
      </c>
      <c r="Q264" s="2">
        <v>160</v>
      </c>
      <c r="R264" s="2">
        <v>100</v>
      </c>
      <c r="S264" s="2">
        <v>320</v>
      </c>
      <c r="T264" s="2">
        <v>60</v>
      </c>
      <c r="U264" s="2">
        <v>100</v>
      </c>
      <c r="V264" s="2">
        <v>150</v>
      </c>
      <c r="W264" s="2">
        <v>300</v>
      </c>
      <c r="X264" s="2">
        <v>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2360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2360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2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11</v>
      </c>
      <c r="F6" s="71">
        <v>10</v>
      </c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</v>
      </c>
      <c r="F22" s="71">
        <v>6</v>
      </c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</v>
      </c>
      <c r="F25" s="71">
        <v>4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7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8</v>
      </c>
      <c r="F47" s="71">
        <v>3</v>
      </c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6</v>
      </c>
      <c r="F48" s="71">
        <v>1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>
        <v>2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8</v>
      </c>
      <c r="F53" s="71">
        <v>3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6</v>
      </c>
      <c r="F74" s="71">
        <v>3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119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119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11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4</v>
      </c>
      <c r="F112" s="71">
        <v>5</v>
      </c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4</v>
      </c>
      <c r="F175" s="71">
        <v>6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30</v>
      </c>
      <c r="F178" s="71"/>
      <c r="G178" s="46">
        <f t="shared" si="30"/>
        <v>30</v>
      </c>
      <c r="H178" s="78">
        <v>0</v>
      </c>
      <c r="I178" s="76">
        <v>0</v>
      </c>
      <c r="J178" s="46">
        <f t="shared" si="31"/>
        <v>28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>
        <v>20.36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>
        <v>20.36</v>
      </c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>
        <v>20.36</v>
      </c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>
        <v>20.36</v>
      </c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>
        <v>20.36</v>
      </c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>
        <v>20.36</v>
      </c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>
        <v>20.36</v>
      </c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>
        <v>20.36</v>
      </c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>
        <v>20.36</v>
      </c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>
        <v>20.36</v>
      </c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>
        <v>20.36</v>
      </c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>
        <v>20.36</v>
      </c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>
        <v>20.36</v>
      </c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+'23'!J250</f>
        <v>0</v>
      </c>
      <c r="F250" s="71">
        <v>5</v>
      </c>
      <c r="G250" s="46">
        <f t="shared" si="42"/>
        <v>5</v>
      </c>
      <c r="H250" s="78">
        <v>0</v>
      </c>
      <c r="I250" s="76">
        <v>0</v>
      </c>
      <c r="J250" s="46">
        <f t="shared" si="43"/>
        <v>0</v>
      </c>
      <c r="K250" s="72">
        <v>5</v>
      </c>
      <c r="L250" s="20">
        <v>50</v>
      </c>
      <c r="M250" s="65">
        <f t="shared" si="34"/>
        <v>250</v>
      </c>
      <c r="N250" s="17" t="s">
        <v>16</v>
      </c>
      <c r="O250" s="18"/>
      <c r="P250" s="102">
        <f t="shared" si="35"/>
        <v>250</v>
      </c>
      <c r="Q250" s="90">
        <v>20.36</v>
      </c>
      <c r="R250" s="43">
        <f t="shared" si="36"/>
        <v>101.8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900.4699999999998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50</v>
      </c>
      <c r="P264" s="2">
        <v>210</v>
      </c>
      <c r="Q264" s="2">
        <v>105</v>
      </c>
      <c r="R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6"/>
  <sheetViews>
    <sheetView zoomScale="70" zoomScaleNormal="70" workbookViewId="0">
      <pane xSplit="10" ySplit="4" topLeftCell="K2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7</v>
      </c>
      <c r="F32" s="71">
        <v>1</v>
      </c>
      <c r="G32" s="46">
        <f t="shared" si="5"/>
        <v>8</v>
      </c>
      <c r="H32" s="78">
        <v>0</v>
      </c>
      <c r="I32" s="76">
        <v>0</v>
      </c>
      <c r="J32" s="46">
        <f t="shared" si="6"/>
        <v>0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02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28</v>
      </c>
      <c r="F178" s="71"/>
      <c r="G178" s="46">
        <f t="shared" si="27"/>
        <v>28</v>
      </c>
      <c r="H178" s="78">
        <v>0</v>
      </c>
      <c r="I178" s="76">
        <v>0</v>
      </c>
      <c r="J178" s="46">
        <f t="shared" si="28"/>
        <v>28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9</v>
      </c>
      <c r="F185" s="71"/>
      <c r="G185" s="46">
        <f t="shared" si="27"/>
        <v>9</v>
      </c>
      <c r="H185" s="78">
        <v>0</v>
      </c>
      <c r="I185" s="76">
        <v>0</v>
      </c>
      <c r="J185" s="46">
        <f t="shared" si="28"/>
        <v>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104</v>
      </c>
      <c r="F205" s="71"/>
      <c r="G205" s="46">
        <f t="shared" si="27"/>
        <v>104</v>
      </c>
      <c r="H205" s="78">
        <v>0</v>
      </c>
      <c r="I205" s="76">
        <v>0</v>
      </c>
      <c r="J205" s="46">
        <f t="shared" si="28"/>
        <v>101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26"/>
        <v>165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14</v>
      </c>
      <c r="F218" s="71"/>
      <c r="G218" s="46">
        <f t="shared" si="27"/>
        <v>14</v>
      </c>
      <c r="H218" s="78">
        <v>0</v>
      </c>
      <c r="I218" s="76">
        <v>0</v>
      </c>
      <c r="J218" s="46">
        <f t="shared" si="28"/>
        <v>14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+'24'!J248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+'24'!J249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>
        <v>20.36</v>
      </c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20.36</v>
      </c>
      <c r="R259" s="43">
        <f t="shared" ref="R259" si="5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842.46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2360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1335</v>
      </c>
      <c r="O264" s="2">
        <v>110</v>
      </c>
      <c r="P264" s="2">
        <v>65</v>
      </c>
      <c r="Q264" s="2">
        <v>650</v>
      </c>
      <c r="R264" s="2">
        <v>150</v>
      </c>
      <c r="S264" s="2">
        <v>130</v>
      </c>
      <c r="T264" s="2">
        <v>230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15</v>
      </c>
      <c r="F6" s="71">
        <v>12</v>
      </c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69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6</v>
      </c>
      <c r="F22" s="71">
        <v>4</v>
      </c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5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1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/>
      <c r="P25" s="102">
        <f t="shared" si="5"/>
        <v>400</v>
      </c>
      <c r="Q25" s="90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</v>
      </c>
      <c r="F28" s="71"/>
      <c r="G28" s="46">
        <f t="shared" si="6"/>
        <v>2</v>
      </c>
      <c r="H28" s="78">
        <v>0</v>
      </c>
      <c r="I28" s="76">
        <v>0</v>
      </c>
      <c r="J28" s="46">
        <f t="shared" si="7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7</v>
      </c>
      <c r="F31" s="71"/>
      <c r="G31" s="46">
        <f t="shared" si="6"/>
        <v>7</v>
      </c>
      <c r="H31" s="78">
        <v>0</v>
      </c>
      <c r="I31" s="76">
        <v>0</v>
      </c>
      <c r="J31" s="46">
        <f t="shared" si="7"/>
        <v>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5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>
        <v>2</v>
      </c>
      <c r="G32" s="46">
        <f t="shared" si="6"/>
        <v>2</v>
      </c>
      <c r="H32" s="78">
        <v>0</v>
      </c>
      <c r="I32" s="76">
        <v>0</v>
      </c>
      <c r="J32" s="46">
        <f t="shared" si="7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6"/>
        <v>1</v>
      </c>
      <c r="H34" s="78">
        <v>0</v>
      </c>
      <c r="I34" s="76">
        <v>0</v>
      </c>
      <c r="J34" s="46">
        <f t="shared" si="7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6"/>
        <v>4</v>
      </c>
      <c r="H39" s="78">
        <v>0</v>
      </c>
      <c r="I39" s="76">
        <v>0</v>
      </c>
      <c r="J39" s="46">
        <f t="shared" si="7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11</v>
      </c>
      <c r="F47" s="71"/>
      <c r="G47" s="46">
        <f t="shared" si="6"/>
        <v>11</v>
      </c>
      <c r="H47" s="78">
        <v>0</v>
      </c>
      <c r="I47" s="76">
        <v>0</v>
      </c>
      <c r="J47" s="46">
        <f t="shared" si="7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5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5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11</v>
      </c>
      <c r="F53" s="71"/>
      <c r="G53" s="46">
        <f t="shared" si="6"/>
        <v>11</v>
      </c>
      <c r="H53" s="78">
        <v>0</v>
      </c>
      <c r="I53" s="76">
        <v>0</v>
      </c>
      <c r="J53" s="46">
        <f t="shared" si="7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5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6"/>
        <v>2</v>
      </c>
      <c r="H64" s="78">
        <v>0</v>
      </c>
      <c r="I64" s="76">
        <v>0</v>
      </c>
      <c r="J64" s="46">
        <f t="shared" si="7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5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2">
        <f t="shared" si="5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2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8</v>
      </c>
      <c r="F72" s="71"/>
      <c r="G72" s="46">
        <f t="shared" si="6"/>
        <v>8</v>
      </c>
      <c r="H72" s="78">
        <v>0</v>
      </c>
      <c r="I72" s="76">
        <v>0</v>
      </c>
      <c r="J72" s="46">
        <f t="shared" si="7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ref="P73:P133" si="9">SUM(M73-O73)</f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9</v>
      </c>
      <c r="F74" s="71"/>
      <c r="G74" s="46">
        <f t="shared" si="6"/>
        <v>9</v>
      </c>
      <c r="H74" s="78">
        <v>0</v>
      </c>
      <c r="I74" s="76">
        <v>0</v>
      </c>
      <c r="J74" s="46">
        <f t="shared" si="7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9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/>
      <c r="G77" s="46">
        <f t="shared" si="6"/>
        <v>5</v>
      </c>
      <c r="H77" s="78">
        <v>0</v>
      </c>
      <c r="I77" s="76">
        <v>0</v>
      </c>
      <c r="J77" s="46">
        <f t="shared" si="7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02">
        <f t="shared" si="9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119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119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11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8</v>
      </c>
      <c r="F112" s="71">
        <v>5</v>
      </c>
      <c r="G112" s="46">
        <f t="shared" si="22"/>
        <v>13</v>
      </c>
      <c r="H112" s="78">
        <v>0</v>
      </c>
      <c r="I112" s="76">
        <v>0</v>
      </c>
      <c r="J112" s="46">
        <f t="shared" si="23"/>
        <v>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9"/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6</v>
      </c>
      <c r="F115" s="71">
        <v>5</v>
      </c>
      <c r="G115" s="46">
        <f t="shared" si="22"/>
        <v>11</v>
      </c>
      <c r="H115" s="78">
        <v>0</v>
      </c>
      <c r="I115" s="76">
        <v>0</v>
      </c>
      <c r="J115" s="46">
        <f t="shared" si="23"/>
        <v>11</v>
      </c>
      <c r="K115" s="72"/>
      <c r="L115" s="22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2</v>
      </c>
      <c r="F116" s="71">
        <v>5</v>
      </c>
      <c r="G116" s="46">
        <f t="shared" si="22"/>
        <v>7</v>
      </c>
      <c r="H116" s="78">
        <v>0</v>
      </c>
      <c r="I116" s="76">
        <v>0</v>
      </c>
      <c r="J116" s="46">
        <f t="shared" si="23"/>
        <v>7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5</v>
      </c>
      <c r="F131" s="71"/>
      <c r="G131" s="46">
        <f t="shared" si="22"/>
        <v>5</v>
      </c>
      <c r="H131" s="78">
        <v>0</v>
      </c>
      <c r="I131" s="76">
        <v>0</v>
      </c>
      <c r="J131" s="46">
        <f t="shared" si="23"/>
        <v>5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2"/>
        <v>2</v>
      </c>
      <c r="H132" s="78">
        <v>0</v>
      </c>
      <c r="I132" s="76">
        <v>0</v>
      </c>
      <c r="J132" s="46">
        <f t="shared" si="23"/>
        <v>2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2</v>
      </c>
      <c r="F133" s="71">
        <v>5</v>
      </c>
      <c r="G133" s="46">
        <f t="shared" si="22"/>
        <v>7</v>
      </c>
      <c r="H133" s="78">
        <v>0</v>
      </c>
      <c r="I133" s="76">
        <v>0</v>
      </c>
      <c r="J133" s="46">
        <f t="shared" si="23"/>
        <v>6</v>
      </c>
      <c r="K133" s="72">
        <v>1</v>
      </c>
      <c r="L133" s="20">
        <v>50</v>
      </c>
      <c r="M133" s="65">
        <f t="shared" si="10"/>
        <v>50</v>
      </c>
      <c r="N133" s="17" t="s">
        <v>16</v>
      </c>
      <c r="O133" s="18"/>
      <c r="P133" s="102">
        <f t="shared" si="9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38" si="28">SUM(M134-O134)</f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ref="P139:P197" si="29">SUM(M139-O139)</f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29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28</v>
      </c>
      <c r="F178" s="71"/>
      <c r="G178" s="46">
        <f t="shared" si="30"/>
        <v>28</v>
      </c>
      <c r="H178" s="78">
        <v>0</v>
      </c>
      <c r="I178" s="76">
        <v>0</v>
      </c>
      <c r="J178" s="46">
        <f t="shared" si="31"/>
        <v>28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9</v>
      </c>
      <c r="F185" s="71">
        <v>5</v>
      </c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13</v>
      </c>
      <c r="F193" s="71">
        <v>5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5</v>
      </c>
      <c r="F194" s="71">
        <v>10</v>
      </c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101</v>
      </c>
      <c r="F205" s="71"/>
      <c r="G205" s="46">
        <f t="shared" si="30"/>
        <v>101</v>
      </c>
      <c r="H205" s="78">
        <v>0</v>
      </c>
      <c r="I205" s="76">
        <v>0</v>
      </c>
      <c r="J205" s="46">
        <f t="shared" si="31"/>
        <v>100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8"/>
        <v>55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>
        <v>20.36</v>
      </c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>
        <v>20.36</v>
      </c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>
        <v>20.36</v>
      </c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>
        <v>20.36</v>
      </c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>
        <v>20.36</v>
      </c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>
        <v>20.36</v>
      </c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>
        <v>20.36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>
        <v>20.36</v>
      </c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>
        <v>20.36</v>
      </c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>
        <v>20.36</v>
      </c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>
        <v>20.36</v>
      </c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>
        <v>20.36</v>
      </c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>
        <v>20.36</v>
      </c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>
        <v>20.36</v>
      </c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>
        <v>20.36</v>
      </c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>
        <v>20.36</v>
      </c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>
        <v>20.36</v>
      </c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>
        <v>20.36</v>
      </c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>
        <v>20.36</v>
      </c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+'25'!J248</f>
        <v>2</v>
      </c>
      <c r="F248" s="71"/>
      <c r="G248" s="46">
        <f t="shared" si="41"/>
        <v>2</v>
      </c>
      <c r="H248" s="78">
        <v>0</v>
      </c>
      <c r="I248" s="76">
        <v>0</v>
      </c>
      <c r="J248" s="46">
        <f t="shared" si="42"/>
        <v>2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>
        <v>20.36</v>
      </c>
      <c r="R248" s="43">
        <f t="shared" si="35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+'25'!J249</f>
        <v>3</v>
      </c>
      <c r="F249" s="71">
        <v>5</v>
      </c>
      <c r="G249" s="46">
        <f t="shared" si="41"/>
        <v>8</v>
      </c>
      <c r="H249" s="78">
        <v>0</v>
      </c>
      <c r="I249" s="76">
        <v>0</v>
      </c>
      <c r="J249" s="46">
        <f t="shared" si="42"/>
        <v>8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>
        <v>20.36</v>
      </c>
      <c r="R249" s="43">
        <f t="shared" si="35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+'25'!J250</f>
        <v>0</v>
      </c>
      <c r="F250" s="71">
        <v>5</v>
      </c>
      <c r="G250" s="46">
        <f t="shared" si="41"/>
        <v>5</v>
      </c>
      <c r="H250" s="78">
        <v>0</v>
      </c>
      <c r="I250" s="76">
        <v>0</v>
      </c>
      <c r="J250" s="46">
        <f t="shared" si="42"/>
        <v>5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>
        <v>20.36</v>
      </c>
      <c r="R250" s="43">
        <f t="shared" si="35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>
        <v>20.36</v>
      </c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>
        <v>20.36</v>
      </c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1035.6100000000001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150</v>
      </c>
      <c r="P264" s="2">
        <v>200</v>
      </c>
      <c r="Q264" s="2">
        <v>300</v>
      </c>
      <c r="R264" s="2">
        <v>50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1" sqref="L251"/>
      <selection pane="topRight" activeCell="L251" sqref="L251"/>
      <selection pane="bottomLeft" activeCell="L251" sqref="L251"/>
      <selection pane="bottomRight" activeCell="F11" sqref="F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>
        <v>10</v>
      </c>
      <c r="G41" s="46">
        <f t="shared" si="5"/>
        <v>10</v>
      </c>
      <c r="H41" s="78">
        <v>0</v>
      </c>
      <c r="I41" s="76">
        <v>0</v>
      </c>
      <c r="J41" s="46">
        <f t="shared" si="6"/>
        <v>7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0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100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1"/>
        <v>0</v>
      </c>
      <c r="Q99" s="119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1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ref="P101:P105" si="27">SUM(M101-O101)</f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7"/>
        <v>0</v>
      </c>
      <c r="Q103" s="119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7"/>
        <v>0</v>
      </c>
      <c r="Q104" s="119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7"/>
        <v>0</v>
      </c>
      <c r="Q105" s="11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30"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3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ref="P110:P115" si="31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3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31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31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3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3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3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3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3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3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3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30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30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3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3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3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3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3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3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30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3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2">
        <f t="shared" si="30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30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30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30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30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3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3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3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3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3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3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3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3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3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30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3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28</v>
      </c>
      <c r="F178" s="71"/>
      <c r="G178" s="46">
        <f t="shared" si="32"/>
        <v>28</v>
      </c>
      <c r="H178" s="78">
        <v>0</v>
      </c>
      <c r="I178" s="76">
        <v>0</v>
      </c>
      <c r="J178" s="46">
        <f t="shared" si="33"/>
        <v>28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14</v>
      </c>
      <c r="F185" s="71"/>
      <c r="G185" s="46">
        <f t="shared" si="32"/>
        <v>14</v>
      </c>
      <c r="H185" s="78">
        <v>0</v>
      </c>
      <c r="I185" s="76">
        <v>0</v>
      </c>
      <c r="J185" s="46">
        <f t="shared" si="33"/>
        <v>14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18</v>
      </c>
      <c r="F193" s="71"/>
      <c r="G193" s="46">
        <f t="shared" si="32"/>
        <v>18</v>
      </c>
      <c r="H193" s="78">
        <v>0</v>
      </c>
      <c r="I193" s="76">
        <v>0</v>
      </c>
      <c r="J193" s="46">
        <f t="shared" si="33"/>
        <v>18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15</v>
      </c>
      <c r="F194" s="71"/>
      <c r="G194" s="46">
        <f t="shared" si="32"/>
        <v>15</v>
      </c>
      <c r="H194" s="78">
        <v>0</v>
      </c>
      <c r="I194" s="76">
        <v>0</v>
      </c>
      <c r="J194" s="46">
        <f t="shared" si="33"/>
        <v>12</v>
      </c>
      <c r="K194" s="72">
        <v>3</v>
      </c>
      <c r="L194" s="20">
        <v>120</v>
      </c>
      <c r="M194" s="65">
        <f t="shared" si="36"/>
        <v>360</v>
      </c>
      <c r="N194" s="17" t="s">
        <v>16</v>
      </c>
      <c r="O194" s="18"/>
      <c r="P194" s="102">
        <f t="shared" si="37"/>
        <v>360</v>
      </c>
      <c r="Q194" s="90">
        <v>73</v>
      </c>
      <c r="R194" s="43">
        <f t="shared" si="38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100</v>
      </c>
      <c r="F205" s="71"/>
      <c r="G205" s="46">
        <f t="shared" si="32"/>
        <v>100</v>
      </c>
      <c r="H205" s="78">
        <v>0</v>
      </c>
      <c r="I205" s="76">
        <v>0</v>
      </c>
      <c r="J205" s="46">
        <f t="shared" si="33"/>
        <v>98</v>
      </c>
      <c r="K205" s="72">
        <v>2</v>
      </c>
      <c r="L205" s="20">
        <v>55</v>
      </c>
      <c r="M205" s="65">
        <f t="shared" si="36"/>
        <v>110</v>
      </c>
      <c r="N205" s="17" t="s">
        <v>16</v>
      </c>
      <c r="O205" s="18"/>
      <c r="P205" s="102">
        <f t="shared" si="37"/>
        <v>110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14</v>
      </c>
      <c r="F218" s="71"/>
      <c r="G218" s="46">
        <f t="shared" si="32"/>
        <v>14</v>
      </c>
      <c r="H218" s="78">
        <v>0</v>
      </c>
      <c r="I218" s="76">
        <v>0</v>
      </c>
      <c r="J218" s="46">
        <f t="shared" si="33"/>
        <v>13</v>
      </c>
      <c r="K218" s="72">
        <v>1</v>
      </c>
      <c r="L218" s="20">
        <v>20</v>
      </c>
      <c r="M218" s="65">
        <f t="shared" si="36"/>
        <v>20</v>
      </c>
      <c r="N218" s="17" t="s">
        <v>16</v>
      </c>
      <c r="O218" s="18"/>
      <c r="P218" s="102">
        <f t="shared" si="37"/>
        <v>20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>
        <v>20.36</v>
      </c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>
        <v>20.36</v>
      </c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>
        <v>20.36</v>
      </c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>
        <v>20.36</v>
      </c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>
        <v>20.36</v>
      </c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>
        <v>20.36</v>
      </c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4" si="44">E235+F235</f>
        <v>0</v>
      </c>
      <c r="H235" s="78">
        <v>0</v>
      </c>
      <c r="I235" s="76">
        <v>0</v>
      </c>
      <c r="J235" s="46">
        <f t="shared" ref="J235:J254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>
        <v>20.36</v>
      </c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>
        <v>20.36</v>
      </c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>
        <v>20.36</v>
      </c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>
        <v>20.36</v>
      </c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>
        <v>20.36</v>
      </c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>
        <v>20.36</v>
      </c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>
        <v>20.36</v>
      </c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>
        <v>20.36</v>
      </c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>
        <v>20.36</v>
      </c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+'26'!J244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>
        <v>20.36</v>
      </c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+'26'!J245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>
        <v>20.36</v>
      </c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+'26'!J246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>
        <v>20.36</v>
      </c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+'26'!J247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>
        <v>20.36</v>
      </c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+'26'!J248</f>
        <v>2</v>
      </c>
      <c r="F248" s="71"/>
      <c r="G248" s="46">
        <f t="shared" si="44"/>
        <v>2</v>
      </c>
      <c r="H248" s="78">
        <v>0</v>
      </c>
      <c r="I248" s="76">
        <v>0</v>
      </c>
      <c r="J248" s="46">
        <f t="shared" si="45"/>
        <v>2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>
        <v>20.36</v>
      </c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+'26'!J249</f>
        <v>8</v>
      </c>
      <c r="F249" s="71"/>
      <c r="G249" s="46">
        <f t="shared" si="44"/>
        <v>8</v>
      </c>
      <c r="H249" s="78">
        <v>0</v>
      </c>
      <c r="I249" s="76">
        <v>0</v>
      </c>
      <c r="J249" s="46">
        <f t="shared" si="45"/>
        <v>8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>
        <v>20.36</v>
      </c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+'26'!J250</f>
        <v>5</v>
      </c>
      <c r="F250" s="71"/>
      <c r="G250" s="46">
        <f t="shared" si="44"/>
        <v>5</v>
      </c>
      <c r="H250" s="78">
        <v>0</v>
      </c>
      <c r="I250" s="76">
        <v>0</v>
      </c>
      <c r="J250" s="46">
        <f t="shared" si="45"/>
        <v>4</v>
      </c>
      <c r="K250" s="72">
        <v>1</v>
      </c>
      <c r="L250" s="20">
        <v>50</v>
      </c>
      <c r="M250" s="65">
        <f t="shared" si="36"/>
        <v>50</v>
      </c>
      <c r="N250" s="17" t="s">
        <v>16</v>
      </c>
      <c r="O250" s="18"/>
      <c r="P250" s="102">
        <f t="shared" si="37"/>
        <v>50</v>
      </c>
      <c r="Q250" s="90">
        <v>20.36</v>
      </c>
      <c r="R250" s="43">
        <f t="shared" si="38"/>
        <v>20.36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+'26'!J251</f>
        <v>0</v>
      </c>
      <c r="F251" s="71">
        <v>10</v>
      </c>
      <c r="G251" s="46">
        <f t="shared" si="44"/>
        <v>10</v>
      </c>
      <c r="H251" s="78">
        <v>0</v>
      </c>
      <c r="I251" s="76">
        <v>0</v>
      </c>
      <c r="J251" s="46">
        <f t="shared" si="45"/>
        <v>10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1183.55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280</v>
      </c>
      <c r="P264" s="2">
        <v>100</v>
      </c>
      <c r="Q264" s="2">
        <v>50</v>
      </c>
      <c r="R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346"/>
  <sheetViews>
    <sheetView tabSelected="1" zoomScale="70" zoomScaleNormal="70" workbookViewId="0">
      <pane xSplit="10" ySplit="4" topLeftCell="K18" activePane="bottomRight" state="frozen"/>
      <selection activeCell="L251" sqref="L251"/>
      <selection pane="topRight" activeCell="L251" sqref="L251"/>
      <selection pane="bottomLeft" activeCell="L251" sqref="L251"/>
      <selection pane="bottomRight" activeCell="N31" sqref="N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0</v>
      </c>
      <c r="K5" s="72">
        <v>15</v>
      </c>
      <c r="L5" s="15">
        <v>50</v>
      </c>
      <c r="M5" s="65">
        <f>+L5*K5</f>
        <v>750</v>
      </c>
      <c r="N5" s="17" t="s">
        <v>16</v>
      </c>
      <c r="O5" s="18"/>
      <c r="P5" s="102">
        <f>SUM(M5-O5)</f>
        <v>750</v>
      </c>
      <c r="Q5" s="90">
        <v>22.48</v>
      </c>
      <c r="R5" s="43">
        <f>+K5*Q5</f>
        <v>337.2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19</v>
      </c>
      <c r="F6" s="71">
        <v>13</v>
      </c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0</v>
      </c>
      <c r="K11" s="72">
        <v>13</v>
      </c>
      <c r="L11" s="15">
        <v>50</v>
      </c>
      <c r="M11" s="65">
        <f t="shared" si="2"/>
        <v>650</v>
      </c>
      <c r="N11" s="17" t="s">
        <v>16</v>
      </c>
      <c r="O11" s="18"/>
      <c r="P11" s="102">
        <f t="shared" si="3"/>
        <v>650</v>
      </c>
      <c r="Q11" s="90">
        <v>16.940000000000001</v>
      </c>
      <c r="R11" s="43">
        <f t="shared" si="4"/>
        <v>220.22000000000003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0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90">
        <v>18.77</v>
      </c>
      <c r="R18" s="43">
        <f t="shared" si="4"/>
        <v>131.38999999999999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>
        <v>4</v>
      </c>
      <c r="G20" s="46">
        <f t="shared" si="0"/>
        <v>8</v>
      </c>
      <c r="H20" s="78">
        <v>0</v>
      </c>
      <c r="I20" s="76">
        <v>0</v>
      </c>
      <c r="J20" s="46">
        <f t="shared" si="1"/>
        <v>4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>
        <v>5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9</v>
      </c>
      <c r="F47" s="71">
        <v>5</v>
      </c>
      <c r="G47" s="46">
        <f t="shared" si="5"/>
        <v>14</v>
      </c>
      <c r="H47" s="78">
        <v>0</v>
      </c>
      <c r="I47" s="76">
        <v>0</v>
      </c>
      <c r="J47" s="46">
        <f t="shared" si="6"/>
        <v>11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8</v>
      </c>
      <c r="F72" s="71"/>
      <c r="G72" s="46">
        <f t="shared" si="5"/>
        <v>8</v>
      </c>
      <c r="H72" s="78">
        <v>0</v>
      </c>
      <c r="I72" s="76">
        <v>0</v>
      </c>
      <c r="J72" s="46">
        <f t="shared" si="6"/>
        <v>8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>SUM(M98-O98)</f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ref="P99:P106" si="23">SUM(M99-O99)</f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119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119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11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7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8</v>
      </c>
      <c r="F112" s="71">
        <v>5</v>
      </c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2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>
        <v>4</v>
      </c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50</v>
      </c>
      <c r="P133" s="102">
        <f t="shared" si="27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ref="P172:P177" si="30">SUM(M172-O172)</f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7</v>
      </c>
      <c r="F175" s="71"/>
      <c r="G175" s="46">
        <f t="shared" si="28"/>
        <v>7</v>
      </c>
      <c r="H175" s="78">
        <v>0</v>
      </c>
      <c r="I175" s="76">
        <v>0</v>
      </c>
      <c r="J175" s="46">
        <f t="shared" si="29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30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28</v>
      </c>
      <c r="F178" s="71"/>
      <c r="G178" s="46">
        <f t="shared" si="28"/>
        <v>28</v>
      </c>
      <c r="H178" s="78">
        <v>0</v>
      </c>
      <c r="I178" s="76">
        <v>0</v>
      </c>
      <c r="J178" s="46">
        <f t="shared" si="29"/>
        <v>27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/>
      <c r="P178" s="102">
        <f t="shared" ref="P177:P258" si="35">SUM(M178-O178)</f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14</v>
      </c>
      <c r="F185" s="71"/>
      <c r="G185" s="46">
        <f t="shared" si="28"/>
        <v>14</v>
      </c>
      <c r="H185" s="78">
        <v>0</v>
      </c>
      <c r="I185" s="76">
        <v>0</v>
      </c>
      <c r="J185" s="46">
        <f t="shared" si="29"/>
        <v>14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18</v>
      </c>
      <c r="F193" s="71"/>
      <c r="G193" s="46">
        <f t="shared" si="28"/>
        <v>18</v>
      </c>
      <c r="H193" s="78">
        <v>0</v>
      </c>
      <c r="I193" s="76">
        <v>0</v>
      </c>
      <c r="J193" s="46">
        <f t="shared" si="29"/>
        <v>17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12</v>
      </c>
      <c r="F194" s="71"/>
      <c r="G194" s="46">
        <f t="shared" si="28"/>
        <v>12</v>
      </c>
      <c r="H194" s="78">
        <v>0</v>
      </c>
      <c r="I194" s="76">
        <v>0</v>
      </c>
      <c r="J194" s="46">
        <f t="shared" si="29"/>
        <v>10</v>
      </c>
      <c r="K194" s="72">
        <v>2</v>
      </c>
      <c r="L194" s="20">
        <v>120</v>
      </c>
      <c r="M194" s="65">
        <f t="shared" si="33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98</v>
      </c>
      <c r="F205" s="71"/>
      <c r="G205" s="46">
        <f t="shared" si="28"/>
        <v>98</v>
      </c>
      <c r="H205" s="78">
        <v>0</v>
      </c>
      <c r="I205" s="76">
        <v>0</v>
      </c>
      <c r="J205" s="46">
        <f t="shared" si="29"/>
        <v>95</v>
      </c>
      <c r="K205" s="72">
        <v>3</v>
      </c>
      <c r="L205" s="20">
        <v>55</v>
      </c>
      <c r="M205" s="65">
        <f t="shared" si="33"/>
        <v>165</v>
      </c>
      <c r="N205" s="17" t="s">
        <v>16</v>
      </c>
      <c r="O205" s="18"/>
      <c r="P205" s="102">
        <f t="shared" si="35"/>
        <v>165</v>
      </c>
      <c r="Q205" s="90"/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13</v>
      </c>
      <c r="F218" s="71"/>
      <c r="G218" s="46">
        <f t="shared" si="28"/>
        <v>13</v>
      </c>
      <c r="H218" s="78">
        <v>0</v>
      </c>
      <c r="I218" s="76">
        <v>0</v>
      </c>
      <c r="J218" s="46">
        <f t="shared" si="29"/>
        <v>13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1" si="41">E235+F235</f>
        <v>0</v>
      </c>
      <c r="H235" s="78">
        <v>0</v>
      </c>
      <c r="I235" s="76">
        <v>0</v>
      </c>
      <c r="J235" s="46">
        <f t="shared" ref="J235:J252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>
        <v>20.36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>
        <v>20.36</v>
      </c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>
        <v>20.36</v>
      </c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>
        <v>20.36</v>
      </c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>
        <v>20.36</v>
      </c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>
        <v>20.36</v>
      </c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>
        <v>20.36</v>
      </c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>
        <v>20.36</v>
      </c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>
        <v>20.36</v>
      </c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+'27'!J244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>
        <v>20.36</v>
      </c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+'27'!J245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>
        <v>20.36</v>
      </c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+'27'!J246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>
        <v>20.36</v>
      </c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+'27'!J247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>
        <v>20.36</v>
      </c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>
        <f>+'27'!J248</f>
        <v>2</v>
      </c>
      <c r="F248" s="71"/>
      <c r="G248" s="46">
        <f t="shared" si="41"/>
        <v>2</v>
      </c>
      <c r="H248" s="78">
        <v>0</v>
      </c>
      <c r="I248" s="76">
        <v>0</v>
      </c>
      <c r="J248" s="46">
        <f t="shared" si="42"/>
        <v>2</v>
      </c>
      <c r="K248" s="72"/>
      <c r="L248" s="20">
        <v>35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4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+'27'!J249</f>
        <v>8</v>
      </c>
      <c r="F249" s="71"/>
      <c r="G249" s="46">
        <f t="shared" si="41"/>
        <v>8</v>
      </c>
      <c r="H249" s="78">
        <v>0</v>
      </c>
      <c r="I249" s="76">
        <v>0</v>
      </c>
      <c r="J249" s="46">
        <f t="shared" si="42"/>
        <v>6</v>
      </c>
      <c r="K249" s="72">
        <v>2</v>
      </c>
      <c r="L249" s="20">
        <v>50</v>
      </c>
      <c r="M249" s="65">
        <f t="shared" si="33"/>
        <v>100</v>
      </c>
      <c r="N249" s="17" t="s">
        <v>16</v>
      </c>
      <c r="O249" s="18"/>
      <c r="P249" s="102">
        <f t="shared" si="35"/>
        <v>100</v>
      </c>
      <c r="Q249" s="90">
        <v>20.36</v>
      </c>
      <c r="R249" s="43">
        <f t="shared" si="34"/>
        <v>40.72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+'27'!J250</f>
        <v>4</v>
      </c>
      <c r="F250" s="71"/>
      <c r="G250" s="46">
        <f t="shared" si="41"/>
        <v>4</v>
      </c>
      <c r="H250" s="78">
        <v>0</v>
      </c>
      <c r="I250" s="76">
        <v>0</v>
      </c>
      <c r="J250" s="46">
        <f t="shared" si="42"/>
        <v>2</v>
      </c>
      <c r="K250" s="72">
        <v>2</v>
      </c>
      <c r="L250" s="20">
        <v>50</v>
      </c>
      <c r="M250" s="65">
        <f t="shared" si="33"/>
        <v>100</v>
      </c>
      <c r="N250" s="17" t="s">
        <v>16</v>
      </c>
      <c r="O250" s="18"/>
      <c r="P250" s="102">
        <f t="shared" si="35"/>
        <v>100</v>
      </c>
      <c r="Q250" s="90">
        <v>20.36</v>
      </c>
      <c r="R250" s="43">
        <f t="shared" si="34"/>
        <v>40.72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+'27'!J251</f>
        <v>10</v>
      </c>
      <c r="F251" s="71"/>
      <c r="G251" s="46">
        <f t="shared" si="41"/>
        <v>10</v>
      </c>
      <c r="H251" s="78">
        <v>0</v>
      </c>
      <c r="I251" s="76">
        <v>0</v>
      </c>
      <c r="J251" s="46">
        <f t="shared" si="42"/>
        <v>8</v>
      </c>
      <c r="K251" s="72">
        <v>2</v>
      </c>
      <c r="L251" s="20">
        <v>30</v>
      </c>
      <c r="M251" s="65">
        <f t="shared" si="33"/>
        <v>60</v>
      </c>
      <c r="N251" s="17" t="s">
        <v>16</v>
      </c>
      <c r="O251" s="18">
        <v>20</v>
      </c>
      <c r="P251" s="102">
        <f t="shared" si="35"/>
        <v>40</v>
      </c>
      <c r="Q251" s="90">
        <v>20.36</v>
      </c>
      <c r="R251" s="43">
        <f t="shared" si="34"/>
        <v>40.72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4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4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1750.8300000000002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4510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105</v>
      </c>
      <c r="P264" s="2">
        <v>230</v>
      </c>
      <c r="Q264" s="2">
        <v>130</v>
      </c>
      <c r="R264" s="2">
        <v>105</v>
      </c>
      <c r="S264" s="2">
        <v>50</v>
      </c>
      <c r="T264" s="2">
        <v>60</v>
      </c>
      <c r="U264" s="2">
        <v>100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3345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3345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27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0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0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102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02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02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2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02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102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102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02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02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102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02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102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102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37"/>
        <v>0</v>
      </c>
      <c r="H235" s="78">
        <v>0</v>
      </c>
      <c r="I235" s="76">
        <v>0</v>
      </c>
      <c r="J235" s="46">
        <f t="shared" ref="J235:J251" si="39">+G235-H235-K235-I235</f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90">
        <v>20.36</v>
      </c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7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36"/>
        <v>0</v>
      </c>
      <c r="Q236" s="90">
        <v>20.36</v>
      </c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7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36"/>
        <v>0</v>
      </c>
      <c r="Q237" s="90">
        <v>20.36</v>
      </c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7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36"/>
        <v>0</v>
      </c>
      <c r="Q238" s="90">
        <v>20.36</v>
      </c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7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36"/>
        <v>0</v>
      </c>
      <c r="Q239" s="90">
        <v>20.36</v>
      </c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7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36"/>
        <v>0</v>
      </c>
      <c r="Q240" s="90">
        <v>20.36</v>
      </c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7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36"/>
        <v>0</v>
      </c>
      <c r="Q241" s="90">
        <v>20.36</v>
      </c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7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36"/>
        <v>0</v>
      </c>
      <c r="Q242" s="90">
        <v>20.36</v>
      </c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7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90">
        <v>20.36</v>
      </c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37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>
        <v>20.36</v>
      </c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37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>
        <v>20.36</v>
      </c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37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>
        <v>20.36</v>
      </c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37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36"/>
        <v>0</v>
      </c>
      <c r="Q247" s="90">
        <v>20.36</v>
      </c>
      <c r="R247" s="43">
        <f t="shared" si="41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9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4">E253+F253</f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>
        <v>20.36</v>
      </c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5" si="9"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ref="P86:P145" si="12">SUM(M86-O86)</f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119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119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11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2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2"/>
        <v>0</v>
      </c>
      <c r="Q122" s="90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2"/>
        <v>0</v>
      </c>
      <c r="Q123" s="90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2"/>
        <v>0</v>
      </c>
      <c r="Q134" s="119"/>
      <c r="R134" s="43">
        <f t="shared" si="8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2"/>
        <v>0</v>
      </c>
      <c r="Q135" s="119"/>
      <c r="R135" s="43">
        <f t="shared" si="8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2"/>
        <v>0</v>
      </c>
      <c r="Q136" s="119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>
        <v>20.36</v>
      </c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>
        <v>20.36</v>
      </c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>
        <v>20.36</v>
      </c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>
        <v>20.36</v>
      </c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>
        <v>20.36</v>
      </c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>
        <v>20.36</v>
      </c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>
        <v>20.36</v>
      </c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>
        <v>20.36</v>
      </c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>
        <v>20.36</v>
      </c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>
        <v>20.36</v>
      </c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>
        <v>20.36</v>
      </c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>
        <v>20.36</v>
      </c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>
        <v>20.36</v>
      </c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>
        <v>20.36</v>
      </c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>
        <v>20.36</v>
      </c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>
        <v>20.36</v>
      </c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>
        <v>20.36</v>
      </c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>
        <v>20.36</v>
      </c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>
        <v>20.36</v>
      </c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35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>
        <v>20.36</v>
      </c>
      <c r="R248" s="43">
        <f t="shared" si="3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>
        <v>20.36</v>
      </c>
      <c r="R249" s="43">
        <f t="shared" si="3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>
        <v>20.36</v>
      </c>
      <c r="R250" s="43">
        <f t="shared" si="33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0"/>
        <v>0</v>
      </c>
    </row>
    <row r="248" spans="1:18" ht="25.5" x14ac:dyDescent="0.55000000000000004">
      <c r="A248" s="10">
        <v>244</v>
      </c>
      <c r="B248" s="10"/>
      <c r="C248" s="19" t="s">
        <v>1138</v>
      </c>
      <c r="D248" s="10" t="s">
        <v>564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1430</v>
      </c>
      <c r="D249" s="10" t="s">
        <v>434</v>
      </c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1431</v>
      </c>
      <c r="D250" s="10" t="s">
        <v>434</v>
      </c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1433</v>
      </c>
      <c r="D251" s="10" t="s">
        <v>434</v>
      </c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3">E253+F253</f>
        <v>0</v>
      </c>
      <c r="H253" s="78">
        <v>0</v>
      </c>
      <c r="I253" s="76">
        <v>0</v>
      </c>
      <c r="J253" s="46">
        <f t="shared" ref="J253" si="44">+G253-H253-K253-I253</f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2025-03-01T04:46:40Z</dcterms:modified>
</cp:coreProperties>
</file>