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2607EDCE-3FA8-4EFA-84E7-6702DE20A1D4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สรุป!$A$4:$AC$270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1" i="8" l="1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5" i="8"/>
  <c r="G252" i="8" l="1"/>
  <c r="E252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3" i="8"/>
  <c r="G254" i="8"/>
  <c r="G255" i="8"/>
  <c r="G256" i="8"/>
  <c r="G257" i="8"/>
  <c r="G258" i="8"/>
  <c r="G259" i="8"/>
  <c r="G260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F7" i="8"/>
  <c r="F8" i="8"/>
  <c r="F9" i="8"/>
  <c r="F10" i="8"/>
  <c r="F12" i="8"/>
  <c r="F13" i="8"/>
  <c r="F14" i="8"/>
  <c r="F15" i="8"/>
  <c r="F16" i="8"/>
  <c r="F18" i="8"/>
  <c r="F19" i="8"/>
  <c r="F20" i="8"/>
  <c r="F21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3" i="8"/>
  <c r="E254" i="8"/>
  <c r="E255" i="8"/>
  <c r="E256" i="8"/>
  <c r="E257" i="8"/>
  <c r="E258" i="8"/>
  <c r="I248" i="8"/>
  <c r="I249" i="8"/>
  <c r="I250" i="8"/>
  <c r="I251" i="8"/>
  <c r="I252" i="8"/>
  <c r="I253" i="8"/>
  <c r="I254" i="8"/>
  <c r="I255" i="8"/>
  <c r="I256" i="8"/>
  <c r="I257" i="8"/>
  <c r="I258" i="8"/>
  <c r="H248" i="8"/>
  <c r="H249" i="8"/>
  <c r="H250" i="8"/>
  <c r="H251" i="8"/>
  <c r="H252" i="8"/>
  <c r="H253" i="8"/>
  <c r="H254" i="8"/>
  <c r="H255" i="8"/>
  <c r="H256" i="8"/>
  <c r="H257" i="8"/>
  <c r="H258" i="8"/>
  <c r="H260" i="8"/>
  <c r="H244" i="8"/>
  <c r="I244" i="8"/>
  <c r="H245" i="8"/>
  <c r="I245" i="8"/>
  <c r="H246" i="8"/>
  <c r="I246" i="8"/>
  <c r="H247" i="8"/>
  <c r="I247" i="8"/>
  <c r="E60" i="104" l="1"/>
  <c r="E80" i="104"/>
  <c r="E82" i="104"/>
  <c r="E245" i="104"/>
  <c r="E246" i="104"/>
  <c r="E247" i="104"/>
  <c r="E248" i="104"/>
  <c r="E249" i="104"/>
  <c r="E259" i="104"/>
  <c r="S31" i="8"/>
  <c r="R31" i="8"/>
  <c r="X30" i="8"/>
  <c r="W30" i="8"/>
  <c r="S30" i="8"/>
  <c r="R30" i="8"/>
  <c r="P6" i="103"/>
  <c r="P7" i="103"/>
  <c r="P8" i="103"/>
  <c r="P5" i="103"/>
  <c r="E60" i="103"/>
  <c r="E80" i="103"/>
  <c r="E82" i="103"/>
  <c r="E245" i="103"/>
  <c r="E246" i="103"/>
  <c r="E247" i="103"/>
  <c r="E248" i="103"/>
  <c r="E249" i="103"/>
  <c r="E259" i="103"/>
  <c r="E60" i="102"/>
  <c r="E80" i="102"/>
  <c r="E82" i="102"/>
  <c r="E245" i="102"/>
  <c r="G245" i="102" s="1"/>
  <c r="J245" i="102" s="1"/>
  <c r="E246" i="102"/>
  <c r="E247" i="102"/>
  <c r="E248" i="102"/>
  <c r="E249" i="102"/>
  <c r="E259" i="102"/>
  <c r="P94" i="102"/>
  <c r="E60" i="101"/>
  <c r="E80" i="101"/>
  <c r="E82" i="101"/>
  <c r="E245" i="101"/>
  <c r="G245" i="101" s="1"/>
  <c r="J245" i="101" s="1"/>
  <c r="E246" i="101"/>
  <c r="E247" i="101"/>
  <c r="E248" i="101"/>
  <c r="E249" i="101"/>
  <c r="E259" i="101"/>
  <c r="X29" i="8"/>
  <c r="X28" i="8"/>
  <c r="W28" i="8"/>
  <c r="S28" i="8"/>
  <c r="X27" i="8"/>
  <c r="W27" i="8"/>
  <c r="S27" i="8"/>
  <c r="X26" i="8"/>
  <c r="W26" i="8"/>
  <c r="S26" i="8"/>
  <c r="X25" i="8"/>
  <c r="W24" i="8"/>
  <c r="W25" i="8"/>
  <c r="S25" i="8"/>
  <c r="S24" i="8"/>
  <c r="X23" i="8"/>
  <c r="W23" i="8"/>
  <c r="S23" i="8"/>
  <c r="E60" i="100"/>
  <c r="E80" i="100"/>
  <c r="E82" i="100"/>
  <c r="E245" i="100"/>
  <c r="G245" i="100" s="1"/>
  <c r="J245" i="100" s="1"/>
  <c r="E246" i="100"/>
  <c r="E247" i="100"/>
  <c r="E248" i="100"/>
  <c r="E249" i="100"/>
  <c r="E259" i="100"/>
  <c r="P94" i="98"/>
  <c r="E245" i="98"/>
  <c r="G245" i="98" s="1"/>
  <c r="J245" i="98" s="1"/>
  <c r="E245" i="99" s="1"/>
  <c r="G245" i="99" s="1"/>
  <c r="J245" i="99" s="1"/>
  <c r="E246" i="98"/>
  <c r="E247" i="98"/>
  <c r="E248" i="98"/>
  <c r="E249" i="98"/>
  <c r="E259" i="98"/>
  <c r="R270" i="97"/>
  <c r="E245" i="97"/>
  <c r="E246" i="97"/>
  <c r="E247" i="97"/>
  <c r="E248" i="97"/>
  <c r="G248" i="97" s="1"/>
  <c r="J248" i="97" s="1"/>
  <c r="E249" i="97"/>
  <c r="E259" i="97"/>
  <c r="R270" i="96"/>
  <c r="E245" i="96"/>
  <c r="E246" i="96"/>
  <c r="E247" i="96"/>
  <c r="E248" i="96"/>
  <c r="G248" i="96" s="1"/>
  <c r="J248" i="96" s="1"/>
  <c r="E249" i="96"/>
  <c r="E259" i="96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E245" i="95"/>
  <c r="G245" i="95" s="1"/>
  <c r="J245" i="95" s="1"/>
  <c r="E246" i="95"/>
  <c r="E247" i="95"/>
  <c r="E248" i="95"/>
  <c r="E249" i="95"/>
  <c r="E259" i="95"/>
  <c r="E245" i="94"/>
  <c r="G245" i="94" s="1"/>
  <c r="J245" i="94" s="1"/>
  <c r="E246" i="94"/>
  <c r="E247" i="94"/>
  <c r="E248" i="94"/>
  <c r="E249" i="94"/>
  <c r="E259" i="94"/>
  <c r="S33" i="8"/>
  <c r="S34" i="8"/>
  <c r="S35" i="8"/>
  <c r="R33" i="8"/>
  <c r="R34" i="8"/>
  <c r="R35" i="8"/>
  <c r="V12" i="8"/>
  <c r="Y12" i="8"/>
  <c r="Y8" i="8"/>
  <c r="Y11" i="8"/>
  <c r="Y10" i="8"/>
  <c r="Y9" i="8"/>
  <c r="Y7" i="8"/>
  <c r="Y6" i="8"/>
  <c r="Y5" i="8"/>
  <c r="U12" i="8"/>
  <c r="U11" i="8"/>
  <c r="U10" i="8"/>
  <c r="U7" i="8"/>
  <c r="U8" i="8"/>
  <c r="U9" i="8"/>
  <c r="U15" i="8"/>
  <c r="U16" i="8"/>
  <c r="U17" i="8"/>
  <c r="U18" i="8"/>
  <c r="U19" i="8"/>
  <c r="U20" i="8"/>
  <c r="V10" i="8"/>
  <c r="V7" i="8"/>
  <c r="W21" i="8"/>
  <c r="W11" i="8"/>
  <c r="W9" i="8"/>
  <c r="W8" i="8"/>
  <c r="W7" i="8"/>
  <c r="W6" i="8"/>
  <c r="W5" i="8"/>
  <c r="S12" i="8"/>
  <c r="S11" i="8"/>
  <c r="S9" i="8"/>
  <c r="S8" i="8"/>
  <c r="S7" i="8"/>
  <c r="S6" i="8"/>
  <c r="S5" i="8"/>
  <c r="E245" i="93"/>
  <c r="E246" i="93"/>
  <c r="E247" i="93"/>
  <c r="E248" i="93"/>
  <c r="E249" i="93"/>
  <c r="E259" i="93"/>
  <c r="E245" i="92"/>
  <c r="E246" i="92"/>
  <c r="E247" i="92"/>
  <c r="E248" i="92"/>
  <c r="E249" i="92"/>
  <c r="E259" i="92"/>
  <c r="E245" i="91"/>
  <c r="E246" i="91"/>
  <c r="E247" i="91"/>
  <c r="E248" i="91"/>
  <c r="E249" i="91"/>
  <c r="E259" i="91"/>
  <c r="E245" i="90"/>
  <c r="E246" i="90"/>
  <c r="E247" i="90"/>
  <c r="E248" i="90"/>
  <c r="E249" i="90"/>
  <c r="E259" i="90"/>
  <c r="E245" i="89"/>
  <c r="E246" i="89"/>
  <c r="E247" i="89"/>
  <c r="E248" i="89"/>
  <c r="G248" i="89" s="1"/>
  <c r="J248" i="89" s="1"/>
  <c r="E249" i="89"/>
  <c r="E259" i="89"/>
  <c r="E245" i="88"/>
  <c r="E246" i="88"/>
  <c r="E247" i="88"/>
  <c r="E248" i="88"/>
  <c r="E249" i="88"/>
  <c r="E259" i="88"/>
  <c r="E245" i="87"/>
  <c r="E246" i="87"/>
  <c r="G246" i="87" s="1"/>
  <c r="J246" i="87" s="1"/>
  <c r="E247" i="87"/>
  <c r="E248" i="87"/>
  <c r="E249" i="87"/>
  <c r="E259" i="87"/>
  <c r="E245" i="86"/>
  <c r="E246" i="86"/>
  <c r="E247" i="86"/>
  <c r="E248" i="86"/>
  <c r="E249" i="86"/>
  <c r="E259" i="86"/>
  <c r="R270" i="85"/>
  <c r="E245" i="85"/>
  <c r="E246" i="85"/>
  <c r="E247" i="85"/>
  <c r="E248" i="85"/>
  <c r="E249" i="85"/>
  <c r="G249" i="85" s="1"/>
  <c r="J249" i="85" s="1"/>
  <c r="E259" i="85"/>
  <c r="P8" i="81"/>
  <c r="P9" i="81"/>
  <c r="P7" i="81"/>
  <c r="P175" i="80"/>
  <c r="P57" i="80"/>
  <c r="P35" i="80"/>
  <c r="M261" i="78"/>
  <c r="N264" i="78"/>
  <c r="N26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5" i="78"/>
  <c r="P94" i="77"/>
  <c r="J241" i="107"/>
  <c r="J242" i="107"/>
  <c r="J243" i="107"/>
  <c r="J244" i="107"/>
  <c r="J245" i="107"/>
  <c r="J246" i="107"/>
  <c r="J247" i="107"/>
  <c r="J248" i="107"/>
  <c r="J249" i="107"/>
  <c r="J250" i="107"/>
  <c r="J251" i="107"/>
  <c r="J252" i="107"/>
  <c r="J253" i="107"/>
  <c r="J254" i="107"/>
  <c r="J255" i="107"/>
  <c r="G242" i="107"/>
  <c r="G243" i="107"/>
  <c r="G244" i="107"/>
  <c r="G245" i="107"/>
  <c r="G246" i="107"/>
  <c r="G247" i="107"/>
  <c r="G248" i="107"/>
  <c r="G249" i="107"/>
  <c r="G250" i="107"/>
  <c r="G251" i="107"/>
  <c r="G252" i="107"/>
  <c r="G253" i="107"/>
  <c r="G254" i="107"/>
  <c r="G255" i="107"/>
  <c r="J239" i="106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J254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G253" i="106"/>
  <c r="J241" i="105"/>
  <c r="J242" i="105"/>
  <c r="J243" i="105"/>
  <c r="J244" i="105"/>
  <c r="J245" i="105"/>
  <c r="J246" i="105"/>
  <c r="J247" i="105"/>
  <c r="J248" i="105"/>
  <c r="J249" i="105"/>
  <c r="J250" i="105"/>
  <c r="J251" i="105"/>
  <c r="J252" i="105"/>
  <c r="J253" i="105"/>
  <c r="J254" i="105"/>
  <c r="J255" i="105"/>
  <c r="G241" i="105"/>
  <c r="G242" i="105"/>
  <c r="G243" i="105"/>
  <c r="G244" i="105"/>
  <c r="G245" i="105"/>
  <c r="G246" i="105"/>
  <c r="G247" i="105"/>
  <c r="G248" i="105"/>
  <c r="G249" i="105"/>
  <c r="G250" i="105"/>
  <c r="G251" i="105"/>
  <c r="G252" i="105"/>
  <c r="G253" i="105"/>
  <c r="G254" i="105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45" i="103"/>
  <c r="J245" i="103" s="1"/>
  <c r="G246" i="103"/>
  <c r="J246" i="103" s="1"/>
  <c r="G247" i="103"/>
  <c r="J247" i="103" s="1"/>
  <c r="G248" i="103"/>
  <c r="J248" i="103" s="1"/>
  <c r="G249" i="103"/>
  <c r="J249" i="103" s="1"/>
  <c r="G246" i="102"/>
  <c r="J246" i="102" s="1"/>
  <c r="G247" i="102"/>
  <c r="J247" i="102" s="1"/>
  <c r="G248" i="102"/>
  <c r="J248" i="102" s="1"/>
  <c r="G249" i="102"/>
  <c r="J249" i="102" s="1"/>
  <c r="G246" i="101"/>
  <c r="J246" i="101" s="1"/>
  <c r="G247" i="101"/>
  <c r="J247" i="101" s="1"/>
  <c r="G248" i="101"/>
  <c r="J248" i="101" s="1"/>
  <c r="G249" i="101"/>
  <c r="J249" i="101" s="1"/>
  <c r="G246" i="100"/>
  <c r="J246" i="100" s="1"/>
  <c r="G247" i="100"/>
  <c r="J247" i="100" s="1"/>
  <c r="G248" i="100"/>
  <c r="J248" i="100" s="1"/>
  <c r="G249" i="100"/>
  <c r="J249" i="100" s="1"/>
  <c r="G246" i="98"/>
  <c r="J246" i="98" s="1"/>
  <c r="E246" i="99" s="1"/>
  <c r="G246" i="99" s="1"/>
  <c r="J246" i="99" s="1"/>
  <c r="G247" i="98"/>
  <c r="J247" i="98" s="1"/>
  <c r="E247" i="99" s="1"/>
  <c r="G247" i="99" s="1"/>
  <c r="J247" i="99" s="1"/>
  <c r="G248" i="98"/>
  <c r="J248" i="98" s="1"/>
  <c r="E248" i="99" s="1"/>
  <c r="G248" i="99" s="1"/>
  <c r="J248" i="99" s="1"/>
  <c r="G249" i="98"/>
  <c r="J249" i="98" s="1"/>
  <c r="E249" i="99" s="1"/>
  <c r="G249" i="99" s="1"/>
  <c r="J249" i="99" s="1"/>
  <c r="G245" i="97"/>
  <c r="J245" i="97" s="1"/>
  <c r="G246" i="97"/>
  <c r="J246" i="97" s="1"/>
  <c r="G247" i="97"/>
  <c r="J247" i="97" s="1"/>
  <c r="G249" i="97"/>
  <c r="J249" i="97" s="1"/>
  <c r="G245" i="96"/>
  <c r="J245" i="96" s="1"/>
  <c r="G246" i="96"/>
  <c r="J246" i="96" s="1"/>
  <c r="G247" i="96"/>
  <c r="J247" i="96" s="1"/>
  <c r="G249" i="96"/>
  <c r="J249" i="96" s="1"/>
  <c r="G246" i="95"/>
  <c r="J246" i="95" s="1"/>
  <c r="G247" i="95"/>
  <c r="J247" i="95" s="1"/>
  <c r="G248" i="95"/>
  <c r="J248" i="95" s="1"/>
  <c r="G249" i="95"/>
  <c r="J249" i="95" s="1"/>
  <c r="G246" i="94"/>
  <c r="J246" i="94" s="1"/>
  <c r="G247" i="94"/>
  <c r="J247" i="94" s="1"/>
  <c r="G248" i="94"/>
  <c r="J248" i="94" s="1"/>
  <c r="G249" i="94"/>
  <c r="J249" i="94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45" i="92"/>
  <c r="J245" i="92" s="1"/>
  <c r="G246" i="92"/>
  <c r="J246" i="92" s="1"/>
  <c r="G247" i="92"/>
  <c r="J247" i="92" s="1"/>
  <c r="G248" i="92"/>
  <c r="J248" i="92" s="1"/>
  <c r="G249" i="92"/>
  <c r="J249" i="92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45" i="89"/>
  <c r="J245" i="89" s="1"/>
  <c r="G246" i="89"/>
  <c r="J246" i="89" s="1"/>
  <c r="G247" i="89"/>
  <c r="J247" i="89" s="1"/>
  <c r="G249" i="89"/>
  <c r="J249" i="89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45" i="87"/>
  <c r="J245" i="87" s="1"/>
  <c r="G247" i="87"/>
  <c r="J247" i="87" s="1"/>
  <c r="G248" i="87"/>
  <c r="J248" i="87" s="1"/>
  <c r="G249" i="87"/>
  <c r="J249" i="87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45" i="85"/>
  <c r="J245" i="85" s="1"/>
  <c r="G246" i="85"/>
  <c r="J246" i="85" s="1"/>
  <c r="G247" i="85"/>
  <c r="J247" i="85" s="1"/>
  <c r="G248" i="85"/>
  <c r="J248" i="85" s="1"/>
  <c r="J245" i="84"/>
  <c r="G245" i="84"/>
  <c r="G246" i="84"/>
  <c r="J246" i="84" s="1"/>
  <c r="G247" i="84"/>
  <c r="J247" i="84" s="1"/>
  <c r="G248" i="84"/>
  <c r="J248" i="84" s="1"/>
  <c r="G249" i="84"/>
  <c r="J249" i="84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45" i="81"/>
  <c r="J245" i="81" s="1"/>
  <c r="G246" i="81"/>
  <c r="J246" i="81" s="1"/>
  <c r="G247" i="81"/>
  <c r="J247" i="81" s="1"/>
  <c r="G248" i="81"/>
  <c r="J248" i="81" s="1"/>
  <c r="G249" i="81"/>
  <c r="J249" i="81" s="1"/>
  <c r="J249" i="80"/>
  <c r="G245" i="80"/>
  <c r="J245" i="80" s="1"/>
  <c r="G246" i="80"/>
  <c r="J246" i="80" s="1"/>
  <c r="G247" i="80"/>
  <c r="J247" i="80" s="1"/>
  <c r="G248" i="80"/>
  <c r="J248" i="80" s="1"/>
  <c r="G249" i="80"/>
  <c r="G245" i="79"/>
  <c r="J245" i="79" s="1"/>
  <c r="G246" i="79"/>
  <c r="J246" i="79" s="1"/>
  <c r="G247" i="79"/>
  <c r="J247" i="79" s="1"/>
  <c r="G248" i="79"/>
  <c r="J248" i="79" s="1"/>
  <c r="G249" i="79"/>
  <c r="J249" i="79" s="1"/>
  <c r="G246" i="78"/>
  <c r="J246" i="78" s="1"/>
  <c r="G247" i="78"/>
  <c r="J247" i="78" s="1"/>
  <c r="G248" i="78"/>
  <c r="J248" i="78" s="1"/>
  <c r="G249" i="78"/>
  <c r="J249" i="78" s="1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G240" i="77"/>
  <c r="J240" i="77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J252" i="77" s="1"/>
  <c r="G253" i="77"/>
  <c r="J253" i="77" s="1"/>
  <c r="G254" i="77"/>
  <c r="J254" i="77" s="1"/>
  <c r="J241" i="74"/>
  <c r="J242" i="74"/>
  <c r="J243" i="74"/>
  <c r="J244" i="74"/>
  <c r="J245" i="74"/>
  <c r="J246" i="74"/>
  <c r="J247" i="74"/>
  <c r="J248" i="74"/>
  <c r="J250" i="74"/>
  <c r="J251" i="74"/>
  <c r="J252" i="74"/>
  <c r="J253" i="74"/>
  <c r="J254" i="74"/>
  <c r="G241" i="74"/>
  <c r="G242" i="74"/>
  <c r="G243" i="74"/>
  <c r="G244" i="74"/>
  <c r="G245" i="74"/>
  <c r="G246" i="74"/>
  <c r="G247" i="74"/>
  <c r="G248" i="74"/>
  <c r="G249" i="74"/>
  <c r="J249" i="74" s="1"/>
  <c r="G250" i="74"/>
  <c r="G251" i="74"/>
  <c r="G252" i="74"/>
  <c r="G253" i="74"/>
  <c r="G254" i="74"/>
  <c r="E260" i="8"/>
  <c r="H240" i="8"/>
  <c r="I240" i="8"/>
  <c r="H241" i="8"/>
  <c r="I241" i="8"/>
  <c r="H242" i="8"/>
  <c r="I242" i="8"/>
  <c r="H243" i="8"/>
  <c r="I243" i="8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79" i="106"/>
  <c r="P80" i="106"/>
  <c r="P81" i="106"/>
  <c r="P82" i="106"/>
  <c r="P83" i="106"/>
  <c r="P84" i="106"/>
  <c r="P85" i="106"/>
  <c r="P86" i="106"/>
  <c r="P87" i="106"/>
  <c r="P88" i="106"/>
  <c r="P89" i="106"/>
  <c r="P90" i="106"/>
  <c r="P91" i="106"/>
  <c r="P92" i="106"/>
  <c r="P93" i="106"/>
  <c r="P94" i="106"/>
  <c r="P95" i="106"/>
  <c r="P96" i="106"/>
  <c r="P97" i="106"/>
  <c r="P98" i="106"/>
  <c r="P99" i="106"/>
  <c r="P100" i="106"/>
  <c r="P101" i="106"/>
  <c r="P102" i="106"/>
  <c r="P103" i="106"/>
  <c r="P104" i="106"/>
  <c r="P105" i="106"/>
  <c r="P106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122" i="106"/>
  <c r="P123" i="106"/>
  <c r="P124" i="106"/>
  <c r="P125" i="106"/>
  <c r="P126" i="106"/>
  <c r="P127" i="106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40" i="106"/>
  <c r="P141" i="106"/>
  <c r="P142" i="106"/>
  <c r="P143" i="106"/>
  <c r="P144" i="106"/>
  <c r="P145" i="106"/>
  <c r="P146" i="106"/>
  <c r="P147" i="106"/>
  <c r="P148" i="106"/>
  <c r="P149" i="106"/>
  <c r="P150" i="106"/>
  <c r="P151" i="106"/>
  <c r="P152" i="106"/>
  <c r="P153" i="106"/>
  <c r="P154" i="106"/>
  <c r="P155" i="106"/>
  <c r="P156" i="106"/>
  <c r="P157" i="106"/>
  <c r="P158" i="106"/>
  <c r="P159" i="106"/>
  <c r="P160" i="106"/>
  <c r="P161" i="106"/>
  <c r="P162" i="106"/>
  <c r="P163" i="106"/>
  <c r="P164" i="106"/>
  <c r="P165" i="106"/>
  <c r="P166" i="106"/>
  <c r="P167" i="106"/>
  <c r="P168" i="106"/>
  <c r="P169" i="106"/>
  <c r="P170" i="106"/>
  <c r="P171" i="106"/>
  <c r="P172" i="106"/>
  <c r="P173" i="106"/>
  <c r="P174" i="106"/>
  <c r="P175" i="106"/>
  <c r="P176" i="106"/>
  <c r="P177" i="106"/>
  <c r="P178" i="106"/>
  <c r="P179" i="106"/>
  <c r="P180" i="106"/>
  <c r="P181" i="106"/>
  <c r="P182" i="106"/>
  <c r="P183" i="106"/>
  <c r="P184" i="106"/>
  <c r="P185" i="106"/>
  <c r="P186" i="106"/>
  <c r="P187" i="106"/>
  <c r="P188" i="106"/>
  <c r="P189" i="106"/>
  <c r="P190" i="106"/>
  <c r="P191" i="106"/>
  <c r="P192" i="106"/>
  <c r="P193" i="106"/>
  <c r="P194" i="106"/>
  <c r="P195" i="106"/>
  <c r="P196" i="106"/>
  <c r="P197" i="106"/>
  <c r="P198" i="106"/>
  <c r="P199" i="106"/>
  <c r="P200" i="106"/>
  <c r="P201" i="106"/>
  <c r="P202" i="106"/>
  <c r="P203" i="106"/>
  <c r="P204" i="106"/>
  <c r="P205" i="106"/>
  <c r="P206" i="106"/>
  <c r="P207" i="106"/>
  <c r="P208" i="106"/>
  <c r="P209" i="106"/>
  <c r="P210" i="106"/>
  <c r="P211" i="106"/>
  <c r="P212" i="106"/>
  <c r="P213" i="106"/>
  <c r="P214" i="106"/>
  <c r="P215" i="106"/>
  <c r="P216" i="106"/>
  <c r="P217" i="106"/>
  <c r="P218" i="106"/>
  <c r="P219" i="106"/>
  <c r="P220" i="106"/>
  <c r="P221" i="106"/>
  <c r="P222" i="106"/>
  <c r="P223" i="106"/>
  <c r="P224" i="106"/>
  <c r="P225" i="106"/>
  <c r="P226" i="106"/>
  <c r="P227" i="106"/>
  <c r="P228" i="106"/>
  <c r="P229" i="106"/>
  <c r="P230" i="106"/>
  <c r="P231" i="106"/>
  <c r="P232" i="106"/>
  <c r="P233" i="106"/>
  <c r="P234" i="106"/>
  <c r="P235" i="106"/>
  <c r="P236" i="106"/>
  <c r="P237" i="106"/>
  <c r="P238" i="106"/>
  <c r="P239" i="106"/>
  <c r="P240" i="106"/>
  <c r="P241" i="106"/>
  <c r="P242" i="106"/>
  <c r="P253" i="106"/>
  <c r="P254" i="106"/>
  <c r="P255" i="106"/>
  <c r="P256" i="106"/>
  <c r="P257" i="106"/>
  <c r="P258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50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25" i="106"/>
  <c r="P26" i="106"/>
  <c r="P27" i="106"/>
  <c r="P28" i="106"/>
  <c r="P29" i="106"/>
  <c r="P30" i="106"/>
  <c r="P31" i="106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87" i="105"/>
  <c r="P88" i="105"/>
  <c r="P89" i="105"/>
  <c r="P90" i="105"/>
  <c r="P91" i="105"/>
  <c r="P92" i="105"/>
  <c r="P93" i="105"/>
  <c r="P94" i="105"/>
  <c r="P95" i="105"/>
  <c r="P96" i="105"/>
  <c r="P97" i="105"/>
  <c r="P98" i="105"/>
  <c r="P99" i="105"/>
  <c r="P100" i="105"/>
  <c r="P101" i="105"/>
  <c r="P102" i="105"/>
  <c r="P103" i="105"/>
  <c r="P104" i="105"/>
  <c r="P105" i="105"/>
  <c r="P106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123" i="105"/>
  <c r="P124" i="105"/>
  <c r="P170" i="105"/>
  <c r="P171" i="105"/>
  <c r="P172" i="105"/>
  <c r="P173" i="105"/>
  <c r="P174" i="105"/>
  <c r="P175" i="105"/>
  <c r="P176" i="105"/>
  <c r="P177" i="105"/>
  <c r="P178" i="105"/>
  <c r="P179" i="105"/>
  <c r="P94" i="104"/>
  <c r="P94" i="99"/>
  <c r="P94" i="96"/>
  <c r="P94" i="83"/>
  <c r="P94" i="82"/>
  <c r="N264" i="81"/>
  <c r="P94" i="81"/>
  <c r="P94" i="80"/>
  <c r="P94" i="79"/>
  <c r="P94" i="78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8" i="77"/>
  <c r="K19" i="77"/>
  <c r="K21" i="77"/>
  <c r="K23" i="77"/>
  <c r="K24" i="77"/>
  <c r="K25" i="77"/>
  <c r="K26" i="77"/>
  <c r="K27" i="77"/>
  <c r="K29" i="77"/>
  <c r="K30" i="77"/>
  <c r="K32" i="77"/>
  <c r="K33" i="77"/>
  <c r="K34" i="77"/>
  <c r="K35" i="77"/>
  <c r="K36" i="77"/>
  <c r="K37" i="77"/>
  <c r="K38" i="77"/>
  <c r="K41" i="77"/>
  <c r="K42" i="77"/>
  <c r="K43" i="77"/>
  <c r="K44" i="77"/>
  <c r="K45" i="77"/>
  <c r="K46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1" i="77"/>
  <c r="K112" i="77"/>
  <c r="K114" i="77"/>
  <c r="K117" i="77"/>
  <c r="K118" i="77"/>
  <c r="K119" i="77"/>
  <c r="K120" i="77"/>
  <c r="K121" i="77"/>
  <c r="K122" i="77"/>
  <c r="K123" i="77"/>
  <c r="K124" i="77"/>
  <c r="K125" i="77"/>
  <c r="K126" i="77"/>
  <c r="K127" i="77"/>
  <c r="K128" i="77"/>
  <c r="K129" i="77"/>
  <c r="K130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6" i="77"/>
  <c r="K177" i="77"/>
  <c r="K178" i="77"/>
  <c r="K179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2" i="77"/>
  <c r="K213" i="77"/>
  <c r="K214" i="77"/>
  <c r="K215" i="77"/>
  <c r="K216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56" i="77"/>
  <c r="K257" i="77"/>
  <c r="K258" i="77"/>
  <c r="K259" i="77"/>
  <c r="K7" i="77"/>
  <c r="K8" i="77"/>
  <c r="K9" i="77"/>
  <c r="E7" i="77"/>
  <c r="E8" i="77"/>
  <c r="E9" i="77"/>
  <c r="E10" i="77"/>
  <c r="E12" i="77"/>
  <c r="E13" i="77"/>
  <c r="E15" i="77"/>
  <c r="E16" i="77"/>
  <c r="E19" i="77"/>
  <c r="E25" i="77"/>
  <c r="E26" i="77"/>
  <c r="E27" i="77"/>
  <c r="E29" i="77"/>
  <c r="E30" i="77"/>
  <c r="E33" i="77"/>
  <c r="E34" i="77"/>
  <c r="E36" i="77"/>
  <c r="E37" i="77"/>
  <c r="E38" i="77"/>
  <c r="E42" i="77"/>
  <c r="E43" i="77"/>
  <c r="E44" i="77"/>
  <c r="E45" i="77"/>
  <c r="E52" i="77"/>
  <c r="E54" i="77"/>
  <c r="E61" i="77"/>
  <c r="E62" i="77"/>
  <c r="E63" i="77"/>
  <c r="E69" i="77"/>
  <c r="E70" i="77"/>
  <c r="E71" i="77"/>
  <c r="E72" i="77"/>
  <c r="E73" i="77"/>
  <c r="E82" i="77"/>
  <c r="E83" i="77"/>
  <c r="E84" i="77"/>
  <c r="E85" i="77"/>
  <c r="E86" i="77"/>
  <c r="E87" i="77"/>
  <c r="E88" i="77"/>
  <c r="E89" i="77"/>
  <c r="E90" i="77"/>
  <c r="E91" i="77"/>
  <c r="E92" i="77"/>
  <c r="E94" i="77"/>
  <c r="E95" i="77"/>
  <c r="E96" i="77"/>
  <c r="E97" i="77"/>
  <c r="E98" i="77"/>
  <c r="E100" i="77"/>
  <c r="E101" i="77"/>
  <c r="E102" i="77"/>
  <c r="E103" i="77"/>
  <c r="E104" i="77"/>
  <c r="E105" i="77"/>
  <c r="E106" i="77"/>
  <c r="E107" i="77"/>
  <c r="E108" i="77"/>
  <c r="E109" i="77"/>
  <c r="E121" i="77"/>
  <c r="E122" i="77"/>
  <c r="E12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4" i="77"/>
  <c r="E176" i="77"/>
  <c r="E177" i="77"/>
  <c r="E178" i="77"/>
  <c r="E179" i="77"/>
  <c r="E181" i="77"/>
  <c r="E182" i="77"/>
  <c r="E183" i="77"/>
  <c r="E184" i="77"/>
  <c r="E185" i="77"/>
  <c r="E186" i="77"/>
  <c r="E187" i="77"/>
  <c r="E188" i="77"/>
  <c r="E189" i="77"/>
  <c r="E191" i="77"/>
  <c r="E192" i="77"/>
  <c r="E200" i="77"/>
  <c r="E201" i="77"/>
  <c r="E202" i="77"/>
  <c r="E203" i="77"/>
  <c r="E204" i="77"/>
  <c r="E206" i="77"/>
  <c r="E207" i="77"/>
  <c r="E208" i="77"/>
  <c r="E210" i="77"/>
  <c r="E211" i="77"/>
  <c r="E212" i="77"/>
  <c r="E213" i="77"/>
  <c r="E214" i="77"/>
  <c r="E215" i="77"/>
  <c r="E219" i="77"/>
  <c r="E220" i="77"/>
  <c r="E221" i="77"/>
  <c r="E222" i="77"/>
  <c r="E223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56" i="77"/>
  <c r="E257" i="77"/>
  <c r="E258" i="77"/>
  <c r="R276" i="76"/>
  <c r="Q276" i="76"/>
  <c r="P276" i="76"/>
  <c r="R276" i="79"/>
  <c r="Q276" i="79"/>
  <c r="P276" i="79"/>
  <c r="R276" i="80"/>
  <c r="R277" i="80" s="1"/>
  <c r="R278" i="80" s="1"/>
  <c r="Q276" i="80"/>
  <c r="Q277" i="80" s="1"/>
  <c r="Q278" i="80" s="1"/>
  <c r="P276" i="80"/>
  <c r="R276" i="81"/>
  <c r="R277" i="81" s="1"/>
  <c r="R278" i="81" s="1"/>
  <c r="Q276" i="81"/>
  <c r="Q277" i="81" s="1"/>
  <c r="Q278" i="81" s="1"/>
  <c r="P276" i="81"/>
  <c r="R276" i="82"/>
  <c r="R277" i="82" s="1"/>
  <c r="R278" i="82" s="1"/>
  <c r="Q276" i="82"/>
  <c r="P276" i="82"/>
  <c r="R276" i="83"/>
  <c r="Q276" i="83"/>
  <c r="Q277" i="83" s="1"/>
  <c r="P276" i="83"/>
  <c r="R276" i="84"/>
  <c r="R277" i="84" s="1"/>
  <c r="Q276" i="84"/>
  <c r="Q277" i="84" s="1"/>
  <c r="P276" i="84"/>
  <c r="R276" i="85"/>
  <c r="R277" i="85" s="1"/>
  <c r="Q276" i="85"/>
  <c r="P276" i="85"/>
  <c r="R276" i="86"/>
  <c r="Q276" i="86"/>
  <c r="P276" i="86"/>
  <c r="R276" i="87"/>
  <c r="Q276" i="87"/>
  <c r="P276" i="87"/>
  <c r="R276" i="88"/>
  <c r="Q276" i="88"/>
  <c r="Q277" i="88" s="1"/>
  <c r="Q278" i="88" s="1"/>
  <c r="P276" i="88"/>
  <c r="R277" i="89"/>
  <c r="R278" i="89" s="1"/>
  <c r="R276" i="89"/>
  <c r="Q276" i="89"/>
  <c r="P276" i="89"/>
  <c r="R276" i="90"/>
  <c r="R277" i="90" s="1"/>
  <c r="R278" i="90" s="1"/>
  <c r="Q276" i="90"/>
  <c r="P276" i="90"/>
  <c r="R276" i="91"/>
  <c r="R277" i="91" s="1"/>
  <c r="R278" i="91" s="1"/>
  <c r="Q276" i="91"/>
  <c r="Q277" i="91" s="1"/>
  <c r="P276" i="91"/>
  <c r="R276" i="92"/>
  <c r="R277" i="92" s="1"/>
  <c r="Q276" i="92"/>
  <c r="Q277" i="92" s="1"/>
  <c r="P276" i="92"/>
  <c r="R276" i="93"/>
  <c r="R277" i="93" s="1"/>
  <c r="Q276" i="93"/>
  <c r="P276" i="93"/>
  <c r="R276" i="94"/>
  <c r="Q276" i="94"/>
  <c r="P276" i="94"/>
  <c r="R276" i="95"/>
  <c r="Q276" i="95"/>
  <c r="P276" i="95"/>
  <c r="R276" i="96"/>
  <c r="Q276" i="96"/>
  <c r="P276" i="96"/>
  <c r="R276" i="97"/>
  <c r="Q276" i="97"/>
  <c r="Q277" i="97" s="1"/>
  <c r="Q278" i="97" s="1"/>
  <c r="P276" i="97"/>
  <c r="R276" i="98"/>
  <c r="R277" i="98" s="1"/>
  <c r="R278" i="98" s="1"/>
  <c r="Q276" i="98"/>
  <c r="Q277" i="98" s="1"/>
  <c r="Q278" i="98" s="1"/>
  <c r="P276" i="98"/>
  <c r="R276" i="99"/>
  <c r="R277" i="99" s="1"/>
  <c r="R278" i="99" s="1"/>
  <c r="Q276" i="99"/>
  <c r="Q277" i="99" s="1"/>
  <c r="Q278" i="99" s="1"/>
  <c r="P276" i="99"/>
  <c r="R276" i="100"/>
  <c r="R277" i="100" s="1"/>
  <c r="R278" i="100" s="1"/>
  <c r="Q276" i="100"/>
  <c r="Q277" i="100" s="1"/>
  <c r="P276" i="100"/>
  <c r="R276" i="101"/>
  <c r="R277" i="101" s="1"/>
  <c r="Q276" i="101"/>
  <c r="P276" i="101"/>
  <c r="R276" i="102"/>
  <c r="Q276" i="102"/>
  <c r="P276" i="102"/>
  <c r="R276" i="103"/>
  <c r="Q276" i="103"/>
  <c r="Q277" i="103" s="1"/>
  <c r="Q278" i="103" s="1"/>
  <c r="P276" i="103"/>
  <c r="R276" i="104"/>
  <c r="R277" i="104" s="1"/>
  <c r="R278" i="104" s="1"/>
  <c r="Q276" i="104"/>
  <c r="P276" i="104"/>
  <c r="R277" i="105"/>
  <c r="R278" i="105" s="1"/>
  <c r="R276" i="105"/>
  <c r="R279" i="105" s="1"/>
  <c r="Q276" i="105"/>
  <c r="Q277" i="105" s="1"/>
  <c r="Q278" i="105" s="1"/>
  <c r="P276" i="105"/>
  <c r="R276" i="106"/>
  <c r="R277" i="106" s="1"/>
  <c r="R278" i="106" s="1"/>
  <c r="Q276" i="106"/>
  <c r="Q277" i="106" s="1"/>
  <c r="P276" i="106"/>
  <c r="R276" i="107"/>
  <c r="R277" i="107" s="1"/>
  <c r="Q276" i="107"/>
  <c r="Q277" i="107" s="1"/>
  <c r="P276" i="107"/>
  <c r="R276" i="78"/>
  <c r="R277" i="78" s="1"/>
  <c r="R278" i="78" s="1"/>
  <c r="Q276" i="78"/>
  <c r="Q277" i="78" s="1"/>
  <c r="P276" i="78"/>
  <c r="R276" i="77"/>
  <c r="R277" i="77" s="1"/>
  <c r="Q276" i="77"/>
  <c r="P276" i="77"/>
  <c r="R276" i="74"/>
  <c r="R277" i="74" s="1"/>
  <c r="Q276" i="74"/>
  <c r="Q277" i="74" s="1"/>
  <c r="P276" i="74"/>
  <c r="Q277" i="104" l="1"/>
  <c r="Q278" i="104" s="1"/>
  <c r="R277" i="97"/>
  <c r="R278" i="97" s="1"/>
  <c r="Q277" i="96"/>
  <c r="Q278" i="96" s="1"/>
  <c r="R279" i="91"/>
  <c r="R279" i="90"/>
  <c r="Q277" i="90"/>
  <c r="Q278" i="90" s="1"/>
  <c r="Q277" i="89"/>
  <c r="Q278" i="89" s="1"/>
  <c r="R277" i="88"/>
  <c r="R278" i="88" s="1"/>
  <c r="Q277" i="87"/>
  <c r="Q278" i="87" s="1"/>
  <c r="R277" i="83"/>
  <c r="R278" i="83" s="1"/>
  <c r="Q277" i="82"/>
  <c r="Q278" i="82" s="1"/>
  <c r="R279" i="82"/>
  <c r="Q279" i="81"/>
  <c r="R279" i="80"/>
  <c r="Q277" i="79"/>
  <c r="Q278" i="79" s="1"/>
  <c r="R278" i="85"/>
  <c r="R279" i="85"/>
  <c r="Q278" i="91"/>
  <c r="Q279" i="91" s="1"/>
  <c r="Q279" i="103"/>
  <c r="R278" i="101"/>
  <c r="R279" i="101" s="1"/>
  <c r="Q278" i="84"/>
  <c r="Q279" i="84" s="1"/>
  <c r="R279" i="81"/>
  <c r="Q278" i="107"/>
  <c r="Q279" i="107"/>
  <c r="Q279" i="88"/>
  <c r="R278" i="84"/>
  <c r="R279" i="84" s="1"/>
  <c r="R278" i="93"/>
  <c r="R279" i="93" s="1"/>
  <c r="Q278" i="83"/>
  <c r="Q279" i="83" s="1"/>
  <c r="Q278" i="78"/>
  <c r="Q279" i="78" s="1"/>
  <c r="R278" i="107"/>
  <c r="R279" i="107" s="1"/>
  <c r="Q278" i="100"/>
  <c r="Q279" i="100" s="1"/>
  <c r="Q278" i="106"/>
  <c r="Q279" i="106" s="1"/>
  <c r="R279" i="104"/>
  <c r="Q278" i="92"/>
  <c r="Q279" i="92" s="1"/>
  <c r="R279" i="89"/>
  <c r="R278" i="92"/>
  <c r="R279" i="92" s="1"/>
  <c r="Q279" i="80"/>
  <c r="R279" i="78"/>
  <c r="R279" i="100"/>
  <c r="Q279" i="99"/>
  <c r="R277" i="96"/>
  <c r="R278" i="96" s="1"/>
  <c r="Q277" i="95"/>
  <c r="Q278" i="95" s="1"/>
  <c r="R277" i="103"/>
  <c r="R278" i="103" s="1"/>
  <c r="Q277" i="102"/>
  <c r="Q278" i="102" s="1"/>
  <c r="R279" i="99"/>
  <c r="Q279" i="98"/>
  <c r="R277" i="95"/>
  <c r="R278" i="95" s="1"/>
  <c r="Q277" i="94"/>
  <c r="Q278" i="94" s="1"/>
  <c r="R277" i="87"/>
  <c r="R278" i="87" s="1"/>
  <c r="Q277" i="86"/>
  <c r="Q278" i="86" s="1"/>
  <c r="R277" i="79"/>
  <c r="R278" i="79" s="1"/>
  <c r="Q277" i="76"/>
  <c r="Q278" i="76" s="1"/>
  <c r="R279" i="106"/>
  <c r="Q279" i="105"/>
  <c r="R277" i="102"/>
  <c r="R278" i="102" s="1"/>
  <c r="Q277" i="101"/>
  <c r="Q278" i="101" s="1"/>
  <c r="R279" i="98"/>
  <c r="Q279" i="97"/>
  <c r="R277" i="94"/>
  <c r="R278" i="94" s="1"/>
  <c r="Q277" i="93"/>
  <c r="Q278" i="93" s="1"/>
  <c r="R277" i="86"/>
  <c r="R278" i="86" s="1"/>
  <c r="Q277" i="85"/>
  <c r="Q278" i="85" s="1"/>
  <c r="R277" i="76"/>
  <c r="R278" i="76" s="1"/>
  <c r="R278" i="77"/>
  <c r="R279" i="77" s="1"/>
  <c r="Q277" i="77"/>
  <c r="Q278" i="77" s="1"/>
  <c r="Q278" i="74"/>
  <c r="Q279" i="74" s="1"/>
  <c r="R278" i="74"/>
  <c r="R279" i="74" s="1"/>
  <c r="Q279" i="104" l="1"/>
  <c r="R279" i="97"/>
  <c r="Q279" i="96"/>
  <c r="Q279" i="95"/>
  <c r="Q279" i="94"/>
  <c r="R279" i="94"/>
  <c r="Q279" i="90"/>
  <c r="Q279" i="89"/>
  <c r="R279" i="88"/>
  <c r="Q279" i="87"/>
  <c r="R279" i="87"/>
  <c r="Q279" i="86"/>
  <c r="Q279" i="85"/>
  <c r="R279" i="83"/>
  <c r="Q279" i="82"/>
  <c r="Q279" i="79"/>
  <c r="Q279" i="77"/>
  <c r="R279" i="102"/>
  <c r="R279" i="76"/>
  <c r="Q279" i="102"/>
  <c r="Q279" i="93"/>
  <c r="R279" i="79"/>
  <c r="Q279" i="76"/>
  <c r="R279" i="103"/>
  <c r="R279" i="95"/>
  <c r="R279" i="86"/>
  <c r="R279" i="96"/>
  <c r="Q279" i="101"/>
  <c r="P94" i="101"/>
  <c r="M94" i="103"/>
  <c r="P94" i="103" s="1"/>
  <c r="H18" i="8"/>
  <c r="I18" i="8"/>
  <c r="H19" i="8"/>
  <c r="I19" i="8"/>
  <c r="H20" i="8"/>
  <c r="I20" i="8"/>
  <c r="H21" i="8"/>
  <c r="I21" i="8"/>
  <c r="H22" i="8"/>
  <c r="I22" i="8"/>
  <c r="H187" i="8"/>
  <c r="I187" i="8"/>
  <c r="H188" i="8"/>
  <c r="I188" i="8"/>
  <c r="H189" i="8"/>
  <c r="I189" i="8"/>
  <c r="P249" i="8"/>
  <c r="P250" i="8"/>
  <c r="P251" i="8"/>
  <c r="P252" i="8"/>
  <c r="P253" i="8"/>
  <c r="P257" i="8"/>
  <c r="P260" i="8"/>
  <c r="R257" i="74"/>
  <c r="M257" i="74"/>
  <c r="P257" i="74" s="1"/>
  <c r="G257" i="74"/>
  <c r="J257" i="74" s="1"/>
  <c r="R257" i="77"/>
  <c r="M257" i="77"/>
  <c r="P257" i="77" s="1"/>
  <c r="G257" i="77"/>
  <c r="J257" i="77" s="1"/>
  <c r="G257" i="78" s="1"/>
  <c r="J257" i="78" s="1"/>
  <c r="E257" i="79" s="1"/>
  <c r="G257" i="79" s="1"/>
  <c r="J257" i="79" s="1"/>
  <c r="E257" i="80" s="1"/>
  <c r="G257" i="80" s="1"/>
  <c r="J257" i="80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G257" i="8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G257" i="105"/>
  <c r="J257" i="105" s="1"/>
  <c r="R257" i="106"/>
  <c r="M257" i="106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R88" i="107"/>
  <c r="M88" i="107"/>
  <c r="P88" i="8"/>
  <c r="I88" i="8"/>
  <c r="H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R87" i="107"/>
  <c r="M87" i="107"/>
  <c r="P87" i="8"/>
  <c r="I87" i="8"/>
  <c r="H87" i="8"/>
  <c r="R253" i="74"/>
  <c r="M253" i="74"/>
  <c r="P253" i="74" s="1"/>
  <c r="E253" i="77"/>
  <c r="R252" i="74"/>
  <c r="M252" i="74"/>
  <c r="P252" i="74" s="1"/>
  <c r="E252" i="77"/>
  <c r="R251" i="74"/>
  <c r="M251" i="74"/>
  <c r="P251" i="74" s="1"/>
  <c r="E251" i="77"/>
  <c r="R250" i="74"/>
  <c r="M250" i="74"/>
  <c r="P250" i="74" s="1"/>
  <c r="E250" i="77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R240" i="106"/>
  <c r="M240" i="106"/>
  <c r="R239" i="106"/>
  <c r="M239" i="106"/>
  <c r="R238" i="106"/>
  <c r="M238" i="106"/>
  <c r="R237" i="106"/>
  <c r="M237" i="106"/>
  <c r="R236" i="106"/>
  <c r="M236" i="106"/>
  <c r="R235" i="106"/>
  <c r="M235" i="106"/>
  <c r="R247" i="107"/>
  <c r="M247" i="107"/>
  <c r="P247" i="107" s="1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I239" i="8"/>
  <c r="H239" i="8"/>
  <c r="P238" i="8"/>
  <c r="I238" i="8"/>
  <c r="H238" i="8"/>
  <c r="P237" i="8"/>
  <c r="I237" i="8"/>
  <c r="H237" i="8"/>
  <c r="P236" i="8"/>
  <c r="I236" i="8"/>
  <c r="H236" i="8"/>
  <c r="P235" i="8"/>
  <c r="I235" i="8"/>
  <c r="H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R174" i="107"/>
  <c r="M174" i="107"/>
  <c r="P174" i="8"/>
  <c r="I174" i="8"/>
  <c r="H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R102" i="106"/>
  <c r="M102" i="106"/>
  <c r="R102" i="107"/>
  <c r="M102" i="107"/>
  <c r="P102" i="8"/>
  <c r="I102" i="8"/>
  <c r="H102" i="8"/>
  <c r="H5" i="8"/>
  <c r="M48" i="98"/>
  <c r="P48" i="98" s="1"/>
  <c r="E241" i="77" l="1"/>
  <c r="E242" i="77"/>
  <c r="E244" i="77"/>
  <c r="G244" i="78" s="1"/>
  <c r="J244" i="78" s="1"/>
  <c r="G251" i="78"/>
  <c r="J251" i="78" s="1"/>
  <c r="E243" i="77"/>
  <c r="G252" i="78"/>
  <c r="J252" i="78" s="1"/>
  <c r="G250" i="78"/>
  <c r="J250" i="78" s="1"/>
  <c r="E250" i="79" l="1"/>
  <c r="G250" i="79" s="1"/>
  <c r="J250" i="79" s="1"/>
  <c r="G242" i="78"/>
  <c r="J242" i="78" s="1"/>
  <c r="E251" i="79"/>
  <c r="G251" i="79" s="1"/>
  <c r="J251" i="79" s="1"/>
  <c r="G243" i="78"/>
  <c r="J243" i="78" s="1"/>
  <c r="N267" i="77" l="1"/>
  <c r="G27" i="74"/>
  <c r="J27" i="74" s="1"/>
  <c r="G28" i="74"/>
  <c r="J28" i="74" s="1"/>
  <c r="E28" i="77" s="1"/>
  <c r="G29" i="74"/>
  <c r="J29" i="74" s="1"/>
  <c r="G30" i="74"/>
  <c r="J30" i="74" s="1"/>
  <c r="G31" i="74"/>
  <c r="J31" i="74" s="1"/>
  <c r="E31" i="77" s="1"/>
  <c r="G32" i="74"/>
  <c r="J32" i="74" s="1"/>
  <c r="E32" i="77" s="1"/>
  <c r="G33" i="74"/>
  <c r="J33" i="74" s="1"/>
  <c r="G34" i="74"/>
  <c r="J34" i="74" s="1"/>
  <c r="G35" i="74"/>
  <c r="J35" i="74" s="1"/>
  <c r="E35" i="77" s="1"/>
  <c r="G36" i="74"/>
  <c r="J36" i="74" s="1"/>
  <c r="G37" i="74"/>
  <c r="J37" i="74" s="1"/>
  <c r="G38" i="74"/>
  <c r="J38" i="74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G43" i="74"/>
  <c r="J43" i="74" s="1"/>
  <c r="G44" i="74"/>
  <c r="J44" i="74" s="1"/>
  <c r="G45" i="74"/>
  <c r="J45" i="74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G53" i="74"/>
  <c r="J53" i="74" s="1"/>
  <c r="E53" i="77" s="1"/>
  <c r="G54" i="74"/>
  <c r="J54" i="74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G62" i="74"/>
  <c r="J62" i="74" s="1"/>
  <c r="G63" i="74"/>
  <c r="J63" i="74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E93" i="77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E99" i="77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G122" i="74"/>
  <c r="J122" i="74" s="1"/>
  <c r="G123" i="74"/>
  <c r="J123" i="74" s="1"/>
  <c r="E123" i="77" s="1"/>
  <c r="G124" i="74"/>
  <c r="J124" i="74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E172" i="77" s="1"/>
  <c r="G175" i="74"/>
  <c r="J175" i="74" s="1"/>
  <c r="E175" i="77" s="1"/>
  <c r="G176" i="74"/>
  <c r="J176" i="74" s="1"/>
  <c r="G177" i="74"/>
  <c r="J177" i="74" s="1"/>
  <c r="G178" i="74"/>
  <c r="J178" i="74" s="1"/>
  <c r="G179" i="74"/>
  <c r="J179" i="74" s="1"/>
  <c r="G180" i="74"/>
  <c r="J180" i="74" s="1"/>
  <c r="E180" i="77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E190" i="77" s="1"/>
  <c r="G191" i="74"/>
  <c r="J191" i="74" s="1"/>
  <c r="G192" i="74"/>
  <c r="J192" i="74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E205" i="77" s="1"/>
  <c r="G206" i="74"/>
  <c r="J206" i="74" s="1"/>
  <c r="G208" i="74"/>
  <c r="J208" i="74" s="1"/>
  <c r="G209" i="74"/>
  <c r="J209" i="74" s="1"/>
  <c r="E209" i="77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E224" i="77" s="1"/>
  <c r="G225" i="74"/>
  <c r="J225" i="74" s="1"/>
  <c r="E225" i="77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E254" i="77"/>
  <c r="G255" i="74"/>
  <c r="J255" i="74" s="1"/>
  <c r="E255" i="77" s="1"/>
  <c r="G256" i="74"/>
  <c r="J256" i="74" s="1"/>
  <c r="G258" i="74"/>
  <c r="J258" i="74" s="1"/>
  <c r="G173" i="74"/>
  <c r="J173" i="74" s="1"/>
  <c r="E173" i="77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S32" i="8" s="1"/>
  <c r="N264" i="104"/>
  <c r="W32" i="8" s="1"/>
  <c r="M261" i="104"/>
  <c r="N267" i="103"/>
  <c r="N264" i="103"/>
  <c r="M261" i="103"/>
  <c r="N267" i="102"/>
  <c r="N264" i="102"/>
  <c r="M261" i="102"/>
  <c r="N267" i="101"/>
  <c r="S29" i="8" s="1"/>
  <c r="N264" i="101"/>
  <c r="W29" i="8" s="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M261" i="83"/>
  <c r="N267" i="82"/>
  <c r="S10" i="8" s="1"/>
  <c r="N264" i="82"/>
  <c r="W10" i="8" s="1"/>
  <c r="M261" i="82"/>
  <c r="N267" i="81"/>
  <c r="M261" i="81"/>
  <c r="N267" i="80"/>
  <c r="N264" i="80"/>
  <c r="M261" i="80"/>
  <c r="N267" i="79"/>
  <c r="N264" i="79"/>
  <c r="M261" i="79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M189" i="106"/>
  <c r="M188" i="106"/>
  <c r="M187" i="106"/>
  <c r="M105" i="106"/>
  <c r="M104" i="106"/>
  <c r="M103" i="106"/>
  <c r="M82" i="106"/>
  <c r="M173" i="106"/>
  <c r="M258" i="106"/>
  <c r="M256" i="106"/>
  <c r="M255" i="106"/>
  <c r="M254" i="106"/>
  <c r="M248" i="106"/>
  <c r="P248" i="106" s="1"/>
  <c r="M234" i="106"/>
  <c r="M233" i="106"/>
  <c r="M232" i="106"/>
  <c r="M231" i="106"/>
  <c r="M230" i="106"/>
  <c r="M229" i="106"/>
  <c r="M228" i="106"/>
  <c r="M227" i="106"/>
  <c r="M226" i="106"/>
  <c r="M225" i="106"/>
  <c r="M224" i="106"/>
  <c r="M223" i="106"/>
  <c r="M222" i="106"/>
  <c r="M221" i="106"/>
  <c r="M220" i="106"/>
  <c r="M219" i="106"/>
  <c r="M218" i="106"/>
  <c r="M217" i="106"/>
  <c r="M216" i="106"/>
  <c r="M215" i="106"/>
  <c r="M214" i="106"/>
  <c r="M213" i="106"/>
  <c r="M212" i="106"/>
  <c r="M211" i="106"/>
  <c r="M210" i="106"/>
  <c r="M209" i="106"/>
  <c r="M208" i="106"/>
  <c r="M206" i="106"/>
  <c r="M205" i="106"/>
  <c r="M204" i="106"/>
  <c r="M203" i="106"/>
  <c r="M202" i="106"/>
  <c r="M201" i="106"/>
  <c r="M200" i="106"/>
  <c r="M199" i="106"/>
  <c r="M198" i="106"/>
  <c r="M197" i="106"/>
  <c r="M196" i="106"/>
  <c r="M195" i="106"/>
  <c r="M194" i="106"/>
  <c r="M193" i="106"/>
  <c r="M192" i="106"/>
  <c r="M191" i="106"/>
  <c r="M190" i="106"/>
  <c r="M186" i="106"/>
  <c r="M185" i="106"/>
  <c r="M184" i="106"/>
  <c r="M183" i="106"/>
  <c r="M182" i="106"/>
  <c r="M181" i="106"/>
  <c r="M180" i="106"/>
  <c r="M179" i="106"/>
  <c r="M178" i="106"/>
  <c r="M177" i="106"/>
  <c r="M176" i="106"/>
  <c r="M175" i="106"/>
  <c r="M172" i="106"/>
  <c r="M171" i="106"/>
  <c r="M170" i="106"/>
  <c r="M169" i="106"/>
  <c r="M168" i="106"/>
  <c r="M167" i="106"/>
  <c r="M166" i="106"/>
  <c r="M165" i="106"/>
  <c r="M164" i="106"/>
  <c r="M163" i="106"/>
  <c r="M162" i="106"/>
  <c r="M161" i="106"/>
  <c r="M160" i="106"/>
  <c r="M159" i="106"/>
  <c r="M158" i="106"/>
  <c r="M157" i="106"/>
  <c r="M156" i="106"/>
  <c r="M155" i="106"/>
  <c r="M154" i="106"/>
  <c r="M153" i="106"/>
  <c r="M152" i="106"/>
  <c r="M151" i="106"/>
  <c r="M150" i="106"/>
  <c r="M149" i="106"/>
  <c r="M148" i="106"/>
  <c r="M147" i="106"/>
  <c r="M146" i="106"/>
  <c r="M145" i="106"/>
  <c r="M144" i="106"/>
  <c r="M143" i="106"/>
  <c r="M142" i="106"/>
  <c r="M141" i="106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M126" i="106"/>
  <c r="M125" i="106"/>
  <c r="M124" i="106"/>
  <c r="M123" i="106"/>
  <c r="M122" i="106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1" i="106"/>
  <c r="M100" i="106"/>
  <c r="M99" i="106"/>
  <c r="M98" i="106"/>
  <c r="M97" i="106"/>
  <c r="M96" i="106"/>
  <c r="M95" i="106"/>
  <c r="M93" i="106"/>
  <c r="M92" i="106"/>
  <c r="M91" i="106"/>
  <c r="M90" i="106"/>
  <c r="M89" i="106"/>
  <c r="M86" i="106"/>
  <c r="M85" i="106"/>
  <c r="M84" i="106"/>
  <c r="M83" i="106"/>
  <c r="M81" i="106"/>
  <c r="M80" i="106"/>
  <c r="M79" i="106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M104" i="105"/>
  <c r="M103" i="105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M178" i="105"/>
  <c r="M177" i="105"/>
  <c r="M176" i="105"/>
  <c r="M175" i="105"/>
  <c r="M172" i="105"/>
  <c r="M171" i="105"/>
  <c r="M170" i="105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M123" i="105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M106" i="105"/>
  <c r="M101" i="105"/>
  <c r="M100" i="105"/>
  <c r="M99" i="105"/>
  <c r="M98" i="105"/>
  <c r="M97" i="105"/>
  <c r="M96" i="105"/>
  <c r="M95" i="105"/>
  <c r="M93" i="105"/>
  <c r="M92" i="105"/>
  <c r="M91" i="105"/>
  <c r="M90" i="105"/>
  <c r="M89" i="105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M7" i="103"/>
  <c r="M6" i="103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M8" i="81"/>
  <c r="M7" i="8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207" i="8"/>
  <c r="I207" i="8"/>
  <c r="H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I105" i="8"/>
  <c r="H105" i="8"/>
  <c r="P104" i="8"/>
  <c r="I104" i="8"/>
  <c r="H104" i="8"/>
  <c r="P103" i="8"/>
  <c r="I103" i="8"/>
  <c r="H103" i="8"/>
  <c r="P82" i="8"/>
  <c r="I82" i="8"/>
  <c r="H82" i="8"/>
  <c r="P173" i="8"/>
  <c r="I173" i="8"/>
  <c r="H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I186" i="8"/>
  <c r="H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I190" i="8"/>
  <c r="H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5" i="78" l="1"/>
  <c r="N262" i="78"/>
  <c r="N262" i="106"/>
  <c r="N268" i="106" s="1"/>
  <c r="N271" i="106" s="1"/>
  <c r="P5" i="105"/>
  <c r="N262" i="105"/>
  <c r="N268" i="105" s="1"/>
  <c r="N270" i="105" s="1"/>
  <c r="P5" i="107"/>
  <c r="N262" i="107"/>
  <c r="N262" i="103"/>
  <c r="N268" i="103" s="1"/>
  <c r="N270" i="103" s="1"/>
  <c r="N262" i="104"/>
  <c r="P5" i="102"/>
  <c r="N262" i="102"/>
  <c r="N268" i="102" s="1"/>
  <c r="N271" i="102" s="1"/>
  <c r="P5" i="106"/>
  <c r="P39" i="97"/>
  <c r="P55" i="97"/>
  <c r="P80" i="97"/>
  <c r="P112" i="97"/>
  <c r="P136" i="97"/>
  <c r="P152" i="97"/>
  <c r="P197" i="97"/>
  <c r="P230" i="97"/>
  <c r="P40" i="97"/>
  <c r="P64" i="97"/>
  <c r="P92" i="97"/>
  <c r="P129" i="97"/>
  <c r="P161" i="97"/>
  <c r="P198" i="97"/>
  <c r="P231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31" i="97"/>
  <c r="P63" i="97"/>
  <c r="P91" i="97"/>
  <c r="P120" i="97"/>
  <c r="P144" i="97"/>
  <c r="P178" i="97"/>
  <c r="P205" i="97"/>
  <c r="P222" i="97"/>
  <c r="P188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47" i="97"/>
  <c r="P71" i="97"/>
  <c r="P100" i="97"/>
  <c r="P128" i="97"/>
  <c r="P168" i="97"/>
  <c r="P214" i="97"/>
  <c r="P256" i="97"/>
  <c r="P32" i="97"/>
  <c r="P48" i="97"/>
  <c r="P72" i="97"/>
  <c r="P101" i="97"/>
  <c r="P121" i="97"/>
  <c r="P153" i="97"/>
  <c r="P179" i="97"/>
  <c r="P206" i="97"/>
  <c r="P258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83" i="97"/>
  <c r="P194" i="97"/>
  <c r="P202" i="97"/>
  <c r="P211" i="97"/>
  <c r="P219" i="97"/>
  <c r="P227" i="97"/>
  <c r="P248" i="97"/>
  <c r="P104" i="97"/>
  <c r="P186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56" i="97"/>
  <c r="P81" i="97"/>
  <c r="P113" i="97"/>
  <c r="P137" i="97"/>
  <c r="P145" i="97"/>
  <c r="P169" i="97"/>
  <c r="P190" i="97"/>
  <c r="P215" i="97"/>
  <c r="P223" i="97"/>
  <c r="P189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G87" i="77"/>
  <c r="J87" i="77" s="1"/>
  <c r="G253" i="78"/>
  <c r="J253" i="78" s="1"/>
  <c r="G235" i="77"/>
  <c r="J235" i="77" s="1"/>
  <c r="G240" i="78"/>
  <c r="J240" i="78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N262" i="95"/>
  <c r="N262" i="82"/>
  <c r="N262" i="90"/>
  <c r="N268" i="90" s="1"/>
  <c r="N271" i="90" s="1"/>
  <c r="N262" i="79"/>
  <c r="N262" i="85"/>
  <c r="N268" i="85" s="1"/>
  <c r="N271" i="85" s="1"/>
  <c r="N262" i="93"/>
  <c r="N268" i="93" s="1"/>
  <c r="N270" i="93" s="1"/>
  <c r="N262" i="101"/>
  <c r="N262" i="86"/>
  <c r="N268" i="86" s="1"/>
  <c r="N271" i="86" s="1"/>
  <c r="N262" i="89"/>
  <c r="N268" i="89" s="1"/>
  <c r="N270" i="89" s="1"/>
  <c r="N262" i="81"/>
  <c r="N262" i="94"/>
  <c r="N262" i="83"/>
  <c r="R11" i="8" s="1"/>
  <c r="N262" i="87"/>
  <c r="N268" i="87" s="1"/>
  <c r="N271" i="87" s="1"/>
  <c r="N262" i="91"/>
  <c r="N268" i="91" s="1"/>
  <c r="N270" i="91" s="1"/>
  <c r="N262" i="99"/>
  <c r="N268" i="107"/>
  <c r="N271" i="107" s="1"/>
  <c r="N262" i="97"/>
  <c r="N262" i="98"/>
  <c r="N262" i="80"/>
  <c r="N262" i="84"/>
  <c r="N262" i="88"/>
  <c r="N268" i="88" s="1"/>
  <c r="N270" i="88" s="1"/>
  <c r="N262" i="92"/>
  <c r="N268" i="92" s="1"/>
  <c r="N271" i="92" s="1"/>
  <c r="N262" i="96"/>
  <c r="N262" i="100"/>
  <c r="N268" i="104" l="1"/>
  <c r="N270" i="104" s="1"/>
  <c r="R32" i="8"/>
  <c r="N268" i="96"/>
  <c r="R24" i="8"/>
  <c r="N268" i="97"/>
  <c r="N271" i="97" s="1"/>
  <c r="R25" i="8"/>
  <c r="N268" i="95"/>
  <c r="N271" i="95" s="1"/>
  <c r="R23" i="8"/>
  <c r="N268" i="100"/>
  <c r="N271" i="100" s="1"/>
  <c r="R28" i="8"/>
  <c r="N268" i="98"/>
  <c r="N271" i="98" s="1"/>
  <c r="R26" i="8"/>
  <c r="N268" i="99"/>
  <c r="N270" i="99" s="1"/>
  <c r="R27" i="8"/>
  <c r="N268" i="101"/>
  <c r="N270" i="101" s="1"/>
  <c r="R29" i="8"/>
  <c r="N268" i="80"/>
  <c r="N270" i="80" s="1"/>
  <c r="R8" i="8"/>
  <c r="N268" i="84"/>
  <c r="N271" i="84" s="1"/>
  <c r="R12" i="8"/>
  <c r="N268" i="79"/>
  <c r="N271" i="79" s="1"/>
  <c r="R7" i="8"/>
  <c r="N268" i="81"/>
  <c r="N270" i="81" s="1"/>
  <c r="R9" i="8"/>
  <c r="N268" i="82"/>
  <c r="N271" i="82" s="1"/>
  <c r="R10" i="8"/>
  <c r="N268" i="78"/>
  <c r="N270" i="78" s="1"/>
  <c r="U13" i="8" s="1"/>
  <c r="R6" i="8"/>
  <c r="N268" i="94"/>
  <c r="N271" i="94" s="1"/>
  <c r="R22" i="8"/>
  <c r="N268" i="83"/>
  <c r="N271" i="83" s="1"/>
  <c r="N271" i="78"/>
  <c r="U14" i="8" s="1"/>
  <c r="G238" i="78"/>
  <c r="E252" i="79"/>
  <c r="G252" i="79" s="1"/>
  <c r="J252" i="79" s="1"/>
  <c r="G239" i="78"/>
  <c r="J239" i="78" s="1"/>
  <c r="E243" i="79"/>
  <c r="G243" i="79" s="1"/>
  <c r="J243" i="79" s="1"/>
  <c r="E244" i="79"/>
  <c r="G244" i="79" s="1"/>
  <c r="J244" i="79" s="1"/>
  <c r="G241" i="78"/>
  <c r="J241" i="78" s="1"/>
  <c r="G237" i="78"/>
  <c r="G88" i="78"/>
  <c r="J88" i="78" s="1"/>
  <c r="E88" i="79" s="1"/>
  <c r="E251" i="80"/>
  <c r="G251" i="80" s="1"/>
  <c r="J251" i="80" s="1"/>
  <c r="N271" i="103"/>
  <c r="N271" i="96"/>
  <c r="N270" i="106"/>
  <c r="Y35" i="8" s="1"/>
  <c r="N271" i="93"/>
  <c r="N270" i="102"/>
  <c r="N271" i="89"/>
  <c r="N270" i="86"/>
  <c r="N271" i="105"/>
  <c r="N270" i="92"/>
  <c r="N271" i="91"/>
  <c r="N270" i="85"/>
  <c r="N271" i="99"/>
  <c r="G186" i="77"/>
  <c r="J186" i="77" s="1"/>
  <c r="N270" i="96"/>
  <c r="N270" i="90"/>
  <c r="N270" i="100"/>
  <c r="N270" i="87"/>
  <c r="N270" i="95"/>
  <c r="N270" i="107"/>
  <c r="N270" i="84"/>
  <c r="N271" i="88"/>
  <c r="N270" i="97"/>
  <c r="N271" i="80"/>
  <c r="N270" i="98"/>
  <c r="P136" i="8"/>
  <c r="I136" i="8"/>
  <c r="H136" i="8"/>
  <c r="P135" i="8"/>
  <c r="I135" i="8"/>
  <c r="H135" i="8"/>
  <c r="P134" i="8"/>
  <c r="I134" i="8"/>
  <c r="H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P136" i="77" s="1"/>
  <c r="R135" i="77"/>
  <c r="M135" i="77"/>
  <c r="P135" i="77" s="1"/>
  <c r="R134" i="77"/>
  <c r="M134" i="77"/>
  <c r="P134" i="77" s="1"/>
  <c r="N271" i="104" l="1"/>
  <c r="N270" i="82"/>
  <c r="N271" i="101"/>
  <c r="N271" i="81"/>
  <c r="N270" i="79"/>
  <c r="N270" i="94"/>
  <c r="N270" i="83"/>
  <c r="G186" i="78"/>
  <c r="J186" i="78" s="1"/>
  <c r="E186" i="79" s="1"/>
  <c r="E250" i="80"/>
  <c r="G250" i="80" s="1"/>
  <c r="J250" i="80" s="1"/>
  <c r="E242" i="79"/>
  <c r="G242" i="79" s="1"/>
  <c r="J242" i="79" s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V20" i="8"/>
  <c r="Y20" i="8"/>
  <c r="Y19" i="8"/>
  <c r="V19" i="8"/>
  <c r="T19" i="8"/>
  <c r="T18" i="8"/>
  <c r="V18" i="8"/>
  <c r="Y18" i="8"/>
  <c r="Y17" i="8"/>
  <c r="V17" i="8"/>
  <c r="T17" i="8"/>
  <c r="T16" i="8"/>
  <c r="V16" i="8"/>
  <c r="Y16" i="8"/>
  <c r="Y15" i="8"/>
  <c r="V15" i="8"/>
  <c r="T15" i="8"/>
  <c r="T14" i="8"/>
  <c r="V14" i="8"/>
  <c r="Y14" i="8"/>
  <c r="Y13" i="8"/>
  <c r="V13" i="8"/>
  <c r="T13" i="8"/>
  <c r="T12" i="8"/>
  <c r="V11" i="8"/>
  <c r="T11" i="8"/>
  <c r="T10" i="8"/>
  <c r="V9" i="8"/>
  <c r="T9" i="8"/>
  <c r="V8" i="8"/>
  <c r="T8" i="8"/>
  <c r="T7" i="8"/>
  <c r="V6" i="8"/>
  <c r="U6" i="8"/>
  <c r="T6" i="8"/>
  <c r="V5" i="8" l="1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P5" i="8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25" i="8"/>
  <c r="F26" i="8"/>
  <c r="F27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W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AB9" i="8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AB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P86" i="77" s="1"/>
  <c r="R137" i="77"/>
  <c r="M137" i="77"/>
  <c r="P137" i="77" s="1"/>
  <c r="R176" i="77"/>
  <c r="M176" i="77"/>
  <c r="P176" i="77" s="1"/>
  <c r="R101" i="77"/>
  <c r="M101" i="77"/>
  <c r="P101" i="77" s="1"/>
  <c r="R100" i="77"/>
  <c r="M100" i="77"/>
  <c r="P100" i="77" s="1"/>
  <c r="R99" i="77"/>
  <c r="M99" i="77"/>
  <c r="P99" i="77" s="1"/>
  <c r="R90" i="77"/>
  <c r="M90" i="77"/>
  <c r="P90" i="77" s="1"/>
  <c r="R38" i="77"/>
  <c r="M38" i="77"/>
  <c r="P38" i="77" s="1"/>
  <c r="R89" i="77"/>
  <c r="M89" i="77"/>
  <c r="P89" i="77" s="1"/>
  <c r="R124" i="77"/>
  <c r="M124" i="77"/>
  <c r="P124" i="77" s="1"/>
  <c r="R76" i="77"/>
  <c r="M76" i="77"/>
  <c r="P76" i="77" s="1"/>
  <c r="R258" i="77"/>
  <c r="M258" i="77"/>
  <c r="P258" i="77" s="1"/>
  <c r="R256" i="77"/>
  <c r="M256" i="77"/>
  <c r="P256" i="77" s="1"/>
  <c r="R255" i="77"/>
  <c r="M255" i="77"/>
  <c r="P255" i="77" s="1"/>
  <c r="R254" i="77"/>
  <c r="M254" i="77"/>
  <c r="P254" i="77" s="1"/>
  <c r="R248" i="77"/>
  <c r="M248" i="77"/>
  <c r="P248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6" i="77"/>
  <c r="M206" i="77"/>
  <c r="P206" i="77" s="1"/>
  <c r="R205" i="77"/>
  <c r="M205" i="77"/>
  <c r="P205" i="77" s="1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85" i="77"/>
  <c r="M85" i="77"/>
  <c r="P85" i="77" s="1"/>
  <c r="R84" i="77"/>
  <c r="M84" i="77"/>
  <c r="P84" i="77" s="1"/>
  <c r="R83" i="77"/>
  <c r="M83" i="77"/>
  <c r="P83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61" i="74"/>
  <c r="R60" i="74"/>
  <c r="R63" i="74"/>
  <c r="M63" i="74"/>
  <c r="P63" i="74" s="1"/>
  <c r="M169" i="74"/>
  <c r="P169" i="74" s="1"/>
  <c r="R169" i="74"/>
  <c r="AB18" i="8" l="1"/>
  <c r="AB20" i="8"/>
  <c r="AB22" i="8"/>
  <c r="AB19" i="8"/>
  <c r="AB31" i="8"/>
  <c r="G178" i="78"/>
  <c r="J178" i="78" s="1"/>
  <c r="E178" i="79" s="1"/>
  <c r="G178" i="79" s="1"/>
  <c r="J178" i="79" s="1"/>
  <c r="E178" i="80" s="1"/>
  <c r="G45" i="78"/>
  <c r="J45" i="78" s="1"/>
  <c r="E45" i="79" s="1"/>
  <c r="G45" i="79" s="1"/>
  <c r="J45" i="79" s="1"/>
  <c r="E45" i="80" s="1"/>
  <c r="G60" i="78"/>
  <c r="J60" i="78" s="1"/>
  <c r="E60" i="79" s="1"/>
  <c r="G60" i="79" s="1"/>
  <c r="J60" i="79" s="1"/>
  <c r="E60" i="80" s="1"/>
  <c r="G94" i="78"/>
  <c r="J94" i="78" s="1"/>
  <c r="E94" i="79" s="1"/>
  <c r="G94" i="79" s="1"/>
  <c r="J94" i="79" s="1"/>
  <c r="E94" i="80" s="1"/>
  <c r="G75" i="78"/>
  <c r="J75" i="78" s="1"/>
  <c r="E75" i="79" s="1"/>
  <c r="G75" i="79" s="1"/>
  <c r="J75" i="79" s="1"/>
  <c r="E75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AB5" i="8"/>
  <c r="AB35" i="8"/>
  <c r="AB7" i="8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N268" i="77" l="1"/>
  <c r="R5" i="8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X35" i="8"/>
  <c r="R21" i="8"/>
  <c r="X7" i="8"/>
  <c r="R18" i="8"/>
  <c r="R17" i="8"/>
  <c r="R20" i="8"/>
  <c r="X8" i="8"/>
  <c r="R14" i="8"/>
  <c r="R13" i="8"/>
  <c r="R19" i="8"/>
  <c r="R15" i="8"/>
  <c r="R1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35" i="80" l="1"/>
  <c r="J35" i="79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169" i="81" l="1"/>
  <c r="G169" i="81" s="1"/>
  <c r="J169" i="81" s="1"/>
  <c r="E94" i="83"/>
  <c r="G94" i="83" s="1"/>
  <c r="J94" i="83" s="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178" i="84"/>
  <c r="G178" i="84" s="1"/>
  <c r="J178" i="84" s="1"/>
  <c r="E178" i="85" s="1"/>
  <c r="E60" i="84"/>
  <c r="G60" i="84" s="1"/>
  <c r="J60" i="84" s="1"/>
  <c r="E60" i="85" s="1"/>
  <c r="G60" i="85" s="1"/>
  <c r="J60" i="85" s="1"/>
  <c r="E169" i="82"/>
  <c r="G169" i="82" s="1"/>
  <c r="J169" i="82" s="1"/>
  <c r="E169" i="83" s="1"/>
  <c r="G169" i="83" s="1"/>
  <c r="J169" i="83" s="1"/>
  <c r="E169" i="84" s="1"/>
  <c r="E75" i="84"/>
  <c r="G75" i="84" s="1"/>
  <c r="J75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78" i="85"/>
  <c r="J178" i="85" s="1"/>
  <c r="G12" i="80"/>
  <c r="J12" i="80" s="1"/>
  <c r="E12" i="81" s="1"/>
  <c r="G60" i="86" l="1"/>
  <c r="J60" i="86" s="1"/>
  <c r="E60" i="86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178" i="87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09" i="85"/>
  <c r="G109" i="85" s="1"/>
  <c r="J109" i="85" s="1"/>
  <c r="E45" i="86"/>
  <c r="G45" i="86" s="1"/>
  <c r="J45" i="86" s="1"/>
  <c r="E114" i="85"/>
  <c r="G114" i="85" s="1"/>
  <c r="J114" i="85" s="1"/>
  <c r="E60" i="87"/>
  <c r="G60" i="87" s="1"/>
  <c r="J60" i="87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0" i="88" l="1"/>
  <c r="G60" i="88" s="1"/>
  <c r="J60" i="88" s="1"/>
  <c r="E114" i="86"/>
  <c r="G114" i="86" s="1"/>
  <c r="J114" i="86" s="1"/>
  <c r="E45" i="87"/>
  <c r="G45" i="87" s="1"/>
  <c r="J45" i="87" s="1"/>
  <c r="E109" i="86"/>
  <c r="G109" i="86" s="1"/>
  <c r="J109" i="86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3" i="86"/>
  <c r="G63" i="86" s="1"/>
  <c r="J63" i="86" s="1"/>
  <c r="E169" i="86"/>
  <c r="G169" i="86" s="1"/>
  <c r="J169" i="86" s="1"/>
  <c r="E169" i="87" s="1"/>
  <c r="G169" i="87" s="1"/>
  <c r="J169" i="87" s="1"/>
  <c r="E169" i="88" s="1"/>
  <c r="E129" i="86"/>
  <c r="G129" i="86" s="1"/>
  <c r="J129" i="86" s="1"/>
  <c r="J237" i="78"/>
  <c r="G229" i="78"/>
  <c r="J229" i="78" s="1"/>
  <c r="G35" i="86"/>
  <c r="J35" i="86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45" i="88"/>
  <c r="G45" i="88" s="1"/>
  <c r="J45" i="88" s="1"/>
  <c r="E63" i="87"/>
  <c r="G63" i="87" s="1"/>
  <c r="J63" i="87" s="1"/>
  <c r="E109" i="87"/>
  <c r="G109" i="87" s="1"/>
  <c r="J109" i="87" s="1"/>
  <c r="E114" i="87"/>
  <c r="G114" i="87" s="1"/>
  <c r="J114" i="87" s="1"/>
  <c r="E129" i="87"/>
  <c r="G129" i="87" s="1"/>
  <c r="J129" i="87" s="1"/>
  <c r="E60" i="89"/>
  <c r="G60" i="89" s="1"/>
  <c r="J60" i="89" s="1"/>
  <c r="E35" i="87"/>
  <c r="G35" i="87" s="1"/>
  <c r="J35" i="87" s="1"/>
  <c r="E229" i="79"/>
  <c r="G229" i="79" s="1"/>
  <c r="J229" i="79" s="1"/>
  <c r="E237" i="79"/>
  <c r="G237" i="79" s="1"/>
  <c r="J237" i="79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G35" i="88" l="1"/>
  <c r="J35" i="88" s="1"/>
  <c r="E35" i="88"/>
  <c r="G129" i="88"/>
  <c r="J129" i="88" s="1"/>
  <c r="E129" i="88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14" i="88"/>
  <c r="G114" i="88" s="1"/>
  <c r="J114" i="88" s="1"/>
  <c r="G178" i="90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78" i="90"/>
  <c r="G109" i="88"/>
  <c r="J109" i="88" s="1"/>
  <c r="E109" i="88"/>
  <c r="E63" i="88"/>
  <c r="G63" i="88" s="1"/>
  <c r="J63" i="88" s="1"/>
  <c r="E45" i="89"/>
  <c r="G45" i="89" s="1"/>
  <c r="J45" i="89" s="1"/>
  <c r="G169" i="89"/>
  <c r="J169" i="89" s="1"/>
  <c r="E169" i="90" s="1"/>
  <c r="E169" i="89"/>
  <c r="E229" i="80"/>
  <c r="G229" i="80" s="1"/>
  <c r="J229" i="80" s="1"/>
  <c r="E229" i="81" s="1"/>
  <c r="E237" i="80"/>
  <c r="G237" i="80" s="1"/>
  <c r="J237" i="80" s="1"/>
  <c r="G94" i="94"/>
  <c r="J94" i="94" s="1"/>
  <c r="E94" i="95" s="1"/>
  <c r="G169" i="90"/>
  <c r="J169" i="90" s="1"/>
  <c r="E169" i="91" s="1"/>
  <c r="G75" i="93"/>
  <c r="J75" i="93" s="1"/>
  <c r="E75" i="94" s="1"/>
  <c r="G12" i="85"/>
  <c r="J12" i="85" s="1"/>
  <c r="E12" i="86" s="1"/>
  <c r="E114" i="89" l="1"/>
  <c r="G114" i="89" s="1"/>
  <c r="J114" i="89" s="1"/>
  <c r="E45" i="90"/>
  <c r="G45" i="90" s="1"/>
  <c r="J45" i="90" s="1"/>
  <c r="E63" i="89"/>
  <c r="G63" i="89" s="1"/>
  <c r="J63" i="89" s="1"/>
  <c r="E35" i="89"/>
  <c r="G35" i="89" s="1"/>
  <c r="J35" i="89" s="1"/>
  <c r="E109" i="89"/>
  <c r="G109" i="89" s="1"/>
  <c r="J109" i="89" s="1"/>
  <c r="E129" i="89"/>
  <c r="G129" i="89" s="1"/>
  <c r="J129" i="89" s="1"/>
  <c r="E237" i="81"/>
  <c r="G237" i="81" s="1"/>
  <c r="J237" i="81" s="1"/>
  <c r="G229" i="81"/>
  <c r="J229" i="81" s="1"/>
  <c r="E229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E11" i="77" s="1"/>
  <c r="G10" i="74"/>
  <c r="J10" i="74" s="1"/>
  <c r="E109" i="90" l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63" i="90"/>
  <c r="G63" i="90" s="1"/>
  <c r="J63" i="90" s="1"/>
  <c r="E45" i="91"/>
  <c r="G45" i="91" s="1"/>
  <c r="J45" i="91" s="1"/>
  <c r="E129" i="90"/>
  <c r="G129" i="90" s="1"/>
  <c r="J129" i="90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2" i="87"/>
  <c r="G12" i="87" s="1"/>
  <c r="J12" i="87" s="1"/>
  <c r="E12" i="88" s="1"/>
  <c r="G12" i="88" s="1"/>
  <c r="J12" i="88" s="1"/>
  <c r="E237" i="82"/>
  <c r="G237" i="82" s="1"/>
  <c r="J237" i="82" s="1"/>
  <c r="G229" i="82"/>
  <c r="J229" i="82" s="1"/>
  <c r="E229" i="83" s="1"/>
  <c r="G11" i="77"/>
  <c r="J11" i="77" s="1"/>
  <c r="G75" i="95"/>
  <c r="J75" i="95" s="1"/>
  <c r="E75" i="96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E178" i="98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G12" i="89" l="1"/>
  <c r="J12" i="89" s="1"/>
  <c r="E12" i="90" s="1"/>
  <c r="G12" i="90" s="1"/>
  <c r="J12" i="90" s="1"/>
  <c r="E12" i="91" s="1"/>
  <c r="E12" i="89"/>
  <c r="E35" i="91"/>
  <c r="G35" i="91" s="1"/>
  <c r="J35" i="91" s="1"/>
  <c r="E129" i="91"/>
  <c r="G129" i="91" s="1"/>
  <c r="J129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63" i="91"/>
  <c r="J63" i="91" s="1"/>
  <c r="E63" i="91"/>
  <c r="G83" i="78"/>
  <c r="J83" i="78" s="1"/>
  <c r="E83" i="79" s="1"/>
  <c r="G83" i="79" s="1"/>
  <c r="J83" i="79" s="1"/>
  <c r="G177" i="78"/>
  <c r="J177" i="78" s="1"/>
  <c r="E177" i="79" s="1"/>
  <c r="G177" i="79" s="1"/>
  <c r="J177" i="79" s="1"/>
  <c r="G148" i="78"/>
  <c r="J148" i="78" s="1"/>
  <c r="E148" i="79" s="1"/>
  <c r="G148" i="79" s="1"/>
  <c r="J148" i="79" s="1"/>
  <c r="E237" i="83"/>
  <c r="G237" i="83" s="1"/>
  <c r="J237" i="83" s="1"/>
  <c r="G206" i="78"/>
  <c r="J206" i="78" s="1"/>
  <c r="E206" i="79" s="1"/>
  <c r="G206" i="79" s="1"/>
  <c r="J206" i="79" s="1"/>
  <c r="G155" i="78"/>
  <c r="J155" i="78" s="1"/>
  <c r="E155" i="79" s="1"/>
  <c r="G155" i="79" s="1"/>
  <c r="J155" i="79" s="1"/>
  <c r="G213" i="78"/>
  <c r="J213" i="78" s="1"/>
  <c r="E213" i="79" s="1"/>
  <c r="G213" i="79" s="1"/>
  <c r="J213" i="79" s="1"/>
  <c r="G84" i="78"/>
  <c r="J84" i="78" s="1"/>
  <c r="E84" i="79" s="1"/>
  <c r="G84" i="79" s="1"/>
  <c r="J84" i="79" s="1"/>
  <c r="G181" i="78"/>
  <c r="J181" i="78" s="1"/>
  <c r="E181" i="79" s="1"/>
  <c r="G181" i="79" s="1"/>
  <c r="J181" i="79" s="1"/>
  <c r="G153" i="78"/>
  <c r="J153" i="78" s="1"/>
  <c r="E153" i="79" s="1"/>
  <c r="G153" i="79" s="1"/>
  <c r="J153" i="79" s="1"/>
  <c r="G152" i="78"/>
  <c r="J152" i="78" s="1"/>
  <c r="E152" i="79" s="1"/>
  <c r="G152" i="79" s="1"/>
  <c r="J152" i="79" s="1"/>
  <c r="G205" i="78"/>
  <c r="J205" i="78" s="1"/>
  <c r="E205" i="79" s="1"/>
  <c r="G205" i="79" s="1"/>
  <c r="J205" i="79" s="1"/>
  <c r="G126" i="78"/>
  <c r="J126" i="78" s="1"/>
  <c r="E126" i="79" s="1"/>
  <c r="G126" i="79" s="1"/>
  <c r="J126" i="79" s="1"/>
  <c r="G231" i="78"/>
  <c r="J231" i="78" s="1"/>
  <c r="G229" i="83"/>
  <c r="J229" i="83" s="1"/>
  <c r="E229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E10" i="79" s="1"/>
  <c r="G11" i="78"/>
  <c r="J11" i="78" s="1"/>
  <c r="E11" i="79" s="1"/>
  <c r="G9" i="78"/>
  <c r="J9" i="78" s="1"/>
  <c r="E9" i="79" s="1"/>
  <c r="J9" i="8"/>
  <c r="J10" i="8"/>
  <c r="E129" i="92" l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35" i="92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237" i="84"/>
  <c r="G237" i="84" s="1"/>
  <c r="J237" i="84" s="1"/>
  <c r="E237" i="85" s="1"/>
  <c r="E152" i="80"/>
  <c r="G152" i="80" s="1"/>
  <c r="J152" i="80" s="1"/>
  <c r="E152" i="81" s="1"/>
  <c r="G152" i="81" s="1"/>
  <c r="J152" i="81" s="1"/>
  <c r="E152" i="82" s="1"/>
  <c r="E155" i="80"/>
  <c r="G155" i="80" s="1"/>
  <c r="J155" i="80" s="1"/>
  <c r="E155" i="81" s="1"/>
  <c r="G155" i="81" s="1"/>
  <c r="J155" i="81" s="1"/>
  <c r="E155" i="82" s="1"/>
  <c r="E153" i="80"/>
  <c r="G153" i="80" s="1"/>
  <c r="J153" i="80" s="1"/>
  <c r="E153" i="81" s="1"/>
  <c r="G153" i="81" s="1"/>
  <c r="J153" i="81" s="1"/>
  <c r="E153" i="82" s="1"/>
  <c r="E148" i="80"/>
  <c r="G148" i="80" s="1"/>
  <c r="J148" i="80" s="1"/>
  <c r="E148" i="81" s="1"/>
  <c r="G148" i="81" s="1"/>
  <c r="J148" i="81" s="1"/>
  <c r="E148" i="82" s="1"/>
  <c r="E206" i="80"/>
  <c r="G206" i="80" s="1"/>
  <c r="J206" i="80" s="1"/>
  <c r="E206" i="81" s="1"/>
  <c r="G206" i="81" s="1"/>
  <c r="J206" i="81" s="1"/>
  <c r="E206" i="82" s="1"/>
  <c r="E181" i="80"/>
  <c r="G181" i="80" s="1"/>
  <c r="J181" i="80" s="1"/>
  <c r="E181" i="81" s="1"/>
  <c r="G181" i="81" s="1"/>
  <c r="J181" i="81" s="1"/>
  <c r="E181" i="82" s="1"/>
  <c r="E177" i="80"/>
  <c r="G177" i="80" s="1"/>
  <c r="J177" i="80" s="1"/>
  <c r="E177" i="81" s="1"/>
  <c r="G177" i="81" s="1"/>
  <c r="J177" i="81" s="1"/>
  <c r="E177" i="82" s="1"/>
  <c r="E213" i="80"/>
  <c r="G213" i="80" s="1"/>
  <c r="J213" i="80" s="1"/>
  <c r="E213" i="81" s="1"/>
  <c r="G213" i="81" s="1"/>
  <c r="J213" i="81" s="1"/>
  <c r="E213" i="82" s="1"/>
  <c r="E84" i="80"/>
  <c r="G84" i="80" s="1"/>
  <c r="J84" i="80" s="1"/>
  <c r="E84" i="81" s="1"/>
  <c r="G84" i="81" s="1"/>
  <c r="J84" i="81" s="1"/>
  <c r="E84" i="82" s="1"/>
  <c r="E83" i="80"/>
  <c r="G83" i="80" s="1"/>
  <c r="J83" i="80" s="1"/>
  <c r="E83" i="81" s="1"/>
  <c r="G83" i="81" s="1"/>
  <c r="J83" i="81" s="1"/>
  <c r="E83" i="82" s="1"/>
  <c r="E252" i="80"/>
  <c r="G252" i="80" s="1"/>
  <c r="J252" i="80" s="1"/>
  <c r="E239" i="79"/>
  <c r="G239" i="79" s="1"/>
  <c r="J239" i="79" s="1"/>
  <c r="E231" i="79"/>
  <c r="G231" i="79" s="1"/>
  <c r="J231" i="79" s="1"/>
  <c r="E205" i="80"/>
  <c r="G205" i="80" s="1"/>
  <c r="J205" i="80" s="1"/>
  <c r="E205" i="81" s="1"/>
  <c r="G205" i="81" s="1"/>
  <c r="J205" i="81" s="1"/>
  <c r="E205" i="82" s="1"/>
  <c r="E126" i="80"/>
  <c r="G126" i="80" s="1"/>
  <c r="J126" i="80" s="1"/>
  <c r="E126" i="81" s="1"/>
  <c r="G126" i="81" s="1"/>
  <c r="J126" i="81" s="1"/>
  <c r="E126" i="82" s="1"/>
  <c r="E240" i="79"/>
  <c r="G240" i="79" s="1"/>
  <c r="J240" i="79" s="1"/>
  <c r="G229" i="84"/>
  <c r="J229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G237" i="85"/>
  <c r="J237" i="85" s="1"/>
  <c r="E237" i="86" s="1"/>
  <c r="E229" i="85"/>
  <c r="G229" i="85" s="1"/>
  <c r="J229" i="85" s="1"/>
  <c r="E252" i="81"/>
  <c r="G252" i="81" s="1"/>
  <c r="J252" i="81" s="1"/>
  <c r="E239" i="80"/>
  <c r="G239" i="80" s="1"/>
  <c r="J239" i="80" s="1"/>
  <c r="E231" i="80"/>
  <c r="G231" i="80" s="1"/>
  <c r="J231" i="80" s="1"/>
  <c r="E231" i="81" s="1"/>
  <c r="G231" i="81" s="1"/>
  <c r="J231" i="81" s="1"/>
  <c r="E231" i="82" s="1"/>
  <c r="E241" i="79"/>
  <c r="G241" i="79" s="1"/>
  <c r="J241" i="79" s="1"/>
  <c r="E125" i="80"/>
  <c r="G125" i="80" s="1"/>
  <c r="J125" i="80" s="1"/>
  <c r="E240" i="80"/>
  <c r="G240" i="80" s="1"/>
  <c r="J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229" i="86" l="1"/>
  <c r="G229" i="86" s="1"/>
  <c r="J229" i="86" s="1"/>
  <c r="E35" i="94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193" i="81"/>
  <c r="G193" i="81" s="1"/>
  <c r="J193" i="81" s="1"/>
  <c r="E39" i="81"/>
  <c r="G39" i="81" s="1"/>
  <c r="J39" i="81" s="1"/>
  <c r="E194" i="81"/>
  <c r="G194" i="81" s="1"/>
  <c r="J194" i="81" s="1"/>
  <c r="E208" i="81"/>
  <c r="G208" i="81" s="1"/>
  <c r="J208" i="81" s="1"/>
  <c r="E252" i="82"/>
  <c r="G252" i="82" s="1"/>
  <c r="J252" i="82" s="1"/>
  <c r="E239" i="81"/>
  <c r="G239" i="81" s="1"/>
  <c r="J239" i="81" s="1"/>
  <c r="E151" i="81"/>
  <c r="G151" i="81" s="1"/>
  <c r="J151" i="81" s="1"/>
  <c r="E241" i="80"/>
  <c r="G241" i="80" s="1"/>
  <c r="J241" i="80" s="1"/>
  <c r="E203" i="80"/>
  <c r="G203" i="80" s="1"/>
  <c r="J203" i="80" s="1"/>
  <c r="E226" i="81"/>
  <c r="G226" i="81" s="1"/>
  <c r="J226" i="81" s="1"/>
  <c r="E127" i="81"/>
  <c r="G127" i="81" s="1"/>
  <c r="J127" i="81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G237" i="86"/>
  <c r="J237" i="86" s="1"/>
  <c r="E237" i="87" s="1"/>
  <c r="G231" i="82"/>
  <c r="J231" i="82" s="1"/>
  <c r="E231" i="83" s="1"/>
  <c r="E240" i="8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0" i="74"/>
  <c r="G237" i="87" l="1"/>
  <c r="J237" i="87" s="1"/>
  <c r="E237" i="88" s="1"/>
  <c r="E229" i="87"/>
  <c r="G229" i="87" s="1"/>
  <c r="J229" i="87" s="1"/>
  <c r="E169" i="97"/>
  <c r="G169" i="97" s="1"/>
  <c r="J169" i="97" s="1"/>
  <c r="E169" i="98" s="1"/>
  <c r="G169" i="98" s="1"/>
  <c r="J169" i="98" s="1"/>
  <c r="E169" i="99" s="1"/>
  <c r="E241" i="81"/>
  <c r="G241" i="81" s="1"/>
  <c r="J241" i="81" s="1"/>
  <c r="E193" i="82"/>
  <c r="G193" i="82" s="1"/>
  <c r="J193" i="82" s="1"/>
  <c r="E193" i="83" s="1"/>
  <c r="G193" i="83" s="1"/>
  <c r="J193" i="83" s="1"/>
  <c r="E193" i="84" s="1"/>
  <c r="E194" i="82"/>
  <c r="G194" i="82" s="1"/>
  <c r="J194" i="82" s="1"/>
  <c r="E194" i="83" s="1"/>
  <c r="G194" i="83" s="1"/>
  <c r="J194" i="83" s="1"/>
  <c r="E194" i="84" s="1"/>
  <c r="E151" i="82"/>
  <c r="G151" i="82" s="1"/>
  <c r="J151" i="82" s="1"/>
  <c r="E151" i="83" s="1"/>
  <c r="G151" i="83" s="1"/>
  <c r="J151" i="83" s="1"/>
  <c r="E151" i="84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204" i="81"/>
  <c r="G204" i="81" s="1"/>
  <c r="J204" i="81" s="1"/>
  <c r="E147" i="81"/>
  <c r="G147" i="81" s="1"/>
  <c r="J147" i="81" s="1"/>
  <c r="E211" i="81"/>
  <c r="G211" i="81" s="1"/>
  <c r="J211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202" i="81"/>
  <c r="G202" i="81" s="1"/>
  <c r="J202" i="81" s="1"/>
  <c r="E210" i="81"/>
  <c r="G210" i="81" s="1"/>
  <c r="J210" i="81" s="1"/>
  <c r="E252" i="83"/>
  <c r="G252" i="83" s="1"/>
  <c r="J252" i="83" s="1"/>
  <c r="E239" i="82"/>
  <c r="G239" i="82" s="1"/>
  <c r="J239" i="82" s="1"/>
  <c r="E157" i="81"/>
  <c r="G157" i="81" s="1"/>
  <c r="J157" i="81" s="1"/>
  <c r="E195" i="81"/>
  <c r="G195" i="81" s="1"/>
  <c r="J195" i="81" s="1"/>
  <c r="E150" i="81"/>
  <c r="G150" i="81" s="1"/>
  <c r="J150" i="81" s="1"/>
  <c r="E226" i="82"/>
  <c r="G226" i="82" s="1"/>
  <c r="J226" i="82" s="1"/>
  <c r="E226" i="83" s="1"/>
  <c r="G226" i="83" s="1"/>
  <c r="J226" i="83" s="1"/>
  <c r="E226" i="84" s="1"/>
  <c r="E197" i="81"/>
  <c r="G197" i="81" s="1"/>
  <c r="J197" i="81" s="1"/>
  <c r="E198" i="81"/>
  <c r="G198" i="81" s="1"/>
  <c r="J198" i="81" s="1"/>
  <c r="E196" i="81"/>
  <c r="G196" i="81" s="1"/>
  <c r="J196" i="81" s="1"/>
  <c r="E127" i="82"/>
  <c r="G127" i="82" s="1"/>
  <c r="J127" i="82" s="1"/>
  <c r="E127" i="83" s="1"/>
  <c r="G127" i="83" s="1"/>
  <c r="J127" i="83" s="1"/>
  <c r="E127" i="84" s="1"/>
  <c r="E128" i="81"/>
  <c r="G128" i="81" s="1"/>
  <c r="J128" i="81" s="1"/>
  <c r="E113" i="81"/>
  <c r="G113" i="81" s="1"/>
  <c r="J113" i="81" s="1"/>
  <c r="G232" i="81"/>
  <c r="J232" i="81" s="1"/>
  <c r="E232" i="82" s="1"/>
  <c r="G240" i="81"/>
  <c r="J240" i="81" s="1"/>
  <c r="E240" i="82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1" i="8"/>
  <c r="Z27" i="8"/>
  <c r="AC27" i="8" s="1"/>
  <c r="X22" i="8"/>
  <c r="X21" i="8"/>
  <c r="X24" i="8"/>
  <c r="X20" i="8"/>
  <c r="X17" i="8"/>
  <c r="X16" i="8"/>
  <c r="X18" i="8"/>
  <c r="X14" i="8"/>
  <c r="N268" i="74"/>
  <c r="X13" i="8"/>
  <c r="G237" i="88" l="1"/>
  <c r="J237" i="88" s="1"/>
  <c r="E237" i="89" s="1"/>
  <c r="G237" i="89" s="1"/>
  <c r="J237" i="89" s="1"/>
  <c r="E237" i="90" s="1"/>
  <c r="E229" i="88"/>
  <c r="G229" i="88" s="1"/>
  <c r="J229" i="88" s="1"/>
  <c r="E229" i="89" s="1"/>
  <c r="G229" i="89" s="1"/>
  <c r="J229" i="89" s="1"/>
  <c r="E229" i="90" s="1"/>
  <c r="E182" i="82"/>
  <c r="G182" i="82" s="1"/>
  <c r="J182" i="82" s="1"/>
  <c r="E182" i="83" s="1"/>
  <c r="G182" i="83" s="1"/>
  <c r="J182" i="83" s="1"/>
  <c r="E182" i="84" s="1"/>
  <c r="E202" i="82"/>
  <c r="G202" i="82" s="1"/>
  <c r="J202" i="82" s="1"/>
  <c r="E202" i="83" s="1"/>
  <c r="G202" i="83" s="1"/>
  <c r="J202" i="83" s="1"/>
  <c r="E202" i="84" s="1"/>
  <c r="E211" i="82"/>
  <c r="G211" i="82" s="1"/>
  <c r="J211" i="82" s="1"/>
  <c r="E211" i="83" s="1"/>
  <c r="G211" i="83" s="1"/>
  <c r="J211" i="83" s="1"/>
  <c r="E211" i="84" s="1"/>
  <c r="E156" i="82"/>
  <c r="G156" i="82" s="1"/>
  <c r="J156" i="82" s="1"/>
  <c r="E156" i="83" s="1"/>
  <c r="G156" i="83" s="1"/>
  <c r="J156" i="83" s="1"/>
  <c r="E156" i="84" s="1"/>
  <c r="E195" i="82"/>
  <c r="G195" i="82" s="1"/>
  <c r="J195" i="82" s="1"/>
  <c r="E195" i="83" s="1"/>
  <c r="G195" i="83" s="1"/>
  <c r="J195" i="83" s="1"/>
  <c r="E195" i="84" s="1"/>
  <c r="E212" i="82"/>
  <c r="G212" i="82" s="1"/>
  <c r="J212" i="82" s="1"/>
  <c r="E212" i="83" s="1"/>
  <c r="G212" i="83" s="1"/>
  <c r="J212" i="83" s="1"/>
  <c r="E212" i="84" s="1"/>
  <c r="E204" i="82"/>
  <c r="G204" i="82" s="1"/>
  <c r="J204" i="82" s="1"/>
  <c r="E204" i="83" s="1"/>
  <c r="G204" i="83" s="1"/>
  <c r="J204" i="83" s="1"/>
  <c r="E204" i="84" s="1"/>
  <c r="E149" i="82"/>
  <c r="G149" i="82" s="1"/>
  <c r="J149" i="82" s="1"/>
  <c r="E149" i="83" s="1"/>
  <c r="G149" i="83" s="1"/>
  <c r="J149" i="83" s="1"/>
  <c r="E149" i="84" s="1"/>
  <c r="E157" i="82"/>
  <c r="G157" i="82" s="1"/>
  <c r="J157" i="82" s="1"/>
  <c r="E157" i="83" s="1"/>
  <c r="G157" i="83" s="1"/>
  <c r="J157" i="83" s="1"/>
  <c r="E157" i="84" s="1"/>
  <c r="E241" i="82"/>
  <c r="G241" i="82" s="1"/>
  <c r="J241" i="82" s="1"/>
  <c r="E252" i="84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E239" i="83"/>
  <c r="G239" i="83" s="1"/>
  <c r="J239" i="83" s="1"/>
  <c r="E150" i="82"/>
  <c r="G150" i="82" s="1"/>
  <c r="J150" i="82" s="1"/>
  <c r="E150" i="83" s="1"/>
  <c r="G150" i="83" s="1"/>
  <c r="J150" i="83" s="1"/>
  <c r="E150" i="84" s="1"/>
  <c r="E210" i="82"/>
  <c r="G210" i="82" s="1"/>
  <c r="J210" i="82" s="1"/>
  <c r="E210" i="83" s="1"/>
  <c r="G210" i="83" s="1"/>
  <c r="J210" i="83" s="1"/>
  <c r="E210" i="84" s="1"/>
  <c r="E209" i="82"/>
  <c r="G209" i="82" s="1"/>
  <c r="J209" i="82" s="1"/>
  <c r="E209" i="83" s="1"/>
  <c r="G209" i="83" s="1"/>
  <c r="J209" i="83" s="1"/>
  <c r="E209" i="84" s="1"/>
  <c r="E147" i="82"/>
  <c r="G147" i="82" s="1"/>
  <c r="J147" i="82" s="1"/>
  <c r="E147" i="83" s="1"/>
  <c r="G147" i="83" s="1"/>
  <c r="J147" i="83" s="1"/>
  <c r="E147" i="84" s="1"/>
  <c r="E198" i="82"/>
  <c r="G198" i="82" s="1"/>
  <c r="J198" i="82" s="1"/>
  <c r="E198" i="83" s="1"/>
  <c r="G198" i="83" s="1"/>
  <c r="J198" i="83" s="1"/>
  <c r="E198" i="84" s="1"/>
  <c r="E196" i="82"/>
  <c r="G196" i="82" s="1"/>
  <c r="J196" i="82" s="1"/>
  <c r="E196" i="83" s="1"/>
  <c r="G196" i="83" s="1"/>
  <c r="J196" i="83" s="1"/>
  <c r="E196" i="84" s="1"/>
  <c r="E197" i="82"/>
  <c r="G197" i="82" s="1"/>
  <c r="J197" i="82" s="1"/>
  <c r="E197" i="83" s="1"/>
  <c r="G197" i="83" s="1"/>
  <c r="J197" i="83" s="1"/>
  <c r="E197" i="84" s="1"/>
  <c r="E128" i="82"/>
  <c r="G128" i="82" s="1"/>
  <c r="J128" i="82" s="1"/>
  <c r="E128" i="83" s="1"/>
  <c r="G128" i="83" s="1"/>
  <c r="J128" i="83" s="1"/>
  <c r="E128" i="84" s="1"/>
  <c r="E113" i="82"/>
  <c r="G113" i="82" s="1"/>
  <c r="J113" i="82" s="1"/>
  <c r="E113" i="83" s="1"/>
  <c r="G113" i="83" s="1"/>
  <c r="J113" i="83" s="1"/>
  <c r="E113" i="84" s="1"/>
  <c r="G231" i="84"/>
  <c r="J231" i="84" s="1"/>
  <c r="E231" i="85" s="1"/>
  <c r="G229" i="90"/>
  <c r="J229" i="90" s="1"/>
  <c r="E229" i="91" s="1"/>
  <c r="G237" i="90"/>
  <c r="J237" i="90" s="1"/>
  <c r="E237" i="91" s="1"/>
  <c r="G232" i="82"/>
  <c r="J232" i="82" s="1"/>
  <c r="E232" i="83" s="1"/>
  <c r="G240" i="82"/>
  <c r="J240" i="82" s="1"/>
  <c r="E240" i="83" s="1"/>
  <c r="G240" i="83" s="1"/>
  <c r="J240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G129" i="103"/>
  <c r="J129" i="103" s="1"/>
  <c r="E129" i="104" s="1"/>
  <c r="G75" i="101"/>
  <c r="J75" i="101" s="1"/>
  <c r="E75" i="102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S43" i="8" s="1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E239" i="84"/>
  <c r="G239" i="84" s="1"/>
  <c r="J239" i="84" s="1"/>
  <c r="E239" i="85" s="1"/>
  <c r="G239" i="85" s="1"/>
  <c r="J239" i="85" s="1"/>
  <c r="E239" i="86" s="1"/>
  <c r="G239" i="86" s="1"/>
  <c r="E241" i="83"/>
  <c r="G241" i="83" s="1"/>
  <c r="J241" i="83" s="1"/>
  <c r="G232" i="83"/>
  <c r="J232" i="83" s="1"/>
  <c r="E232" i="84" s="1"/>
  <c r="E240" i="84"/>
  <c r="G240" i="84" s="1"/>
  <c r="J240" i="84" s="1"/>
  <c r="E240" i="85" s="1"/>
  <c r="G240" i="85" s="1"/>
  <c r="J240" i="85" s="1"/>
  <c r="E240" i="86" s="1"/>
  <c r="G240" i="86" s="1"/>
  <c r="J240" i="86" s="1"/>
  <c r="E240" i="87" s="1"/>
  <c r="G240" i="87" s="1"/>
  <c r="J240" i="87" s="1"/>
  <c r="E240" i="88" s="1"/>
  <c r="G240" i="88" s="1"/>
  <c r="G229" i="91"/>
  <c r="J229" i="91" s="1"/>
  <c r="E229" i="92" s="1"/>
  <c r="G237" i="91"/>
  <c r="J237" i="91" s="1"/>
  <c r="E237" i="92" s="1"/>
  <c r="G237" i="92" s="1"/>
  <c r="J237" i="92" s="1"/>
  <c r="E237" i="93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48" i="86"/>
  <c r="G148" i="86" s="1"/>
  <c r="J148" i="86" s="1"/>
  <c r="E148" i="87" s="1"/>
  <c r="G148" i="87" s="1"/>
  <c r="J148" i="87" s="1"/>
  <c r="E148" i="88" s="1"/>
  <c r="E208" i="86"/>
  <c r="G208" i="86" s="1"/>
  <c r="J208" i="86" s="1"/>
  <c r="E208" i="87" s="1"/>
  <c r="G208" i="87" s="1"/>
  <c r="J208" i="87" s="1"/>
  <c r="E208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27" i="86"/>
  <c r="G127" i="86" s="1"/>
  <c r="J127" i="86" s="1"/>
  <c r="E127" i="87" s="1"/>
  <c r="G127" i="87" s="1"/>
  <c r="J127" i="87" s="1"/>
  <c r="E127" i="88" s="1"/>
  <c r="E126" i="86"/>
  <c r="G126" i="86" s="1"/>
  <c r="J126" i="86" s="1"/>
  <c r="E126" i="87" s="1"/>
  <c r="G126" i="87" s="1"/>
  <c r="J126" i="87" s="1"/>
  <c r="E126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213" i="86"/>
  <c r="G213" i="86" s="1"/>
  <c r="J213" i="86" s="1"/>
  <c r="E213" i="87" s="1"/>
  <c r="G213" i="87" s="1"/>
  <c r="J213" i="87" s="1"/>
  <c r="E21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226" i="86"/>
  <c r="G226" i="86" s="1"/>
  <c r="J226" i="86" s="1"/>
  <c r="E226" i="87" s="1"/>
  <c r="G226" i="87" s="1"/>
  <c r="J226" i="87" s="1"/>
  <c r="E226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2" i="97"/>
  <c r="G12" i="97" s="1"/>
  <c r="J12" i="97" s="1"/>
  <c r="E12" i="98" s="1"/>
  <c r="G12" i="98" s="1"/>
  <c r="J12" i="98" s="1"/>
  <c r="E12" i="99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241" i="84"/>
  <c r="G241" i="84" s="1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E241" i="88" s="1"/>
  <c r="G241" i="88" s="1"/>
  <c r="E71" i="81"/>
  <c r="G71" i="81" s="1"/>
  <c r="J71" i="81" s="1"/>
  <c r="E175" i="81"/>
  <c r="G175" i="81" s="1"/>
  <c r="J175" i="81" s="1"/>
  <c r="E70" i="81"/>
  <c r="G70" i="81" s="1"/>
  <c r="J70" i="81" s="1"/>
  <c r="G232" i="84"/>
  <c r="J232" i="84" s="1"/>
  <c r="E232" i="85" s="1"/>
  <c r="G229" i="92"/>
  <c r="J229" i="92" s="1"/>
  <c r="E229" i="93" s="1"/>
  <c r="G231" i="86"/>
  <c r="J231" i="86" s="1"/>
  <c r="J239" i="86"/>
  <c r="E239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02" i="86"/>
  <c r="G202" i="86" s="1"/>
  <c r="J202" i="86" s="1"/>
  <c r="E202" i="87" s="1"/>
  <c r="G202" i="87" s="1"/>
  <c r="J202" i="87" s="1"/>
  <c r="E202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149" i="86"/>
  <c r="G149" i="86" s="1"/>
  <c r="J149" i="86" s="1"/>
  <c r="E149" i="87" s="1"/>
  <c r="G149" i="87" s="1"/>
  <c r="J149" i="87" s="1"/>
  <c r="E149" i="88" s="1"/>
  <c r="E203" i="86"/>
  <c r="G203" i="86" s="1"/>
  <c r="J203" i="86" s="1"/>
  <c r="E203" i="87" s="1"/>
  <c r="G203" i="87" s="1"/>
  <c r="J203" i="87" s="1"/>
  <c r="E203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12" i="86"/>
  <c r="G212" i="86" s="1"/>
  <c r="J212" i="86" s="1"/>
  <c r="E212" i="87" s="1"/>
  <c r="G212" i="87" s="1"/>
  <c r="J212" i="87" s="1"/>
  <c r="E212" i="88" s="1"/>
  <c r="E157" i="86"/>
  <c r="G157" i="86" s="1"/>
  <c r="J157" i="86" s="1"/>
  <c r="E157" i="87" s="1"/>
  <c r="G157" i="87" s="1"/>
  <c r="J157" i="87" s="1"/>
  <c r="E15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70" i="82"/>
  <c r="G70" i="82" s="1"/>
  <c r="J70" i="82" s="1"/>
  <c r="E70" i="83" s="1"/>
  <c r="G70" i="83" s="1"/>
  <c r="J70" i="83" s="1"/>
  <c r="E70" i="84" s="1"/>
  <c r="E175" i="82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1" i="87" l="1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153" i="89"/>
  <c r="G153" i="89" s="1"/>
  <c r="J153" i="89" s="1"/>
  <c r="E153" i="90" s="1"/>
  <c r="G153" i="90" s="1"/>
  <c r="J153" i="90" s="1"/>
  <c r="E153" i="91" s="1"/>
  <c r="E10" i="87"/>
  <c r="G10" i="87" s="1"/>
  <c r="J10" i="87" s="1"/>
  <c r="E10" i="88" s="1"/>
  <c r="G10" i="88" s="1"/>
  <c r="J10" i="88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155" i="89"/>
  <c r="G155" i="89" s="1"/>
  <c r="J155" i="89" s="1"/>
  <c r="E155" i="90" s="1"/>
  <c r="G155" i="90" s="1"/>
  <c r="J155" i="90" s="1"/>
  <c r="E155" i="91" s="1"/>
  <c r="G239" i="88"/>
  <c r="J239" i="88" s="1"/>
  <c r="E239" i="89" s="1"/>
  <c r="E231" i="88"/>
  <c r="G231" i="88" s="1"/>
  <c r="J231" i="88" s="1"/>
  <c r="E231" i="89" s="1"/>
  <c r="G148" i="89"/>
  <c r="J148" i="89" s="1"/>
  <c r="E148" i="90" s="1"/>
  <c r="E148" i="89"/>
  <c r="E9" i="87"/>
  <c r="G9" i="87" s="1"/>
  <c r="J9" i="87" s="1"/>
  <c r="E9" i="88" s="1"/>
  <c r="G9" i="88" s="1"/>
  <c r="J9" i="88" s="1"/>
  <c r="G193" i="89"/>
  <c r="J193" i="89" s="1"/>
  <c r="E193" i="90" s="1"/>
  <c r="E193" i="89"/>
  <c r="E177" i="89"/>
  <c r="G177" i="89" s="1"/>
  <c r="J177" i="89" s="1"/>
  <c r="E177" i="90" s="1"/>
  <c r="G177" i="90" s="1"/>
  <c r="J177" i="90" s="1"/>
  <c r="E177" i="91" s="1"/>
  <c r="G125" i="89"/>
  <c r="J125" i="89" s="1"/>
  <c r="E125" i="90" s="1"/>
  <c r="E125" i="89"/>
  <c r="E206" i="89"/>
  <c r="G206" i="89" s="1"/>
  <c r="J206" i="89" s="1"/>
  <c r="E206" i="90" s="1"/>
  <c r="G206" i="90" s="1"/>
  <c r="J206" i="90" s="1"/>
  <c r="E206" i="91" s="1"/>
  <c r="G12" i="100"/>
  <c r="J12" i="100" s="1"/>
  <c r="E12" i="100"/>
  <c r="E181" i="89"/>
  <c r="G181" i="89" s="1"/>
  <c r="J181" i="89" s="1"/>
  <c r="E181" i="90" s="1"/>
  <c r="G181" i="90" s="1"/>
  <c r="J181" i="90" s="1"/>
  <c r="E181" i="91" s="1"/>
  <c r="G83" i="89"/>
  <c r="J83" i="89" s="1"/>
  <c r="E83" i="90" s="1"/>
  <c r="E83" i="89"/>
  <c r="E127" i="89"/>
  <c r="G127" i="89" s="1"/>
  <c r="J127" i="89" s="1"/>
  <c r="E127" i="90" s="1"/>
  <c r="G127" i="90" s="1"/>
  <c r="J127" i="90" s="1"/>
  <c r="E127" i="91" s="1"/>
  <c r="G151" i="89"/>
  <c r="J151" i="89" s="1"/>
  <c r="E151" i="90" s="1"/>
  <c r="E151" i="89"/>
  <c r="E194" i="89"/>
  <c r="G194" i="89" s="1"/>
  <c r="J194" i="89" s="1"/>
  <c r="E194" i="90" s="1"/>
  <c r="G194" i="90" s="1"/>
  <c r="J194" i="90" s="1"/>
  <c r="E194" i="91" s="1"/>
  <c r="G84" i="89"/>
  <c r="J84" i="89" s="1"/>
  <c r="E84" i="90" s="1"/>
  <c r="E84" i="89"/>
  <c r="E126" i="89"/>
  <c r="G126" i="89" s="1"/>
  <c r="J126" i="89" s="1"/>
  <c r="E126" i="90" s="1"/>
  <c r="G126" i="90" s="1"/>
  <c r="J126" i="90" s="1"/>
  <c r="E126" i="91" s="1"/>
  <c r="G213" i="89"/>
  <c r="J213" i="89" s="1"/>
  <c r="E213" i="90" s="1"/>
  <c r="E213" i="89"/>
  <c r="E21" i="77"/>
  <c r="E20" i="77"/>
  <c r="E22" i="77"/>
  <c r="G22" i="77" s="1"/>
  <c r="J22" i="77" s="1"/>
  <c r="G129" i="107"/>
  <c r="J129" i="107" s="1"/>
  <c r="G63" i="107"/>
  <c r="J63" i="107" s="1"/>
  <c r="G178" i="107"/>
  <c r="J178" i="107" s="1"/>
  <c r="G60" i="107"/>
  <c r="J60" i="107" s="1"/>
  <c r="J19" i="8"/>
  <c r="G231" i="89"/>
  <c r="J231" i="89" s="1"/>
  <c r="E231" i="90" s="1"/>
  <c r="G239" i="89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G229" i="94"/>
  <c r="J229" i="94" s="1"/>
  <c r="E229" i="95" s="1"/>
  <c r="G237" i="94"/>
  <c r="J237" i="94" s="1"/>
  <c r="E237" i="95" s="1"/>
  <c r="G232" i="86"/>
  <c r="J232" i="86" s="1"/>
  <c r="E232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E213" i="91" s="1"/>
  <c r="G75" i="105"/>
  <c r="J75" i="105" s="1"/>
  <c r="G193" i="90"/>
  <c r="J193" i="90" s="1"/>
  <c r="E193" i="91" s="1"/>
  <c r="G125" i="90"/>
  <c r="J125" i="90" s="1"/>
  <c r="E125" i="91" s="1"/>
  <c r="G109" i="106"/>
  <c r="J109" i="106" s="1"/>
  <c r="G151" i="90"/>
  <c r="J151" i="90" s="1"/>
  <c r="E151" i="91" s="1"/>
  <c r="G148" i="90"/>
  <c r="J148" i="90" s="1"/>
  <c r="E148" i="91" s="1"/>
  <c r="G84" i="90"/>
  <c r="J84" i="90" s="1"/>
  <c r="E84" i="91" s="1"/>
  <c r="G94" i="106"/>
  <c r="J94" i="106" s="1"/>
  <c r="G83" i="90"/>
  <c r="J83" i="90" s="1"/>
  <c r="E83" i="91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5" i="84"/>
  <c r="J175" i="84" s="1"/>
  <c r="E175" i="85" s="1"/>
  <c r="G103" i="77"/>
  <c r="J103" i="77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E168" i="79" s="1"/>
  <c r="K213" i="64"/>
  <c r="K215" i="64" s="1"/>
  <c r="G9" i="89" l="1"/>
  <c r="J9" i="89" s="1"/>
  <c r="E9" i="90" s="1"/>
  <c r="E9" i="89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196" i="89"/>
  <c r="G196" i="89" s="1"/>
  <c r="J196" i="89" s="1"/>
  <c r="E196" i="90" s="1"/>
  <c r="G196" i="90" s="1"/>
  <c r="J196" i="90" s="1"/>
  <c r="E196" i="91" s="1"/>
  <c r="G210" i="89"/>
  <c r="J210" i="89" s="1"/>
  <c r="E210" i="90" s="1"/>
  <c r="E210" i="89"/>
  <c r="E147" i="89"/>
  <c r="G147" i="89" s="1"/>
  <c r="J147" i="89" s="1"/>
  <c r="E147" i="90" s="1"/>
  <c r="G147" i="90" s="1"/>
  <c r="J147" i="90" s="1"/>
  <c r="E147" i="91" s="1"/>
  <c r="E197" i="89"/>
  <c r="G197" i="89" s="1"/>
  <c r="J197" i="89" s="1"/>
  <c r="E197" i="90" s="1"/>
  <c r="G197" i="90" s="1"/>
  <c r="J197" i="90" s="1"/>
  <c r="E197" i="91" s="1"/>
  <c r="E156" i="89"/>
  <c r="G156" i="89" s="1"/>
  <c r="J156" i="89" s="1"/>
  <c r="E156" i="90" s="1"/>
  <c r="G156" i="90" s="1"/>
  <c r="J156" i="90" s="1"/>
  <c r="E156" i="91" s="1"/>
  <c r="G209" i="89"/>
  <c r="J209" i="89" s="1"/>
  <c r="E209" i="90" s="1"/>
  <c r="E209" i="89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195" i="89"/>
  <c r="G195" i="89" s="1"/>
  <c r="J195" i="89" s="1"/>
  <c r="E195" i="90" s="1"/>
  <c r="G195" i="90" s="1"/>
  <c r="J195" i="90" s="1"/>
  <c r="E195" i="91" s="1"/>
  <c r="G203" i="89"/>
  <c r="J203" i="89" s="1"/>
  <c r="E203" i="90" s="1"/>
  <c r="E203" i="89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50" i="89"/>
  <c r="G150" i="89" s="1"/>
  <c r="J150" i="89" s="1"/>
  <c r="E150" i="90" s="1"/>
  <c r="G150" i="90" s="1"/>
  <c r="J150" i="90" s="1"/>
  <c r="E150" i="91" s="1"/>
  <c r="G211" i="89"/>
  <c r="J211" i="89" s="1"/>
  <c r="E211" i="90" s="1"/>
  <c r="E211" i="89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E182" i="89"/>
  <c r="G182" i="89" s="1"/>
  <c r="J182" i="89" s="1"/>
  <c r="E182" i="90" s="1"/>
  <c r="G182" i="90" s="1"/>
  <c r="J182" i="90" s="1"/>
  <c r="E182" i="91" s="1"/>
  <c r="G157" i="89"/>
  <c r="J157" i="89" s="1"/>
  <c r="E157" i="90" s="1"/>
  <c r="E157" i="89"/>
  <c r="E12" i="101"/>
  <c r="G12" i="101" s="1"/>
  <c r="J12" i="101" s="1"/>
  <c r="G102" i="78"/>
  <c r="J102" i="78" s="1"/>
  <c r="E102" i="79" s="1"/>
  <c r="G174" i="78"/>
  <c r="J174" i="78" s="1"/>
  <c r="E174" i="79" s="1"/>
  <c r="G173" i="78"/>
  <c r="J173" i="78" s="1"/>
  <c r="G94" i="107"/>
  <c r="J94" i="107" s="1"/>
  <c r="G109" i="107"/>
  <c r="J109" i="107" s="1"/>
  <c r="G114" i="107"/>
  <c r="J114" i="107" s="1"/>
  <c r="G231" i="90"/>
  <c r="J231" i="90" s="1"/>
  <c r="E231" i="91" s="1"/>
  <c r="G232" i="87"/>
  <c r="J232" i="87" s="1"/>
  <c r="E232" i="88" s="1"/>
  <c r="G229" i="95"/>
  <c r="G237" i="95"/>
  <c r="J237" i="95" s="1"/>
  <c r="E237" i="96" s="1"/>
  <c r="G9" i="90"/>
  <c r="J9" i="90" s="1"/>
  <c r="E9" i="91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157" i="90"/>
  <c r="J157" i="90" s="1"/>
  <c r="E157" i="91" s="1"/>
  <c r="G206" i="91"/>
  <c r="J206" i="91" s="1"/>
  <c r="E206" i="92" s="1"/>
  <c r="G181" i="91"/>
  <c r="J181" i="91" s="1"/>
  <c r="E181" i="92" s="1"/>
  <c r="G153" i="91"/>
  <c r="J153" i="91" s="1"/>
  <c r="E153" i="92" s="1"/>
  <c r="G203" i="90"/>
  <c r="J203" i="90" s="1"/>
  <c r="E203" i="91" s="1"/>
  <c r="G148" i="91"/>
  <c r="J148" i="91" s="1"/>
  <c r="E148" i="92" s="1"/>
  <c r="G152" i="91"/>
  <c r="J152" i="91" s="1"/>
  <c r="E152" i="92" s="1"/>
  <c r="G193" i="91"/>
  <c r="J193" i="91" s="1"/>
  <c r="E193" i="92" s="1"/>
  <c r="G211" i="90"/>
  <c r="J211" i="90" s="1"/>
  <c r="E211" i="91" s="1"/>
  <c r="G209" i="90"/>
  <c r="J209" i="90" s="1"/>
  <c r="E209" i="91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210" i="90"/>
  <c r="J210" i="90" s="1"/>
  <c r="E210" i="91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254" i="78"/>
  <c r="J254" i="78" s="1"/>
  <c r="G143" i="77"/>
  <c r="J143" i="77" s="1"/>
  <c r="G108" i="77"/>
  <c r="J108" i="77" s="1"/>
  <c r="G258" i="77"/>
  <c r="J25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E253" i="79"/>
  <c r="G253" i="79" s="1"/>
  <c r="J253" i="79" s="1"/>
  <c r="G95" i="77"/>
  <c r="J95" i="77" s="1"/>
  <c r="G233" i="77"/>
  <c r="J233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255" i="77"/>
  <c r="J255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234" i="77"/>
  <c r="J234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27" i="8"/>
  <c r="J26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70" i="86"/>
  <c r="G70" i="86" s="1"/>
  <c r="J70" i="86" s="1"/>
  <c r="E70" i="87" s="1"/>
  <c r="G70" i="87" s="1"/>
  <c r="J70" i="87" s="1"/>
  <c r="E70" i="88" s="1"/>
  <c r="E71" i="86"/>
  <c r="G71" i="86" s="1"/>
  <c r="J71" i="86" s="1"/>
  <c r="E71" i="87" s="1"/>
  <c r="G71" i="87" s="1"/>
  <c r="J71" i="87" s="1"/>
  <c r="E71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93" i="78"/>
  <c r="J93" i="78" s="1"/>
  <c r="E93" i="79" s="1"/>
  <c r="G93" i="79" s="1"/>
  <c r="J93" i="79" s="1"/>
  <c r="G43" i="78"/>
  <c r="J43" i="78" s="1"/>
  <c r="E43" i="79" s="1"/>
  <c r="G43" i="79" s="1"/>
  <c r="J43" i="79" s="1"/>
  <c r="G135" i="78"/>
  <c r="J135" i="78" s="1"/>
  <c r="E135" i="79" s="1"/>
  <c r="G61" i="78"/>
  <c r="J61" i="78" s="1"/>
  <c r="E61" i="79" s="1"/>
  <c r="G61" i="79" s="1"/>
  <c r="J61" i="79" s="1"/>
  <c r="G99" i="78"/>
  <c r="J99" i="78" s="1"/>
  <c r="E99" i="79" s="1"/>
  <c r="G99" i="79" s="1"/>
  <c r="J99" i="79" s="1"/>
  <c r="G57" i="78"/>
  <c r="J57" i="78" s="1"/>
  <c r="E57" i="79" s="1"/>
  <c r="G57" i="79" s="1"/>
  <c r="J57" i="79" s="1"/>
  <c r="G29" i="78"/>
  <c r="J29" i="78" s="1"/>
  <c r="E29" i="79" s="1"/>
  <c r="G29" i="79" s="1"/>
  <c r="J29" i="79" s="1"/>
  <c r="G141" i="78"/>
  <c r="J141" i="78" s="1"/>
  <c r="E141" i="79" s="1"/>
  <c r="G141" i="79" s="1"/>
  <c r="J141" i="79" s="1"/>
  <c r="G27" i="78"/>
  <c r="J27" i="78" s="1"/>
  <c r="E27" i="79" s="1"/>
  <c r="G27" i="79" s="1"/>
  <c r="J27" i="79" s="1"/>
  <c r="G33" i="78"/>
  <c r="J33" i="78" s="1"/>
  <c r="E33" i="79" s="1"/>
  <c r="G33" i="79" s="1"/>
  <c r="J33" i="79" s="1"/>
  <c r="G100" i="78"/>
  <c r="J100" i="78" s="1"/>
  <c r="E100" i="79" s="1"/>
  <c r="G100" i="79" s="1"/>
  <c r="J100" i="79" s="1"/>
  <c r="G44" i="78"/>
  <c r="J44" i="78" s="1"/>
  <c r="E44" i="79" s="1"/>
  <c r="G44" i="79" s="1"/>
  <c r="J44" i="79" s="1"/>
  <c r="G171" i="78"/>
  <c r="J171" i="78" s="1"/>
  <c r="E171" i="79" s="1"/>
  <c r="G171" i="79" s="1"/>
  <c r="J171" i="79" s="1"/>
  <c r="G64" i="78"/>
  <c r="J64" i="78" s="1"/>
  <c r="E64" i="79" s="1"/>
  <c r="G64" i="79" s="1"/>
  <c r="J64" i="79" s="1"/>
  <c r="G36" i="78"/>
  <c r="J36" i="78" s="1"/>
  <c r="E36" i="79" s="1"/>
  <c r="G36" i="79" s="1"/>
  <c r="J36" i="79" s="1"/>
  <c r="G108" i="78"/>
  <c r="J108" i="78" s="1"/>
  <c r="E108" i="79" s="1"/>
  <c r="G108" i="79" s="1"/>
  <c r="J108" i="79" s="1"/>
  <c r="G256" i="78"/>
  <c r="J256" i="78" s="1"/>
  <c r="E256" i="79" s="1"/>
  <c r="G256" i="79" s="1"/>
  <c r="J256" i="79" s="1"/>
  <c r="G52" i="78"/>
  <c r="J52" i="78" s="1"/>
  <c r="E52" i="79" s="1"/>
  <c r="G52" i="79" s="1"/>
  <c r="J52" i="79" s="1"/>
  <c r="G160" i="78"/>
  <c r="J160" i="78" s="1"/>
  <c r="G215" i="78"/>
  <c r="J215" i="78" s="1"/>
  <c r="E215" i="79" s="1"/>
  <c r="G215" i="79" s="1"/>
  <c r="J215" i="79" s="1"/>
  <c r="G58" i="78"/>
  <c r="J58" i="78" s="1"/>
  <c r="E58" i="79" s="1"/>
  <c r="G58" i="79" s="1"/>
  <c r="J58" i="79" s="1"/>
  <c r="G34" i="78"/>
  <c r="J34" i="78" s="1"/>
  <c r="E34" i="79" s="1"/>
  <c r="G34" i="79" s="1"/>
  <c r="J34" i="79" s="1"/>
  <c r="G54" i="78"/>
  <c r="J54" i="78" s="1"/>
  <c r="E54" i="79" s="1"/>
  <c r="G54" i="79" s="1"/>
  <c r="J54" i="79" s="1"/>
  <c r="G158" i="78"/>
  <c r="J158" i="78" s="1"/>
  <c r="G143" i="78"/>
  <c r="J143" i="78" s="1"/>
  <c r="E143" i="79" s="1"/>
  <c r="G143" i="79" s="1"/>
  <c r="J143" i="79" s="1"/>
  <c r="G166" i="78"/>
  <c r="J166" i="78" s="1"/>
  <c r="G234" i="78"/>
  <c r="J234" i="78" s="1"/>
  <c r="G192" i="78"/>
  <c r="J192" i="78" s="1"/>
  <c r="G140" i="78"/>
  <c r="J140" i="78" s="1"/>
  <c r="E140" i="79" s="1"/>
  <c r="G140" i="79" s="1"/>
  <c r="J140" i="79" s="1"/>
  <c r="G179" i="78"/>
  <c r="J179" i="78" s="1"/>
  <c r="E179" i="79" s="1"/>
  <c r="G179" i="79" s="1"/>
  <c r="J179" i="79" s="1"/>
  <c r="G98" i="78"/>
  <c r="J98" i="78" s="1"/>
  <c r="E98" i="79" s="1"/>
  <c r="G98" i="79" s="1"/>
  <c r="J98" i="79" s="1"/>
  <c r="G37" i="78"/>
  <c r="J37" i="78" s="1"/>
  <c r="E37" i="79" s="1"/>
  <c r="G37" i="79" s="1"/>
  <c r="J37" i="79" s="1"/>
  <c r="G170" i="78"/>
  <c r="J170" i="78" s="1"/>
  <c r="G236" i="78"/>
  <c r="J236" i="78" s="1"/>
  <c r="G228" i="78"/>
  <c r="J228" i="78" s="1"/>
  <c r="G174" i="79"/>
  <c r="J174" i="79" s="1"/>
  <c r="E174" i="80" s="1"/>
  <c r="E173" i="79"/>
  <c r="G89" i="78"/>
  <c r="J89" i="78" s="1"/>
  <c r="E89" i="79" s="1"/>
  <c r="G89" i="79" s="1"/>
  <c r="J89" i="79" s="1"/>
  <c r="G235" i="78"/>
  <c r="J235" i="78" s="1"/>
  <c r="E251" i="81"/>
  <c r="G251" i="81" s="1"/>
  <c r="J251" i="81" s="1"/>
  <c r="G225" i="78"/>
  <c r="J225" i="78" s="1"/>
  <c r="E225" i="79" s="1"/>
  <c r="G225" i="79" s="1"/>
  <c r="J225" i="79" s="1"/>
  <c r="G118" i="78"/>
  <c r="J118" i="78" s="1"/>
  <c r="E118" i="79" s="1"/>
  <c r="G118" i="79" s="1"/>
  <c r="J118" i="79" s="1"/>
  <c r="G115" i="78"/>
  <c r="J115" i="78" s="1"/>
  <c r="E115" i="79" s="1"/>
  <c r="G115" i="79" s="1"/>
  <c r="J115" i="79" s="1"/>
  <c r="G80" i="78"/>
  <c r="J80" i="78" s="1"/>
  <c r="E80" i="79" s="1"/>
  <c r="G80" i="79" s="1"/>
  <c r="J80" i="79" s="1"/>
  <c r="G74" i="78"/>
  <c r="J74" i="78" s="1"/>
  <c r="E74" i="79" s="1"/>
  <c r="G74" i="79" s="1"/>
  <c r="J74" i="79" s="1"/>
  <c r="G79" i="78"/>
  <c r="J79" i="78" s="1"/>
  <c r="G77" i="78"/>
  <c r="J77" i="78" s="1"/>
  <c r="E77" i="79" s="1"/>
  <c r="G77" i="79" s="1"/>
  <c r="J77" i="79" s="1"/>
  <c r="G78" i="78"/>
  <c r="J78" i="78" s="1"/>
  <c r="E78" i="79" s="1"/>
  <c r="G78" i="79" s="1"/>
  <c r="J78" i="79" s="1"/>
  <c r="G66" i="78"/>
  <c r="J66" i="78" s="1"/>
  <c r="G65" i="78"/>
  <c r="J65" i="78" s="1"/>
  <c r="G56" i="78"/>
  <c r="J56" i="78" s="1"/>
  <c r="E56" i="79" s="1"/>
  <c r="G56" i="79" s="1"/>
  <c r="J56" i="79" s="1"/>
  <c r="G51" i="78"/>
  <c r="J51" i="78" s="1"/>
  <c r="E51" i="79" s="1"/>
  <c r="G51" i="79" s="1"/>
  <c r="J51" i="79" s="1"/>
  <c r="G50" i="78"/>
  <c r="J50" i="78" s="1"/>
  <c r="E50" i="79" s="1"/>
  <c r="G50" i="79" s="1"/>
  <c r="J50" i="79" s="1"/>
  <c r="G47" i="78"/>
  <c r="J47" i="78" s="1"/>
  <c r="E47" i="79" s="1"/>
  <c r="G47" i="79" s="1"/>
  <c r="J47" i="79" s="1"/>
  <c r="G49" i="78"/>
  <c r="J49" i="78" s="1"/>
  <c r="E49" i="79" s="1"/>
  <c r="G49" i="79" s="1"/>
  <c r="J49" i="79" s="1"/>
  <c r="G46" i="78"/>
  <c r="J46" i="78" s="1"/>
  <c r="E46" i="79" s="1"/>
  <c r="G46" i="79" s="1"/>
  <c r="J46" i="79" s="1"/>
  <c r="G41" i="78"/>
  <c r="J41" i="78" s="1"/>
  <c r="E41" i="79" s="1"/>
  <c r="G41" i="79" s="1"/>
  <c r="J41" i="79" s="1"/>
  <c r="G40" i="78"/>
  <c r="J40" i="78" s="1"/>
  <c r="E40" i="79" s="1"/>
  <c r="G40" i="79" s="1"/>
  <c r="J40" i="79" s="1"/>
  <c r="G31" i="78"/>
  <c r="J31" i="78" s="1"/>
  <c r="E31" i="79" s="1"/>
  <c r="G31" i="79" s="1"/>
  <c r="J31" i="79" s="1"/>
  <c r="G28" i="78"/>
  <c r="J28" i="78" s="1"/>
  <c r="E28" i="79" s="1"/>
  <c r="G28" i="79" s="1"/>
  <c r="J28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J240" i="88"/>
  <c r="E240" i="89" s="1"/>
  <c r="G240" i="89" s="1"/>
  <c r="J240" i="89" s="1"/>
  <c r="E240" i="90" s="1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J241" i="88"/>
  <c r="E241" i="89" s="1"/>
  <c r="G241" i="89" s="1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32" i="88"/>
  <c r="J232" i="88" s="1"/>
  <c r="E232" i="89" s="1"/>
  <c r="G230" i="78"/>
  <c r="J230" i="78" s="1"/>
  <c r="J238" i="78"/>
  <c r="G231" i="91"/>
  <c r="J231" i="91" s="1"/>
  <c r="E231" i="92" s="1"/>
  <c r="E253" i="80"/>
  <c r="G253" i="80" s="1"/>
  <c r="J253" i="80" s="1"/>
  <c r="G259" i="78"/>
  <c r="J259" i="78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E254" i="79"/>
  <c r="G254" i="79" s="1"/>
  <c r="J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E194" i="93" s="1"/>
  <c r="G221" i="77"/>
  <c r="J221" i="77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96" i="77"/>
  <c r="J96" i="77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E14" i="77" s="1"/>
  <c r="G16" i="74"/>
  <c r="J16" i="74" s="1"/>
  <c r="G17" i="74"/>
  <c r="J17" i="74" s="1"/>
  <c r="E17" i="77" s="1"/>
  <c r="G15" i="74"/>
  <c r="J15" i="74" s="1"/>
  <c r="G8" i="74"/>
  <c r="J8" i="74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E113" i="91"/>
  <c r="G113" i="91" s="1"/>
  <c r="J113" i="91" s="1"/>
  <c r="G255" i="78"/>
  <c r="J255" i="78" s="1"/>
  <c r="E255" i="79" s="1"/>
  <c r="G255" i="79" s="1"/>
  <c r="J255" i="79" s="1"/>
  <c r="E255" i="80" s="1"/>
  <c r="E108" i="80"/>
  <c r="G108" i="80" s="1"/>
  <c r="J108" i="80" s="1"/>
  <c r="E108" i="81" s="1"/>
  <c r="G108" i="81" s="1"/>
  <c r="J108" i="81" s="1"/>
  <c r="E108" i="82" s="1"/>
  <c r="E140" i="80"/>
  <c r="G140" i="80" s="1"/>
  <c r="J140" i="80" s="1"/>
  <c r="E140" i="81" s="1"/>
  <c r="G140" i="81" s="1"/>
  <c r="J140" i="81" s="1"/>
  <c r="E140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64" i="80"/>
  <c r="G64" i="80" s="1"/>
  <c r="J64" i="80" s="1"/>
  <c r="E64" i="81" s="1"/>
  <c r="G64" i="81" s="1"/>
  <c r="J64" i="81" s="1"/>
  <c r="E64" i="82" s="1"/>
  <c r="E57" i="80"/>
  <c r="G57" i="80" s="1"/>
  <c r="J57" i="80" s="1"/>
  <c r="E57" i="81" s="1"/>
  <c r="G57" i="81" s="1"/>
  <c r="J57" i="81" s="1"/>
  <c r="E57" i="82" s="1"/>
  <c r="E141" i="80"/>
  <c r="G141" i="80" s="1"/>
  <c r="J141" i="80" s="1"/>
  <c r="E141" i="81" s="1"/>
  <c r="G141" i="81" s="1"/>
  <c r="J141" i="81" s="1"/>
  <c r="E141" i="82" s="1"/>
  <c r="E228" i="79"/>
  <c r="G228" i="79" s="1"/>
  <c r="J228" i="79" s="1"/>
  <c r="E58" i="80"/>
  <c r="G58" i="80" s="1"/>
  <c r="J58" i="80" s="1"/>
  <c r="E58" i="81" s="1"/>
  <c r="G58" i="81" s="1"/>
  <c r="J58" i="81" s="1"/>
  <c r="E58" i="82" s="1"/>
  <c r="E171" i="80"/>
  <c r="G171" i="80" s="1"/>
  <c r="J171" i="80" s="1"/>
  <c r="E171" i="81" s="1"/>
  <c r="G171" i="81" s="1"/>
  <c r="J171" i="81" s="1"/>
  <c r="E171" i="82" s="1"/>
  <c r="E99" i="80"/>
  <c r="G99" i="80" s="1"/>
  <c r="J99" i="80" s="1"/>
  <c r="E99" i="81" s="1"/>
  <c r="G99" i="81" s="1"/>
  <c r="J99" i="81" s="1"/>
  <c r="E99" i="82" s="1"/>
  <c r="E179" i="80"/>
  <c r="G179" i="80" s="1"/>
  <c r="J179" i="80" s="1"/>
  <c r="E179" i="81" s="1"/>
  <c r="G179" i="81" s="1"/>
  <c r="J179" i="81" s="1"/>
  <c r="E179" i="82" s="1"/>
  <c r="E36" i="80"/>
  <c r="G36" i="80" s="1"/>
  <c r="J36" i="80" s="1"/>
  <c r="E36" i="81" s="1"/>
  <c r="G36" i="81" s="1"/>
  <c r="J36" i="81" s="1"/>
  <c r="E36" i="82" s="1"/>
  <c r="E215" i="80"/>
  <c r="G215" i="80" s="1"/>
  <c r="J215" i="80" s="1"/>
  <c r="E215" i="81" s="1"/>
  <c r="G215" i="81" s="1"/>
  <c r="J215" i="81" s="1"/>
  <c r="E215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G61" i="81" s="1"/>
  <c r="J61" i="81" s="1"/>
  <c r="E61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100" i="80"/>
  <c r="G100" i="80" s="1"/>
  <c r="J100" i="80" s="1"/>
  <c r="E100" i="81" s="1"/>
  <c r="G100" i="81" s="1"/>
  <c r="J100" i="81" s="1"/>
  <c r="E100" i="82" s="1"/>
  <c r="E54" i="80"/>
  <c r="G54" i="80" s="1"/>
  <c r="J54" i="80" s="1"/>
  <c r="E54" i="81" s="1"/>
  <c r="G54" i="81" s="1"/>
  <c r="J54" i="81" s="1"/>
  <c r="E54" i="82" s="1"/>
  <c r="E29" i="80"/>
  <c r="G29" i="80" s="1"/>
  <c r="J29" i="80" s="1"/>
  <c r="E29" i="81" s="1"/>
  <c r="G29" i="81" s="1"/>
  <c r="J29" i="81" s="1"/>
  <c r="E29" i="82" s="1"/>
  <c r="E37" i="80"/>
  <c r="G37" i="80" s="1"/>
  <c r="J37" i="80" s="1"/>
  <c r="E37" i="81" s="1"/>
  <c r="G37" i="81" s="1"/>
  <c r="J37" i="81" s="1"/>
  <c r="E37" i="82" s="1"/>
  <c r="E143" i="80"/>
  <c r="G143" i="80" s="1"/>
  <c r="J143" i="80" s="1"/>
  <c r="E143" i="81" s="1"/>
  <c r="G143" i="81" s="1"/>
  <c r="J143" i="81" s="1"/>
  <c r="E143" i="82" s="1"/>
  <c r="E52" i="80"/>
  <c r="G52" i="80" s="1"/>
  <c r="J52" i="80" s="1"/>
  <c r="E52" i="81" s="1"/>
  <c r="G52" i="81" s="1"/>
  <c r="J52" i="81" s="1"/>
  <c r="E52" i="82" s="1"/>
  <c r="E33" i="80"/>
  <c r="G33" i="80" s="1"/>
  <c r="J33" i="80" s="1"/>
  <c r="E33" i="81" s="1"/>
  <c r="G33" i="81" s="1"/>
  <c r="J33" i="81" s="1"/>
  <c r="E33" i="82" s="1"/>
  <c r="E43" i="80"/>
  <c r="G43" i="80" s="1"/>
  <c r="J43" i="80" s="1"/>
  <c r="E43" i="81" s="1"/>
  <c r="G43" i="81" s="1"/>
  <c r="J43" i="81" s="1"/>
  <c r="E43" i="82" s="1"/>
  <c r="E89" i="80"/>
  <c r="G89" i="80" s="1"/>
  <c r="J89" i="80" s="1"/>
  <c r="E89" i="81" s="1"/>
  <c r="G89" i="81" s="1"/>
  <c r="J89" i="81" s="1"/>
  <c r="E89" i="82" s="1"/>
  <c r="E34" i="80"/>
  <c r="G34" i="80" s="1"/>
  <c r="J34" i="80" s="1"/>
  <c r="E34" i="81" s="1"/>
  <c r="G34" i="81" s="1"/>
  <c r="J34" i="81" s="1"/>
  <c r="E34" i="82" s="1"/>
  <c r="E98" i="80"/>
  <c r="G98" i="80" s="1"/>
  <c r="J98" i="80" s="1"/>
  <c r="E98" i="81" s="1"/>
  <c r="G98" i="81" s="1"/>
  <c r="J98" i="81" s="1"/>
  <c r="E98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256" i="80"/>
  <c r="E27" i="80"/>
  <c r="G27" i="80" s="1"/>
  <c r="J27" i="80" s="1"/>
  <c r="E27" i="81" s="1"/>
  <c r="G27" i="81" s="1"/>
  <c r="J27" i="81" s="1"/>
  <c r="E27" i="82" s="1"/>
  <c r="E93" i="80"/>
  <c r="G93" i="80" s="1"/>
  <c r="J93" i="80" s="1"/>
  <c r="E93" i="81" s="1"/>
  <c r="G93" i="81" s="1"/>
  <c r="J93" i="81" s="1"/>
  <c r="E93" i="82" s="1"/>
  <c r="E234" i="79"/>
  <c r="G234" i="79" s="1"/>
  <c r="J234" i="79" s="1"/>
  <c r="E230" i="79"/>
  <c r="G221" i="78"/>
  <c r="J221" i="78" s="1"/>
  <c r="E104" i="80"/>
  <c r="G104" i="80" s="1"/>
  <c r="J104" i="80" s="1"/>
  <c r="E104" i="81" s="1"/>
  <c r="G104" i="81" s="1"/>
  <c r="J104" i="81" s="1"/>
  <c r="E104" i="82" s="1"/>
  <c r="E244" i="80"/>
  <c r="G244" i="80" s="1"/>
  <c r="J244" i="80" s="1"/>
  <c r="E236" i="79"/>
  <c r="G236" i="79" s="1"/>
  <c r="J236" i="79" s="1"/>
  <c r="G136" i="78"/>
  <c r="J136" i="78" s="1"/>
  <c r="E136" i="79" s="1"/>
  <c r="G165" i="78"/>
  <c r="J165" i="78" s="1"/>
  <c r="E243" i="80"/>
  <c r="G243" i="80" s="1"/>
  <c r="J243" i="80" s="1"/>
  <c r="E235" i="79"/>
  <c r="G235" i="79" s="1"/>
  <c r="J235" i="79" s="1"/>
  <c r="G38" i="78"/>
  <c r="J38" i="78" s="1"/>
  <c r="E38" i="79" s="1"/>
  <c r="G38" i="79" s="1"/>
  <c r="J38" i="79" s="1"/>
  <c r="E186" i="80"/>
  <c r="G186" i="80" s="1"/>
  <c r="J186" i="80" s="1"/>
  <c r="E186" i="81" s="1"/>
  <c r="G186" i="81" s="1"/>
  <c r="J186" i="81" s="1"/>
  <c r="E186" i="82" s="1"/>
  <c r="G88" i="79"/>
  <c r="J88" i="79" s="1"/>
  <c r="E88" i="80" s="1"/>
  <c r="E87" i="79"/>
  <c r="G87" i="79" s="1"/>
  <c r="J87" i="79" s="1"/>
  <c r="G122" i="78"/>
  <c r="J122" i="78" s="1"/>
  <c r="E122" i="79" s="1"/>
  <c r="G122" i="79" s="1"/>
  <c r="J122" i="79" s="1"/>
  <c r="E238" i="79"/>
  <c r="G238" i="79" s="1"/>
  <c r="J238" i="79" s="1"/>
  <c r="E86" i="79"/>
  <c r="G86" i="79" s="1"/>
  <c r="J86" i="79" s="1"/>
  <c r="E86" i="80" s="1"/>
  <c r="E227" i="79"/>
  <c r="G227" i="79" s="1"/>
  <c r="J227" i="79" s="1"/>
  <c r="E251" i="82"/>
  <c r="G251" i="82" s="1"/>
  <c r="J251" i="82" s="1"/>
  <c r="E225" i="80"/>
  <c r="G225" i="80" s="1"/>
  <c r="J225" i="80" s="1"/>
  <c r="E225" i="81" s="1"/>
  <c r="G225" i="81" s="1"/>
  <c r="J225" i="81" s="1"/>
  <c r="E225" i="82" s="1"/>
  <c r="E115" i="80"/>
  <c r="G115" i="80" s="1"/>
  <c r="J115" i="80" s="1"/>
  <c r="E115" i="81" s="1"/>
  <c r="G115" i="81" s="1"/>
  <c r="J115" i="81" s="1"/>
  <c r="E115" i="82" s="1"/>
  <c r="E118" i="80"/>
  <c r="G118" i="80" s="1"/>
  <c r="J118" i="80" s="1"/>
  <c r="E118" i="81" s="1"/>
  <c r="G118" i="81" s="1"/>
  <c r="J118" i="81" s="1"/>
  <c r="E118" i="82" s="1"/>
  <c r="E77" i="80"/>
  <c r="G77" i="80" s="1"/>
  <c r="J77" i="80" s="1"/>
  <c r="E77" i="81" s="1"/>
  <c r="G77" i="81" s="1"/>
  <c r="J77" i="81" s="1"/>
  <c r="E77" i="82" s="1"/>
  <c r="E79" i="79"/>
  <c r="G79" i="79" s="1"/>
  <c r="J79" i="79" s="1"/>
  <c r="E79" i="80" s="1"/>
  <c r="G79" i="80" s="1"/>
  <c r="J79" i="80" s="1"/>
  <c r="E74" i="80"/>
  <c r="G74" i="80" s="1"/>
  <c r="J74" i="80" s="1"/>
  <c r="E74" i="81" s="1"/>
  <c r="G74" i="81" s="1"/>
  <c r="J74" i="81" s="1"/>
  <c r="E74" i="82" s="1"/>
  <c r="E80" i="80"/>
  <c r="G80" i="80" s="1"/>
  <c r="J80" i="80" s="1"/>
  <c r="E80" i="81" s="1"/>
  <c r="G80" i="81" s="1"/>
  <c r="J80" i="81" s="1"/>
  <c r="E80" i="82" s="1"/>
  <c r="E78" i="80"/>
  <c r="G78" i="80" s="1"/>
  <c r="J78" i="80" s="1"/>
  <c r="E78" i="81" s="1"/>
  <c r="G78" i="81" s="1"/>
  <c r="J78" i="81" s="1"/>
  <c r="E78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56" i="80"/>
  <c r="G56" i="80" s="1"/>
  <c r="J56" i="80" s="1"/>
  <c r="E56" i="81" s="1"/>
  <c r="G56" i="81" s="1"/>
  <c r="J56" i="81" s="1"/>
  <c r="E56" i="82" s="1"/>
  <c r="E49" i="80"/>
  <c r="G49" i="80" s="1"/>
  <c r="J49" i="80" s="1"/>
  <c r="E49" i="81" s="1"/>
  <c r="G49" i="81" s="1"/>
  <c r="J49" i="81" s="1"/>
  <c r="E49" i="82" s="1"/>
  <c r="E47" i="80"/>
  <c r="G47" i="80" s="1"/>
  <c r="J47" i="80" s="1"/>
  <c r="E47" i="81" s="1"/>
  <c r="G47" i="81" s="1"/>
  <c r="J47" i="81" s="1"/>
  <c r="E47" i="82" s="1"/>
  <c r="E50" i="80"/>
  <c r="G50" i="80" s="1"/>
  <c r="J50" i="80" s="1"/>
  <c r="E50" i="81" s="1"/>
  <c r="G50" i="81" s="1"/>
  <c r="J50" i="81" s="1"/>
  <c r="E50" i="82" s="1"/>
  <c r="E51" i="80"/>
  <c r="G51" i="80" s="1"/>
  <c r="J51" i="80" s="1"/>
  <c r="E51" i="81" s="1"/>
  <c r="G51" i="81" s="1"/>
  <c r="J51" i="81" s="1"/>
  <c r="E51" i="82" s="1"/>
  <c r="E46" i="80"/>
  <c r="G46" i="80" s="1"/>
  <c r="J46" i="80" s="1"/>
  <c r="E46" i="81" s="1"/>
  <c r="G46" i="81" s="1"/>
  <c r="J46" i="81" s="1"/>
  <c r="E46" i="82" s="1"/>
  <c r="E41" i="80"/>
  <c r="G41" i="80" s="1"/>
  <c r="J41" i="80" s="1"/>
  <c r="E41" i="81" s="1"/>
  <c r="G41" i="81" s="1"/>
  <c r="J41" i="81" s="1"/>
  <c r="E41" i="82" s="1"/>
  <c r="E40" i="80"/>
  <c r="G40" i="80" s="1"/>
  <c r="J40" i="80" s="1"/>
  <c r="E40" i="81" s="1"/>
  <c r="G40" i="81" s="1"/>
  <c r="J40" i="81" s="1"/>
  <c r="E40" i="82" s="1"/>
  <c r="E31" i="80"/>
  <c r="G31" i="80" s="1"/>
  <c r="J31" i="80" s="1"/>
  <c r="E31" i="81" s="1"/>
  <c r="G31" i="81" s="1"/>
  <c r="J31" i="81" s="1"/>
  <c r="E31" i="82" s="1"/>
  <c r="E28" i="80"/>
  <c r="G28" i="80" s="1"/>
  <c r="J28" i="80" s="1"/>
  <c r="E28" i="81" s="1"/>
  <c r="G28" i="81" s="1"/>
  <c r="J28" i="81" s="1"/>
  <c r="E28" i="82" s="1"/>
  <c r="E18" i="77"/>
  <c r="G230" i="79"/>
  <c r="J230" i="79" s="1"/>
  <c r="G229" i="98"/>
  <c r="J229" i="98" s="1"/>
  <c r="G231" i="92"/>
  <c r="J231" i="92" s="1"/>
  <c r="E231" i="93" s="1"/>
  <c r="G232" i="89"/>
  <c r="J232" i="89" s="1"/>
  <c r="E232" i="90" s="1"/>
  <c r="E253" i="81"/>
  <c r="G253" i="81" s="1"/>
  <c r="J253" i="81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E254" i="80"/>
  <c r="G254" i="80" s="1"/>
  <c r="J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256" i="81"/>
  <c r="G18" i="77"/>
  <c r="J18" i="77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2" i="8"/>
  <c r="M263" i="8"/>
  <c r="H262" i="8"/>
  <c r="M267" i="8"/>
  <c r="H264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13" i="92" l="1"/>
  <c r="J113" i="92" s="1"/>
  <c r="E113" i="93" s="1"/>
  <c r="G113" i="93" s="1"/>
  <c r="J113" i="93" s="1"/>
  <c r="E113" i="94" s="1"/>
  <c r="E113" i="92"/>
  <c r="E175" i="89"/>
  <c r="G175" i="89" s="1"/>
  <c r="J175" i="89" s="1"/>
  <c r="E175" i="90" s="1"/>
  <c r="G175" i="90" s="1"/>
  <c r="J175" i="90" s="1"/>
  <c r="E175" i="91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G237" i="99"/>
  <c r="J237" i="99" s="1"/>
  <c r="E237" i="100" s="1"/>
  <c r="E229" i="99"/>
  <c r="G229" i="99" s="1"/>
  <c r="J229" i="99" s="1"/>
  <c r="J256" i="81"/>
  <c r="E256" i="82" s="1"/>
  <c r="G256" i="82" s="1"/>
  <c r="J256" i="82" s="1"/>
  <c r="E256" i="83" s="1"/>
  <c r="G255" i="80"/>
  <c r="J255" i="80" s="1"/>
  <c r="E255" i="81" s="1"/>
  <c r="G256" i="80"/>
  <c r="J256" i="80" s="1"/>
  <c r="E228" i="80"/>
  <c r="G228" i="80" s="1"/>
  <c r="J228" i="80" s="1"/>
  <c r="E228" i="81" s="1"/>
  <c r="E38" i="80"/>
  <c r="G38" i="80" s="1"/>
  <c r="J38" i="80" s="1"/>
  <c r="E38" i="81" s="1"/>
  <c r="G38" i="81" s="1"/>
  <c r="J38" i="81" s="1"/>
  <c r="E38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238" i="80"/>
  <c r="G238" i="80" s="1"/>
  <c r="J238" i="80" s="1"/>
  <c r="E243" i="81"/>
  <c r="G243" i="81" s="1"/>
  <c r="J243" i="81" s="1"/>
  <c r="E235" i="80"/>
  <c r="G235" i="80" s="1"/>
  <c r="J235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22" i="80"/>
  <c r="G122" i="80" s="1"/>
  <c r="J122" i="80" s="1"/>
  <c r="E122" i="81" s="1"/>
  <c r="G122" i="81" s="1"/>
  <c r="J122" i="81" s="1"/>
  <c r="E122" i="82" s="1"/>
  <c r="G88" i="80"/>
  <c r="J88" i="80" s="1"/>
  <c r="E88" i="81" s="1"/>
  <c r="E87" i="80"/>
  <c r="G87" i="80" s="1"/>
  <c r="J87" i="80" s="1"/>
  <c r="E244" i="81"/>
  <c r="G244" i="81" s="1"/>
  <c r="J244" i="81" s="1"/>
  <c r="E236" i="80"/>
  <c r="G236" i="80" s="1"/>
  <c r="J236" i="80" s="1"/>
  <c r="E142" i="80"/>
  <c r="G142" i="80" s="1"/>
  <c r="J142" i="80" s="1"/>
  <c r="E234" i="80"/>
  <c r="G234" i="80" s="1"/>
  <c r="J234" i="80" s="1"/>
  <c r="E101" i="80"/>
  <c r="G101" i="80" s="1"/>
  <c r="J101" i="80" s="1"/>
  <c r="E230" i="80"/>
  <c r="G230" i="80" s="1"/>
  <c r="J230" i="80" s="1"/>
  <c r="E230" i="81" s="1"/>
  <c r="G230" i="81" s="1"/>
  <c r="J230" i="81" s="1"/>
  <c r="E230" i="82" s="1"/>
  <c r="E250" i="81"/>
  <c r="G250" i="81" s="1"/>
  <c r="J250" i="81" s="1"/>
  <c r="E242" i="80"/>
  <c r="G242" i="80" s="1"/>
  <c r="J242" i="80" s="1"/>
  <c r="E162" i="80"/>
  <c r="G162" i="80" s="1"/>
  <c r="J162" i="80" s="1"/>
  <c r="E172" i="80"/>
  <c r="G172" i="80" s="1"/>
  <c r="J172" i="80" s="1"/>
  <c r="G174" i="80"/>
  <c r="J174" i="80" s="1"/>
  <c r="E174" i="81" s="1"/>
  <c r="E173" i="80"/>
  <c r="G173" i="80" s="1"/>
  <c r="J173" i="80" s="1"/>
  <c r="E144" i="80"/>
  <c r="G144" i="80" s="1"/>
  <c r="J144" i="80" s="1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E97" i="80"/>
  <c r="G97" i="80" s="1"/>
  <c r="J97" i="80" s="1"/>
  <c r="E97" i="81" s="1"/>
  <c r="G97" i="81" s="1"/>
  <c r="J97" i="81" s="1"/>
  <c r="E97" i="82" s="1"/>
  <c r="E164" i="80"/>
  <c r="G164" i="80" s="1"/>
  <c r="J164" i="80" s="1"/>
  <c r="E191" i="80"/>
  <c r="G191" i="80" s="1"/>
  <c r="J191" i="80" s="1"/>
  <c r="E138" i="80"/>
  <c r="G138" i="80" s="1"/>
  <c r="J138" i="80" s="1"/>
  <c r="E121" i="80"/>
  <c r="G121" i="80" s="1"/>
  <c r="J121" i="80" s="1"/>
  <c r="E123" i="80"/>
  <c r="G123" i="80" s="1"/>
  <c r="J123" i="80" s="1"/>
  <c r="E220" i="80"/>
  <c r="G220" i="80" s="1"/>
  <c r="J220" i="80" s="1"/>
  <c r="E154" i="80"/>
  <c r="G154" i="80" s="1"/>
  <c r="J154" i="80" s="1"/>
  <c r="E145" i="80"/>
  <c r="G145" i="80" s="1"/>
  <c r="J145" i="80" s="1"/>
  <c r="G227" i="80"/>
  <c r="J227" i="80" s="1"/>
  <c r="E227" i="81" s="1"/>
  <c r="E251" i="83"/>
  <c r="G251" i="83" s="1"/>
  <c r="J251" i="83" s="1"/>
  <c r="G133" i="78"/>
  <c r="J133" i="78" s="1"/>
  <c r="E133" i="79" s="1"/>
  <c r="G133" i="79" s="1"/>
  <c r="J133" i="79" s="1"/>
  <c r="E133" i="80" s="1"/>
  <c r="G133" i="80" s="1"/>
  <c r="J133" i="80" s="1"/>
  <c r="E133" i="81" s="1"/>
  <c r="E111" i="80"/>
  <c r="G111" i="80" s="1"/>
  <c r="J111" i="80" s="1"/>
  <c r="E112" i="80"/>
  <c r="G112" i="80" s="1"/>
  <c r="J112" i="80" s="1"/>
  <c r="E53" i="80"/>
  <c r="G53" i="80" s="1"/>
  <c r="J53" i="80" s="1"/>
  <c r="G86" i="80"/>
  <c r="J86" i="80" s="1"/>
  <c r="E86" i="81" s="1"/>
  <c r="G232" i="90"/>
  <c r="J232" i="90" s="1"/>
  <c r="E232" i="91" s="1"/>
  <c r="G237" i="100"/>
  <c r="J237" i="100" s="1"/>
  <c r="E237" i="101" s="1"/>
  <c r="G231" i="93"/>
  <c r="J231" i="93" s="1"/>
  <c r="E231" i="94" s="1"/>
  <c r="G239" i="93"/>
  <c r="E253" i="82"/>
  <c r="G253" i="82" s="1"/>
  <c r="J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E258" i="83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E254" i="81"/>
  <c r="G254" i="81" s="1"/>
  <c r="J254" i="81" s="1"/>
  <c r="G39" i="93"/>
  <c r="J39" i="93" s="1"/>
  <c r="E39" i="94" s="1"/>
  <c r="G193" i="94"/>
  <c r="J193" i="94" s="1"/>
  <c r="E193" i="95" s="1"/>
  <c r="G206" i="94"/>
  <c r="J206" i="94" s="1"/>
  <c r="E206" i="95" s="1"/>
  <c r="G113" i="94"/>
  <c r="J113" i="94" s="1"/>
  <c r="E113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J14" i="8"/>
  <c r="J16" i="8"/>
  <c r="J8" i="8"/>
  <c r="J7" i="8"/>
  <c r="J15" i="8"/>
  <c r="J17" i="8"/>
  <c r="J13" i="8"/>
  <c r="Z10" i="8"/>
  <c r="AC10" i="8" s="1"/>
  <c r="Z9" i="8"/>
  <c r="AC9" i="8" s="1"/>
  <c r="Z7" i="8"/>
  <c r="AC7" i="8" s="1"/>
  <c r="Z8" i="8"/>
  <c r="AC8" i="8" s="1"/>
  <c r="Z6" i="8"/>
  <c r="AC6" i="8" s="1"/>
  <c r="N264" i="8"/>
  <c r="F263" i="8" s="1"/>
  <c r="C264" i="8" s="1"/>
  <c r="H265" i="8"/>
  <c r="G229" i="100" l="1"/>
  <c r="J229" i="100" s="1"/>
  <c r="E229" i="101" s="1"/>
  <c r="E229" i="100"/>
  <c r="G252" i="94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J239" i="93"/>
  <c r="E239" i="94" s="1"/>
  <c r="G239" i="94" s="1"/>
  <c r="J239" i="94" s="1"/>
  <c r="E239" i="95" s="1"/>
  <c r="G255" i="81"/>
  <c r="J255" i="81" s="1"/>
  <c r="E255" i="82" s="1"/>
  <c r="G255" i="82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250" i="82"/>
  <c r="G250" i="82" s="1"/>
  <c r="J250" i="82" s="1"/>
  <c r="E242" i="81"/>
  <c r="G242" i="81" s="1"/>
  <c r="J242" i="81" s="1"/>
  <c r="E244" i="82"/>
  <c r="G244" i="82" s="1"/>
  <c r="J244" i="82" s="1"/>
  <c r="E236" i="81"/>
  <c r="G236" i="81" s="1"/>
  <c r="J236" i="81" s="1"/>
  <c r="E238" i="81"/>
  <c r="G238" i="81" s="1"/>
  <c r="J238" i="81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234" i="81"/>
  <c r="G234" i="81" s="1"/>
  <c r="J234" i="81" s="1"/>
  <c r="E234" i="82" s="1"/>
  <c r="G88" i="81"/>
  <c r="J88" i="81" s="1"/>
  <c r="E88" i="82" s="1"/>
  <c r="E87" i="81"/>
  <c r="G87" i="81" s="1"/>
  <c r="J8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30" i="81"/>
  <c r="G30" i="81" s="1"/>
  <c r="J30" i="81" s="1"/>
  <c r="E176" i="81"/>
  <c r="G176" i="81" s="1"/>
  <c r="J176" i="81" s="1"/>
  <c r="E137" i="81"/>
  <c r="G137" i="81" s="1"/>
  <c r="J137" i="81" s="1"/>
  <c r="E135" i="80"/>
  <c r="G135" i="80" s="1"/>
  <c r="J135" i="80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E91" i="81"/>
  <c r="G91" i="81" s="1"/>
  <c r="J91" i="81" s="1"/>
  <c r="E243" i="82"/>
  <c r="G243" i="82" s="1"/>
  <c r="J243" i="82" s="1"/>
  <c r="E235" i="81"/>
  <c r="G235" i="81" s="1"/>
  <c r="J235" i="81" s="1"/>
  <c r="E183" i="81"/>
  <c r="G183" i="81" s="1"/>
  <c r="J183" i="81" s="1"/>
  <c r="E222" i="81"/>
  <c r="G222" i="81" s="1"/>
  <c r="J222" i="81" s="1"/>
  <c r="E139" i="81"/>
  <c r="G139" i="81" s="1"/>
  <c r="J139" i="81" s="1"/>
  <c r="E69" i="81"/>
  <c r="G69" i="81" s="1"/>
  <c r="J69" i="81" s="1"/>
  <c r="E146" i="81"/>
  <c r="G146" i="81" s="1"/>
  <c r="J146" i="81" s="1"/>
  <c r="E73" i="81"/>
  <c r="G73" i="81" s="1"/>
  <c r="J73" i="81" s="1"/>
  <c r="E106" i="81"/>
  <c r="G106" i="81" s="1"/>
  <c r="J106" i="81" s="1"/>
  <c r="E185" i="81"/>
  <c r="G185" i="81" s="1"/>
  <c r="J185" i="81" s="1"/>
  <c r="E32" i="81"/>
  <c r="G32" i="81" s="1"/>
  <c r="J32" i="81" s="1"/>
  <c r="E159" i="81"/>
  <c r="G159" i="81" s="1"/>
  <c r="J159" i="81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36" i="80"/>
  <c r="G136" i="80" s="1"/>
  <c r="J136" i="80" s="1"/>
  <c r="E136" i="81" s="1"/>
  <c r="G136" i="81" s="1"/>
  <c r="J136" i="81" s="1"/>
  <c r="E136" i="82" s="1"/>
  <c r="E163" i="81"/>
  <c r="G163" i="81" s="1"/>
  <c r="J163" i="81" s="1"/>
  <c r="E107" i="81"/>
  <c r="G107" i="81" s="1"/>
  <c r="J107" i="81" s="1"/>
  <c r="E184" i="81"/>
  <c r="G184" i="81" s="1"/>
  <c r="J184" i="81" s="1"/>
  <c r="E92" i="81"/>
  <c r="G92" i="81" s="1"/>
  <c r="J92" i="81" s="1"/>
  <c r="E72" i="81"/>
  <c r="G72" i="81" s="1"/>
  <c r="J72" i="81" s="1"/>
  <c r="E85" i="81"/>
  <c r="G85" i="81" s="1"/>
  <c r="J85" i="81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224" i="81"/>
  <c r="G224" i="81" s="1"/>
  <c r="J224" i="81" s="1"/>
  <c r="E180" i="81"/>
  <c r="G180" i="81" s="1"/>
  <c r="J180" i="81" s="1"/>
  <c r="E132" i="80"/>
  <c r="G132" i="80" s="1"/>
  <c r="J132" i="80" s="1"/>
  <c r="E130" i="81"/>
  <c r="G130" i="81" s="1"/>
  <c r="J130" i="81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10" i="81"/>
  <c r="G110" i="81" s="1"/>
  <c r="J110" i="81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20" i="81"/>
  <c r="G120" i="81" s="1"/>
  <c r="J120" i="81" s="1"/>
  <c r="E117" i="81"/>
  <c r="G117" i="81" s="1"/>
  <c r="J117" i="81" s="1"/>
  <c r="E116" i="81"/>
  <c r="G116" i="81" s="1"/>
  <c r="J116" i="81" s="1"/>
  <c r="E67" i="81"/>
  <c r="G67" i="81" s="1"/>
  <c r="J67" i="81" s="1"/>
  <c r="E68" i="81"/>
  <c r="G68" i="81" s="1"/>
  <c r="J68" i="81" s="1"/>
  <c r="E59" i="81"/>
  <c r="G59" i="81" s="1"/>
  <c r="J59" i="81" s="1"/>
  <c r="E55" i="81"/>
  <c r="G55" i="81" s="1"/>
  <c r="J55" i="81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48" i="81"/>
  <c r="G48" i="81" s="1"/>
  <c r="J48" i="81" s="1"/>
  <c r="G86" i="81"/>
  <c r="J86" i="81" s="1"/>
  <c r="E86" i="82" s="1"/>
  <c r="G231" i="94"/>
  <c r="J231" i="94" s="1"/>
  <c r="E231" i="95" s="1"/>
  <c r="G227" i="81"/>
  <c r="J227" i="81" s="1"/>
  <c r="E227" i="82" s="1"/>
  <c r="G229" i="101"/>
  <c r="J229" i="101" s="1"/>
  <c r="E229" i="102" s="1"/>
  <c r="G237" i="101"/>
  <c r="J237" i="101" s="1"/>
  <c r="E237" i="102" s="1"/>
  <c r="G228" i="81"/>
  <c r="J228" i="81" s="1"/>
  <c r="E228" i="82" s="1"/>
  <c r="G230" i="82"/>
  <c r="J230" i="82" s="1"/>
  <c r="E230" i="83" s="1"/>
  <c r="G232" i="91"/>
  <c r="J232" i="91" s="1"/>
  <c r="E232" i="92" s="1"/>
  <c r="E253" i="83"/>
  <c r="G253" i="83" s="1"/>
  <c r="J253" i="83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E254" i="82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6" i="84" s="1"/>
  <c r="G104" i="83"/>
  <c r="J104" i="83" s="1"/>
  <c r="E104" i="84" s="1"/>
  <c r="G258" i="83"/>
  <c r="J258" i="83" s="1"/>
  <c r="E258" i="84" s="1"/>
  <c r="G190" i="83"/>
  <c r="J190" i="83" s="1"/>
  <c r="E190" i="84" s="1"/>
  <c r="G133" i="81"/>
  <c r="J133" i="81" s="1"/>
  <c r="E133" i="82" s="1"/>
  <c r="R36" i="8"/>
  <c r="M265" i="8"/>
  <c r="J255" i="82" l="1"/>
  <c r="E255" i="83" s="1"/>
  <c r="G255" i="83" s="1"/>
  <c r="J255" i="83" s="1"/>
  <c r="E255" i="84" s="1"/>
  <c r="G255" i="84" s="1"/>
  <c r="J255" i="84" s="1"/>
  <c r="E255" i="85" s="1"/>
  <c r="E85" i="82"/>
  <c r="G85" i="82" s="1"/>
  <c r="J85" i="82" s="1"/>
  <c r="E85" i="83" s="1"/>
  <c r="G85" i="83" s="1"/>
  <c r="J85" i="83" s="1"/>
  <c r="E85" i="84" s="1"/>
  <c r="E73" i="82"/>
  <c r="G73" i="82" s="1"/>
  <c r="J73" i="82" s="1"/>
  <c r="E73" i="83" s="1"/>
  <c r="G73" i="83" s="1"/>
  <c r="J73" i="83" s="1"/>
  <c r="E73" i="84" s="1"/>
  <c r="E176" i="82"/>
  <c r="G176" i="82" s="1"/>
  <c r="J176" i="82" s="1"/>
  <c r="E176" i="83" s="1"/>
  <c r="G176" i="83" s="1"/>
  <c r="J176" i="83" s="1"/>
  <c r="E176" i="84" s="1"/>
  <c r="E72" i="82"/>
  <c r="G72" i="82" s="1"/>
  <c r="J72" i="82" s="1"/>
  <c r="E72" i="83" s="1"/>
  <c r="G72" i="83" s="1"/>
  <c r="J72" i="83" s="1"/>
  <c r="E72" i="84" s="1"/>
  <c r="E146" i="82"/>
  <c r="G146" i="82" s="1"/>
  <c r="J146" i="82" s="1"/>
  <c r="E146" i="83" s="1"/>
  <c r="G146" i="83" s="1"/>
  <c r="J146" i="83" s="1"/>
  <c r="E146" i="84" s="1"/>
  <c r="E91" i="82"/>
  <c r="G91" i="82" s="1"/>
  <c r="J91" i="82" s="1"/>
  <c r="E91" i="83" s="1"/>
  <c r="G91" i="83" s="1"/>
  <c r="J91" i="83" s="1"/>
  <c r="E91" i="84" s="1"/>
  <c r="E92" i="82"/>
  <c r="G92" i="82" s="1"/>
  <c r="J92" i="82" s="1"/>
  <c r="E92" i="83" s="1"/>
  <c r="G92" i="83" s="1"/>
  <c r="J92" i="83" s="1"/>
  <c r="E92" i="84" s="1"/>
  <c r="E223" i="82"/>
  <c r="G223" i="82" s="1"/>
  <c r="J223" i="82" s="1"/>
  <c r="E223" i="83" s="1"/>
  <c r="G223" i="83" s="1"/>
  <c r="J223" i="83" s="1"/>
  <c r="E223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244" i="83"/>
  <c r="G244" i="83" s="1"/>
  <c r="J244" i="83" s="1"/>
  <c r="E236" i="82"/>
  <c r="G236" i="82" s="1"/>
  <c r="J236" i="82" s="1"/>
  <c r="E159" i="82"/>
  <c r="G159" i="82" s="1"/>
  <c r="J159" i="82" s="1"/>
  <c r="E159" i="83" s="1"/>
  <c r="G159" i="83" s="1"/>
  <c r="J159" i="83" s="1"/>
  <c r="E159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81" i="82"/>
  <c r="G81" i="82" s="1"/>
  <c r="J81" i="82" s="1"/>
  <c r="E81" i="83" s="1"/>
  <c r="G81" i="83" s="1"/>
  <c r="J81" i="83" s="1"/>
  <c r="E81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39" i="82"/>
  <c r="G139" i="82" s="1"/>
  <c r="J139" i="82" s="1"/>
  <c r="E139" i="83" s="1"/>
  <c r="G139" i="83" s="1"/>
  <c r="J139" i="83" s="1"/>
  <c r="E139" i="84" s="1"/>
  <c r="E167" i="82"/>
  <c r="G167" i="82" s="1"/>
  <c r="J167" i="82" s="1"/>
  <c r="E167" i="83" s="1"/>
  <c r="G167" i="83" s="1"/>
  <c r="J167" i="83" s="1"/>
  <c r="E167" i="84" s="1"/>
  <c r="E250" i="83"/>
  <c r="G250" i="83" s="1"/>
  <c r="J250" i="83" s="1"/>
  <c r="E242" i="82"/>
  <c r="G242" i="82" s="1"/>
  <c r="J242" i="82" s="1"/>
  <c r="E107" i="82"/>
  <c r="G107" i="82" s="1"/>
  <c r="J107" i="82" s="1"/>
  <c r="E107" i="83" s="1"/>
  <c r="G107" i="83" s="1"/>
  <c r="J107" i="83" s="1"/>
  <c r="E107" i="84" s="1"/>
  <c r="E222" i="82"/>
  <c r="G222" i="82" s="1"/>
  <c r="J222" i="82" s="1"/>
  <c r="E222" i="83" s="1"/>
  <c r="G222" i="83" s="1"/>
  <c r="J222" i="83" s="1"/>
  <c r="E222" i="84" s="1"/>
  <c r="E95" i="82"/>
  <c r="G95" i="82" s="1"/>
  <c r="J95" i="82" s="1"/>
  <c r="E95" i="83" s="1"/>
  <c r="G95" i="83" s="1"/>
  <c r="J95" i="83" s="1"/>
  <c r="E95" i="84" s="1"/>
  <c r="E163" i="82"/>
  <c r="G163" i="82" s="1"/>
  <c r="J163" i="82" s="1"/>
  <c r="E163" i="83" s="1"/>
  <c r="G163" i="83" s="1"/>
  <c r="J163" i="83" s="1"/>
  <c r="E163" i="84" s="1"/>
  <c r="E183" i="82"/>
  <c r="G183" i="82" s="1"/>
  <c r="J183" i="82" s="1"/>
  <c r="E183" i="83" s="1"/>
  <c r="G183" i="83" s="1"/>
  <c r="J183" i="83" s="1"/>
  <c r="E183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62" i="82"/>
  <c r="G62" i="82" s="1"/>
  <c r="J62" i="82" s="1"/>
  <c r="E62" i="83" s="1"/>
  <c r="G62" i="83" s="1"/>
  <c r="J62" i="83" s="1"/>
  <c r="E62" i="84" s="1"/>
  <c r="E106" i="82"/>
  <c r="G106" i="82" s="1"/>
  <c r="J106" i="82" s="1"/>
  <c r="E106" i="83" s="1"/>
  <c r="G106" i="83" s="1"/>
  <c r="J106" i="83" s="1"/>
  <c r="E106" i="84" s="1"/>
  <c r="E137" i="82"/>
  <c r="G137" i="82" s="1"/>
  <c r="J137" i="82" s="1"/>
  <c r="E137" i="83" s="1"/>
  <c r="G137" i="83" s="1"/>
  <c r="J137" i="83" s="1"/>
  <c r="E137" i="84" s="1"/>
  <c r="G88" i="82"/>
  <c r="J88" i="82" s="1"/>
  <c r="E88" i="83" s="1"/>
  <c r="E87" i="82"/>
  <c r="G87" i="82" s="1"/>
  <c r="J87" i="82" s="1"/>
  <c r="E97" i="83"/>
  <c r="G97" i="83" s="1"/>
  <c r="J97" i="83" s="1"/>
  <c r="E97" i="84" s="1"/>
  <c r="G97" i="84" s="1"/>
  <c r="J97" i="84" s="1"/>
  <c r="E97" i="85" s="1"/>
  <c r="E243" i="83"/>
  <c r="G243" i="83" s="1"/>
  <c r="J243" i="83" s="1"/>
  <c r="E235" i="82"/>
  <c r="G235" i="82" s="1"/>
  <c r="J235" i="82" s="1"/>
  <c r="E233" i="82"/>
  <c r="G233" i="82" s="1"/>
  <c r="J233" i="82" s="1"/>
  <c r="E96" i="81"/>
  <c r="G96" i="81" s="1"/>
  <c r="J96" i="81" s="1"/>
  <c r="E184" i="82"/>
  <c r="G184" i="82" s="1"/>
  <c r="J184" i="82" s="1"/>
  <c r="E184" i="83" s="1"/>
  <c r="G184" i="83" s="1"/>
  <c r="J184" i="83" s="1"/>
  <c r="E184" i="84" s="1"/>
  <c r="E185" i="82"/>
  <c r="G185" i="82" s="1"/>
  <c r="J185" i="82" s="1"/>
  <c r="E185" i="83" s="1"/>
  <c r="G185" i="83" s="1"/>
  <c r="J185" i="83" s="1"/>
  <c r="E185" i="84" s="1"/>
  <c r="E69" i="82"/>
  <c r="G69" i="82" s="1"/>
  <c r="J69" i="82" s="1"/>
  <c r="E69" i="83" s="1"/>
  <c r="G69" i="83" s="1"/>
  <c r="J69" i="83" s="1"/>
  <c r="E69" i="84" s="1"/>
  <c r="E238" i="82"/>
  <c r="G238" i="82" s="1"/>
  <c r="J238" i="82" s="1"/>
  <c r="E161" i="81"/>
  <c r="G161" i="81" s="1"/>
  <c r="J161" i="81" s="1"/>
  <c r="E251" i="84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E224" i="82"/>
  <c r="G224" i="82" s="1"/>
  <c r="J224" i="82" s="1"/>
  <c r="E224" i="83" s="1"/>
  <c r="G224" i="83" s="1"/>
  <c r="J224" i="83" s="1"/>
  <c r="E224" i="84" s="1"/>
  <c r="E180" i="82"/>
  <c r="G180" i="82" s="1"/>
  <c r="J180" i="82" s="1"/>
  <c r="E180" i="83" s="1"/>
  <c r="G180" i="83" s="1"/>
  <c r="J180" i="83" s="1"/>
  <c r="E180" i="84" s="1"/>
  <c r="E130" i="82"/>
  <c r="G130" i="82" s="1"/>
  <c r="J130" i="82" s="1"/>
  <c r="E130" i="83" s="1"/>
  <c r="G130" i="83" s="1"/>
  <c r="J130" i="83" s="1"/>
  <c r="E130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17" i="82"/>
  <c r="G117" i="82" s="1"/>
  <c r="J117" i="82" s="1"/>
  <c r="E117" i="83" s="1"/>
  <c r="G117" i="83" s="1"/>
  <c r="J117" i="83" s="1"/>
  <c r="E117" i="84" s="1"/>
  <c r="E119" i="81"/>
  <c r="G119" i="81" s="1"/>
  <c r="J119" i="81" s="1"/>
  <c r="E120" i="82"/>
  <c r="G120" i="82" s="1"/>
  <c r="J120" i="82" s="1"/>
  <c r="E120" i="83" s="1"/>
  <c r="G120" i="83" s="1"/>
  <c r="J120" i="83" s="1"/>
  <c r="E120" i="84" s="1"/>
  <c r="E116" i="82"/>
  <c r="G116" i="82" s="1"/>
  <c r="J116" i="82" s="1"/>
  <c r="E116" i="83" s="1"/>
  <c r="G116" i="83" s="1"/>
  <c r="J116" i="83" s="1"/>
  <c r="E116" i="84" s="1"/>
  <c r="E110" i="82"/>
  <c r="G110" i="82" s="1"/>
  <c r="J110" i="82" s="1"/>
  <c r="E110" i="83" s="1"/>
  <c r="G110" i="83" s="1"/>
  <c r="J110" i="83" s="1"/>
  <c r="E110" i="84" s="1"/>
  <c r="E68" i="82"/>
  <c r="G68" i="82" s="1"/>
  <c r="J68" i="82" s="1"/>
  <c r="E68" i="83" s="1"/>
  <c r="G68" i="83" s="1"/>
  <c r="J68" i="83" s="1"/>
  <c r="E68" i="84" s="1"/>
  <c r="E67" i="82"/>
  <c r="G67" i="82" s="1"/>
  <c r="J67" i="82" s="1"/>
  <c r="E67" i="83" s="1"/>
  <c r="G67" i="83" s="1"/>
  <c r="J67" i="83" s="1"/>
  <c r="E6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G86" i="82"/>
  <c r="J86" i="82" s="1"/>
  <c r="E86" i="83" s="1"/>
  <c r="G228" i="82"/>
  <c r="J228" i="82" s="1"/>
  <c r="E228" i="83" s="1"/>
  <c r="G229" i="102"/>
  <c r="J229" i="102" s="1"/>
  <c r="E229" i="103" s="1"/>
  <c r="G237" i="102"/>
  <c r="J237" i="102" s="1"/>
  <c r="E237" i="103" s="1"/>
  <c r="G232" i="92"/>
  <c r="J232" i="92" s="1"/>
  <c r="E232" i="93" s="1"/>
  <c r="G227" i="82"/>
  <c r="J227" i="82" s="1"/>
  <c r="E227" i="83" s="1"/>
  <c r="G234" i="82"/>
  <c r="J234" i="82" s="1"/>
  <c r="E234" i="83" s="1"/>
  <c r="G230" i="83"/>
  <c r="J230" i="83" s="1"/>
  <c r="E230" i="84" s="1"/>
  <c r="G231" i="95"/>
  <c r="G239" i="95"/>
  <c r="J239" i="95" s="1"/>
  <c r="E239" i="96" s="1"/>
  <c r="E253" i="84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254" i="82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E258" i="85" s="1"/>
  <c r="G104" i="84"/>
  <c r="J104" i="84" s="1"/>
  <c r="E104" i="85" s="1"/>
  <c r="J256" i="84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213" i="97" l="1"/>
  <c r="G213" i="97" s="1"/>
  <c r="J213" i="97" s="1"/>
  <c r="E213" i="98" s="1"/>
  <c r="G213" i="98" s="1"/>
  <c r="J213" i="98" s="1"/>
  <c r="E213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84" i="97"/>
  <c r="G84" i="97" s="1"/>
  <c r="J84" i="97" s="1"/>
  <c r="E84" i="98" s="1"/>
  <c r="G84" i="98" s="1"/>
  <c r="J84" i="98" s="1"/>
  <c r="E84" i="99" s="1"/>
  <c r="G226" i="97"/>
  <c r="J226" i="97" s="1"/>
  <c r="E226" i="98" s="1"/>
  <c r="E226" i="97"/>
  <c r="E206" i="97"/>
  <c r="G206" i="97" s="1"/>
  <c r="J206" i="97" s="1"/>
  <c r="E206" i="98" s="1"/>
  <c r="G206" i="98" s="1"/>
  <c r="J206" i="98" s="1"/>
  <c r="E20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G83" i="97"/>
  <c r="J83" i="97" s="1"/>
  <c r="E83" i="98" s="1"/>
  <c r="E83" i="97"/>
  <c r="J198" i="95"/>
  <c r="E198" i="96" s="1"/>
  <c r="G198" i="96" s="1"/>
  <c r="J198" i="96" s="1"/>
  <c r="E198" i="97" s="1"/>
  <c r="G198" i="97" s="1"/>
  <c r="J198" i="97" s="1"/>
  <c r="E198" i="98" s="1"/>
  <c r="G239" i="96"/>
  <c r="J239" i="96" s="1"/>
  <c r="E239" i="97" s="1"/>
  <c r="G239" i="97" s="1"/>
  <c r="J239" i="97" s="1"/>
  <c r="E239" i="98" s="1"/>
  <c r="J231" i="95"/>
  <c r="E231" i="96" s="1"/>
  <c r="J254" i="82"/>
  <c r="E254" i="83" s="1"/>
  <c r="G254" i="83" s="1"/>
  <c r="J254" i="83" s="1"/>
  <c r="E254" i="84" s="1"/>
  <c r="G254" i="84" s="1"/>
  <c r="J254" i="84" s="1"/>
  <c r="E254" i="85" s="1"/>
  <c r="E233" i="83"/>
  <c r="G233" i="83" s="1"/>
  <c r="J233" i="83" s="1"/>
  <c r="E233" i="84" s="1"/>
  <c r="G233" i="84" s="1"/>
  <c r="J233" i="84" s="1"/>
  <c r="E233" i="85" s="1"/>
  <c r="E96" i="82"/>
  <c r="G96" i="82" s="1"/>
  <c r="J96" i="82" s="1"/>
  <c r="E96" i="83" s="1"/>
  <c r="G96" i="83" s="1"/>
  <c r="J96" i="83" s="1"/>
  <c r="E96" i="84" s="1"/>
  <c r="E238" i="83"/>
  <c r="G238" i="83" s="1"/>
  <c r="J238" i="83" s="1"/>
  <c r="E243" i="84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35" i="83"/>
  <c r="G235" i="83" s="1"/>
  <c r="J235" i="83" s="1"/>
  <c r="E235" i="84" s="1"/>
  <c r="G88" i="83"/>
  <c r="J88" i="83" s="1"/>
  <c r="E88" i="84" s="1"/>
  <c r="E87" i="83"/>
  <c r="G87" i="83" s="1"/>
  <c r="J87" i="83" s="1"/>
  <c r="E244" i="84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36" i="83"/>
  <c r="G236" i="83" s="1"/>
  <c r="J236" i="83" s="1"/>
  <c r="E250" i="84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E242" i="83"/>
  <c r="G242" i="83" s="1"/>
  <c r="J242" i="83" s="1"/>
  <c r="E214" i="81"/>
  <c r="G214" i="81" s="1"/>
  <c r="J214" i="81" s="1"/>
  <c r="E161" i="82"/>
  <c r="G161" i="82" s="1"/>
  <c r="J161" i="82" s="1"/>
  <c r="E161" i="83" s="1"/>
  <c r="G161" i="83" s="1"/>
  <c r="J161" i="83" s="1"/>
  <c r="E161" i="84" s="1"/>
  <c r="E119" i="82"/>
  <c r="G119" i="82" s="1"/>
  <c r="J119" i="82" s="1"/>
  <c r="E119" i="83" s="1"/>
  <c r="G119" i="83" s="1"/>
  <c r="J119" i="83" s="1"/>
  <c r="E119" i="84" s="1"/>
  <c r="G86" i="83"/>
  <c r="J86" i="83" s="1"/>
  <c r="E86" i="84" s="1"/>
  <c r="G231" i="96"/>
  <c r="J231" i="96" s="1"/>
  <c r="G227" i="83"/>
  <c r="J227" i="83" s="1"/>
  <c r="E227" i="84" s="1"/>
  <c r="G232" i="93"/>
  <c r="J232" i="93" s="1"/>
  <c r="E232" i="94" s="1"/>
  <c r="G230" i="84"/>
  <c r="J230" i="84" s="1"/>
  <c r="G234" i="83"/>
  <c r="J234" i="83" s="1"/>
  <c r="E234" i="84" s="1"/>
  <c r="G229" i="103"/>
  <c r="J229" i="103" s="1"/>
  <c r="E229" i="104" s="1"/>
  <c r="G237" i="103"/>
  <c r="J237" i="103" s="1"/>
  <c r="E237" i="104" s="1"/>
  <c r="G228" i="83"/>
  <c r="J228" i="83" s="1"/>
  <c r="E228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226" i="98"/>
  <c r="J226" i="98" s="1"/>
  <c r="E226" i="99" s="1"/>
  <c r="G83" i="98"/>
  <c r="J83" i="98" s="1"/>
  <c r="E83" i="99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150" i="97" l="1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230" i="85"/>
  <c r="G230" i="85" s="1"/>
  <c r="J230" i="85" s="1"/>
  <c r="E230" i="86" s="1"/>
  <c r="G157" i="97"/>
  <c r="J157" i="97" s="1"/>
  <c r="E157" i="98" s="1"/>
  <c r="G157" i="98" s="1"/>
  <c r="J157" i="98" s="1"/>
  <c r="E157" i="99" s="1"/>
  <c r="E157" i="97"/>
  <c r="E212" i="97"/>
  <c r="G212" i="97" s="1"/>
  <c r="J212" i="97" s="1"/>
  <c r="E212" i="98" s="1"/>
  <c r="G212" i="98" s="1"/>
  <c r="J212" i="98" s="1"/>
  <c r="E212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G196" i="97"/>
  <c r="J196" i="97" s="1"/>
  <c r="E196" i="98" s="1"/>
  <c r="G196" i="98" s="1"/>
  <c r="J196" i="98" s="1"/>
  <c r="E196" i="99" s="1"/>
  <c r="E196" i="97"/>
  <c r="E128" i="97"/>
  <c r="G128" i="97" s="1"/>
  <c r="J128" i="97" s="1"/>
  <c r="E128" i="98" s="1"/>
  <c r="G128" i="98" s="1"/>
  <c r="J128" i="98" s="1"/>
  <c r="E128" i="99" s="1"/>
  <c r="E231" i="97"/>
  <c r="G231" i="97" s="1"/>
  <c r="J231" i="97" s="1"/>
  <c r="E231" i="98" s="1"/>
  <c r="G231" i="98" s="1"/>
  <c r="J231" i="98" s="1"/>
  <c r="E97" i="86"/>
  <c r="G97" i="86" s="1"/>
  <c r="J97" i="86" s="1"/>
  <c r="E97" i="87" s="1"/>
  <c r="G97" i="87" s="1"/>
  <c r="J97" i="87" s="1"/>
  <c r="E97" i="88" s="1"/>
  <c r="G204" i="97"/>
  <c r="J204" i="97" s="1"/>
  <c r="E204" i="98" s="1"/>
  <c r="G204" i="98" s="1"/>
  <c r="J204" i="98" s="1"/>
  <c r="E204" i="99" s="1"/>
  <c r="E204" i="97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G182" i="97"/>
  <c r="J182" i="97" s="1"/>
  <c r="E182" i="98" s="1"/>
  <c r="G182" i="98" s="1"/>
  <c r="J182" i="98" s="1"/>
  <c r="E182" i="99" s="1"/>
  <c r="E182" i="97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G9" i="97"/>
  <c r="J9" i="97" s="1"/>
  <c r="E9" i="98" s="1"/>
  <c r="G9" i="98" s="1"/>
  <c r="J9" i="98" s="1"/>
  <c r="E9" i="99" s="1"/>
  <c r="E9" i="97"/>
  <c r="E210" i="97"/>
  <c r="G210" i="97" s="1"/>
  <c r="J210" i="97" s="1"/>
  <c r="E210" i="98" s="1"/>
  <c r="G210" i="98" s="1"/>
  <c r="J210" i="98" s="1"/>
  <c r="E210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211" i="97"/>
  <c r="G211" i="97" s="1"/>
  <c r="J211" i="97" s="1"/>
  <c r="E211" i="98" s="1"/>
  <c r="E242" i="84"/>
  <c r="G242" i="84" s="1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2" i="89" s="1"/>
  <c r="J242" i="89" s="1"/>
  <c r="E242" i="90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14" i="82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G87" i="84" s="1"/>
  <c r="J87" i="84" s="1"/>
  <c r="E238" i="84"/>
  <c r="G238" i="84" s="1"/>
  <c r="J238" i="84" s="1"/>
  <c r="E238" i="85" s="1"/>
  <c r="G238" i="85" s="1"/>
  <c r="J238" i="85" s="1"/>
  <c r="E238" i="86" s="1"/>
  <c r="E236" i="84"/>
  <c r="G236" i="84" s="1"/>
  <c r="J236" i="84" s="1"/>
  <c r="E236" i="85" s="1"/>
  <c r="G237" i="104"/>
  <c r="J237" i="104" s="1"/>
  <c r="G86" i="84"/>
  <c r="J86" i="84" s="1"/>
  <c r="G239" i="98"/>
  <c r="J239" i="98" s="1"/>
  <c r="E239" i="99" s="1"/>
  <c r="G228" i="84"/>
  <c r="J228" i="84" s="1"/>
  <c r="G232" i="94"/>
  <c r="J232" i="94" s="1"/>
  <c r="E232" i="95" s="1"/>
  <c r="G229" i="104"/>
  <c r="J229" i="104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211" i="98"/>
  <c r="J211" i="98" s="1"/>
  <c r="E211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09" i="98" l="1"/>
  <c r="J209" i="98" s="1"/>
  <c r="E209" i="99" s="1"/>
  <c r="G209" i="99" s="1"/>
  <c r="J209" i="99" s="1"/>
  <c r="E209" i="98"/>
  <c r="E194" i="100"/>
  <c r="G194" i="100" s="1"/>
  <c r="J194" i="100" s="1"/>
  <c r="E213" i="100"/>
  <c r="G213" i="100" s="1"/>
  <c r="J213" i="100" s="1"/>
  <c r="E127" i="100"/>
  <c r="G127" i="100" s="1"/>
  <c r="J127" i="100" s="1"/>
  <c r="G79" i="86"/>
  <c r="J79" i="86" s="1"/>
  <c r="E79" i="87" s="1"/>
  <c r="E79" i="86"/>
  <c r="E118" i="86"/>
  <c r="G118" i="86" s="1"/>
  <c r="J118" i="86" s="1"/>
  <c r="E118" i="87" s="1"/>
  <c r="G118" i="87" s="1"/>
  <c r="J118" i="87" s="1"/>
  <c r="E118" i="88" s="1"/>
  <c r="E176" i="86"/>
  <c r="G176" i="86" s="1"/>
  <c r="J176" i="86" s="1"/>
  <c r="E176" i="87" s="1"/>
  <c r="G176" i="87" s="1"/>
  <c r="J176" i="87" s="1"/>
  <c r="E176" i="88" s="1"/>
  <c r="E90" i="86"/>
  <c r="G90" i="86" s="1"/>
  <c r="J90" i="86" s="1"/>
  <c r="E90" i="87" s="1"/>
  <c r="G90" i="87" s="1"/>
  <c r="J90" i="87" s="1"/>
  <c r="E90" i="88" s="1"/>
  <c r="G72" i="86"/>
  <c r="J72" i="86" s="1"/>
  <c r="E72" i="87" s="1"/>
  <c r="E72" i="86"/>
  <c r="E184" i="86"/>
  <c r="G184" i="86" s="1"/>
  <c r="J184" i="86" s="1"/>
  <c r="E184" i="87" s="1"/>
  <c r="G184" i="87" s="1"/>
  <c r="J184" i="87" s="1"/>
  <c r="E184" i="88" s="1"/>
  <c r="E148" i="100"/>
  <c r="G148" i="100" s="1"/>
  <c r="J148" i="100" s="1"/>
  <c r="E141" i="86"/>
  <c r="G141" i="86" s="1"/>
  <c r="J141" i="86" s="1"/>
  <c r="E141" i="87" s="1"/>
  <c r="G141" i="87" s="1"/>
  <c r="J141" i="87" s="1"/>
  <c r="E141" i="88" s="1"/>
  <c r="G167" i="86"/>
  <c r="J167" i="86" s="1"/>
  <c r="E167" i="87" s="1"/>
  <c r="E167" i="86"/>
  <c r="E66" i="86"/>
  <c r="G66" i="86" s="1"/>
  <c r="J66" i="86" s="1"/>
  <c r="E66" i="87" s="1"/>
  <c r="G66" i="87" s="1"/>
  <c r="J66" i="87" s="1"/>
  <c r="E66" i="88" s="1"/>
  <c r="E92" i="86"/>
  <c r="G92" i="86" s="1"/>
  <c r="J92" i="86" s="1"/>
  <c r="E92" i="87" s="1"/>
  <c r="G92" i="87" s="1"/>
  <c r="J92" i="87" s="1"/>
  <c r="E92" i="88" s="1"/>
  <c r="E193" i="100"/>
  <c r="G193" i="100" s="1"/>
  <c r="J193" i="100" s="1"/>
  <c r="G226" i="100"/>
  <c r="J226" i="100" s="1"/>
  <c r="E226" i="100"/>
  <c r="G235" i="85"/>
  <c r="J235" i="85" s="1"/>
  <c r="E235" i="86" s="1"/>
  <c r="E227" i="85"/>
  <c r="G227" i="85" s="1"/>
  <c r="J227" i="85" s="1"/>
  <c r="E227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G95" i="86"/>
  <c r="J95" i="86" s="1"/>
  <c r="E95" i="87" s="1"/>
  <c r="E95" i="86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G158" i="86"/>
  <c r="J158" i="86" s="1"/>
  <c r="E158" i="87" s="1"/>
  <c r="E158" i="86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13" i="100"/>
  <c r="G113" i="100" s="1"/>
  <c r="J113" i="100" s="1"/>
  <c r="G84" i="100"/>
  <c r="J84" i="100" s="1"/>
  <c r="E84" i="100"/>
  <c r="E177" i="100"/>
  <c r="G177" i="100" s="1"/>
  <c r="J177" i="100" s="1"/>
  <c r="E172" i="86"/>
  <c r="G172" i="86" s="1"/>
  <c r="J172" i="86" s="1"/>
  <c r="E172" i="87" s="1"/>
  <c r="G172" i="87" s="1"/>
  <c r="J172" i="87" s="1"/>
  <c r="E172" i="88" s="1"/>
  <c r="E160" i="86"/>
  <c r="G160" i="86" s="1"/>
  <c r="J160" i="86" s="1"/>
  <c r="E160" i="87" s="1"/>
  <c r="G160" i="87" s="1"/>
  <c r="J160" i="87" s="1"/>
  <c r="E160" i="88" s="1"/>
  <c r="G205" i="100"/>
  <c r="J205" i="100" s="1"/>
  <c r="E205" i="100"/>
  <c r="E86" i="85"/>
  <c r="E81" i="86"/>
  <c r="G81" i="86" s="1"/>
  <c r="J81" i="86" s="1"/>
  <c r="E81" i="87" s="1"/>
  <c r="G81" i="87" s="1"/>
  <c r="J81" i="87" s="1"/>
  <c r="E81" i="88" s="1"/>
  <c r="E140" i="86"/>
  <c r="G140" i="86" s="1"/>
  <c r="J140" i="86" s="1"/>
  <c r="E140" i="87" s="1"/>
  <c r="G140" i="87" s="1"/>
  <c r="J140" i="87" s="1"/>
  <c r="E140" i="88" s="1"/>
  <c r="G80" i="86"/>
  <c r="J80" i="86" s="1"/>
  <c r="E80" i="87" s="1"/>
  <c r="E80" i="86"/>
  <c r="E222" i="86"/>
  <c r="G222" i="86" s="1"/>
  <c r="J222" i="86" s="1"/>
  <c r="E222" i="87" s="1"/>
  <c r="G222" i="87" s="1"/>
  <c r="J222" i="87" s="1"/>
  <c r="E222" i="88" s="1"/>
  <c r="E125" i="100"/>
  <c r="G125" i="100" s="1"/>
  <c r="J125" i="100" s="1"/>
  <c r="E162" i="86"/>
  <c r="G162" i="86" s="1"/>
  <c r="J162" i="86" s="1"/>
  <c r="E162" i="87" s="1"/>
  <c r="G162" i="87" s="1"/>
  <c r="J162" i="87" s="1"/>
  <c r="E162" i="88" s="1"/>
  <c r="G163" i="86"/>
  <c r="J163" i="86" s="1"/>
  <c r="E163" i="87" s="1"/>
  <c r="E163" i="86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G78" i="86"/>
  <c r="J78" i="86" s="1"/>
  <c r="E78" i="87" s="1"/>
  <c r="E78" i="86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G208" i="100"/>
  <c r="J208" i="100" s="1"/>
  <c r="E208" i="100"/>
  <c r="E181" i="100"/>
  <c r="G181" i="100" s="1"/>
  <c r="J181" i="100" s="1"/>
  <c r="G88" i="85"/>
  <c r="J88" i="85" s="1"/>
  <c r="E88" i="86" s="1"/>
  <c r="E87" i="85"/>
  <c r="G87" i="85" s="1"/>
  <c r="J87" i="85" s="1"/>
  <c r="E62" i="86"/>
  <c r="G62" i="86" s="1"/>
  <c r="J62" i="86" s="1"/>
  <c r="E62" i="87" s="1"/>
  <c r="G62" i="87" s="1"/>
  <c r="J62" i="87" s="1"/>
  <c r="E62" i="88" s="1"/>
  <c r="G68" i="86"/>
  <c r="J68" i="86" s="1"/>
  <c r="E68" i="87" s="1"/>
  <c r="E68" i="86"/>
  <c r="E65" i="86"/>
  <c r="G65" i="86" s="1"/>
  <c r="J65" i="86" s="1"/>
  <c r="E65" i="87" s="1"/>
  <c r="G65" i="87" s="1"/>
  <c r="J65" i="87" s="1"/>
  <c r="E65" i="88" s="1"/>
  <c r="E215" i="86"/>
  <c r="G215" i="86" s="1"/>
  <c r="J215" i="86" s="1"/>
  <c r="E215" i="87" s="1"/>
  <c r="G215" i="87" s="1"/>
  <c r="J215" i="87" s="1"/>
  <c r="E215" i="88" s="1"/>
  <c r="E206" i="100"/>
  <c r="G206" i="100" s="1"/>
  <c r="J206" i="100" s="1"/>
  <c r="G183" i="86"/>
  <c r="J183" i="86" s="1"/>
  <c r="E183" i="87" s="1"/>
  <c r="G183" i="87" s="1"/>
  <c r="J183" i="87" s="1"/>
  <c r="E183" i="88" s="1"/>
  <c r="E183" i="86"/>
  <c r="E74" i="86"/>
  <c r="G74" i="86" s="1"/>
  <c r="J74" i="86" s="1"/>
  <c r="E74" i="87" s="1"/>
  <c r="G74" i="87" s="1"/>
  <c r="J74" i="87" s="1"/>
  <c r="E74" i="88" s="1"/>
  <c r="E99" i="86"/>
  <c r="G99" i="86" s="1"/>
  <c r="J99" i="86" s="1"/>
  <c r="E99" i="87" s="1"/>
  <c r="G99" i="87" s="1"/>
  <c r="J99" i="87" s="1"/>
  <c r="E99" i="88" s="1"/>
  <c r="E179" i="86"/>
  <c r="G179" i="86" s="1"/>
  <c r="J179" i="86" s="1"/>
  <c r="E179" i="87" s="1"/>
  <c r="G179" i="87" s="1"/>
  <c r="J179" i="87" s="1"/>
  <c r="E179" i="88" s="1"/>
  <c r="G152" i="100"/>
  <c r="J152" i="100" s="1"/>
  <c r="E152" i="100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G98" i="86"/>
  <c r="J98" i="86" s="1"/>
  <c r="E98" i="87" s="1"/>
  <c r="G98" i="87" s="1"/>
  <c r="J98" i="87" s="1"/>
  <c r="E98" i="88" s="1"/>
  <c r="E98" i="86"/>
  <c r="G220" i="86"/>
  <c r="J220" i="86" s="1"/>
  <c r="E220" i="87" s="1"/>
  <c r="G220" i="87" s="1"/>
  <c r="J220" i="87" s="1"/>
  <c r="E220" i="88" s="1"/>
  <c r="E220" i="86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G85" i="86"/>
  <c r="J85" i="86" s="1"/>
  <c r="E85" i="87" s="1"/>
  <c r="E85" i="86"/>
  <c r="E151" i="100"/>
  <c r="G151" i="100" s="1"/>
  <c r="J151" i="100" s="1"/>
  <c r="E83" i="100"/>
  <c r="G83" i="100" s="1"/>
  <c r="J83" i="100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G225" i="86"/>
  <c r="J225" i="86" s="1"/>
  <c r="E225" i="87" s="1"/>
  <c r="G225" i="87" s="1"/>
  <c r="J225" i="87" s="1"/>
  <c r="E225" i="88" s="1"/>
  <c r="E225" i="86"/>
  <c r="E123" i="86"/>
  <c r="G123" i="86" s="1"/>
  <c r="J123" i="86" s="1"/>
  <c r="E123" i="87" s="1"/>
  <c r="G123" i="87" s="1"/>
  <c r="J123" i="87" s="1"/>
  <c r="E123" i="88" s="1"/>
  <c r="E224" i="86"/>
  <c r="G224" i="86" s="1"/>
  <c r="J224" i="86" s="1"/>
  <c r="E224" i="87" s="1"/>
  <c r="G224" i="87" s="1"/>
  <c r="J224" i="87" s="1"/>
  <c r="E170" i="86"/>
  <c r="G170" i="86" s="1"/>
  <c r="J170" i="86" s="1"/>
  <c r="E170" i="87" s="1"/>
  <c r="G170" i="87" s="1"/>
  <c r="J170" i="87" s="1"/>
  <c r="E170" i="88" s="1"/>
  <c r="G93" i="86"/>
  <c r="J93" i="86" s="1"/>
  <c r="E93" i="87" s="1"/>
  <c r="E93" i="86"/>
  <c r="E223" i="86"/>
  <c r="G223" i="86" s="1"/>
  <c r="J223" i="86" s="1"/>
  <c r="E223" i="87" s="1"/>
  <c r="G223" i="87" s="1"/>
  <c r="J223" i="87" s="1"/>
  <c r="E223" i="88" s="1"/>
  <c r="E192" i="86"/>
  <c r="G192" i="86" s="1"/>
  <c r="J192" i="86" s="1"/>
  <c r="E192" i="87" s="1"/>
  <c r="G192" i="87" s="1"/>
  <c r="J192" i="87" s="1"/>
  <c r="E192" i="88" s="1"/>
  <c r="E145" i="86"/>
  <c r="G145" i="86" s="1"/>
  <c r="J145" i="86" s="1"/>
  <c r="E145" i="87" s="1"/>
  <c r="G145" i="87" s="1"/>
  <c r="J145" i="87" s="1"/>
  <c r="E145" i="88" s="1"/>
  <c r="G130" i="86"/>
  <c r="J130" i="86" s="1"/>
  <c r="E130" i="87" s="1"/>
  <c r="E130" i="86"/>
  <c r="E106" i="86"/>
  <c r="G106" i="86" s="1"/>
  <c r="J106" i="86" s="1"/>
  <c r="E106" i="87" s="1"/>
  <c r="G106" i="87" s="1"/>
  <c r="J106" i="87" s="1"/>
  <c r="E106" i="88" s="1"/>
  <c r="E153" i="100"/>
  <c r="G153" i="100" s="1"/>
  <c r="J153" i="100" s="1"/>
  <c r="E64" i="86"/>
  <c r="G64" i="86" s="1"/>
  <c r="J64" i="86" s="1"/>
  <c r="E64" i="87" s="1"/>
  <c r="G64" i="87" s="1"/>
  <c r="J64" i="87" s="1"/>
  <c r="E64" i="88" s="1"/>
  <c r="G121" i="86"/>
  <c r="J121" i="86" s="1"/>
  <c r="E121" i="87" s="1"/>
  <c r="E121" i="86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G185" i="86"/>
  <c r="J185" i="86" s="1"/>
  <c r="E185" i="87" s="1"/>
  <c r="G185" i="87" s="1"/>
  <c r="J185" i="87" s="1"/>
  <c r="E185" i="88" s="1"/>
  <c r="E185" i="86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126" i="100"/>
  <c r="J126" i="100" s="1"/>
  <c r="E126" i="100"/>
  <c r="E155" i="100"/>
  <c r="G155" i="100" s="1"/>
  <c r="J155" i="100" s="1"/>
  <c r="G239" i="99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E231" i="99"/>
  <c r="G231" i="99" s="1"/>
  <c r="J231" i="99" s="1"/>
  <c r="G237" i="105"/>
  <c r="J237" i="105" s="1"/>
  <c r="G86" i="85"/>
  <c r="J86" i="85" s="1"/>
  <c r="G227" i="86"/>
  <c r="J227" i="86" s="1"/>
  <c r="G235" i="86"/>
  <c r="J235" i="86" s="1"/>
  <c r="E235" i="87" s="1"/>
  <c r="G229" i="105"/>
  <c r="J229" i="105" s="1"/>
  <c r="G230" i="86"/>
  <c r="J230" i="86" s="1"/>
  <c r="G238" i="86"/>
  <c r="J238" i="86" s="1"/>
  <c r="E238" i="87" s="1"/>
  <c r="G232" i="95"/>
  <c r="J232" i="95" s="1"/>
  <c r="E232" i="96" s="1"/>
  <c r="G234" i="85"/>
  <c r="J234" i="85" s="1"/>
  <c r="E234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E79" i="88" s="1"/>
  <c r="G167" i="87"/>
  <c r="J167" i="87" s="1"/>
  <c r="E167" i="88" s="1"/>
  <c r="G78" i="87"/>
  <c r="J78" i="87" s="1"/>
  <c r="E78" i="88" s="1"/>
  <c r="G158" i="87"/>
  <c r="J158" i="87" s="1"/>
  <c r="E158" i="88" s="1"/>
  <c r="G80" i="87"/>
  <c r="J80" i="87" s="1"/>
  <c r="E80" i="88" s="1"/>
  <c r="G163" i="87"/>
  <c r="J163" i="87" s="1"/>
  <c r="E163" i="88" s="1"/>
  <c r="G95" i="87"/>
  <c r="J95" i="87" s="1"/>
  <c r="E95" i="88" s="1"/>
  <c r="G121" i="87"/>
  <c r="J121" i="87" s="1"/>
  <c r="E121" i="88" s="1"/>
  <c r="G130" i="87"/>
  <c r="J130" i="87" s="1"/>
  <c r="E130" i="88" s="1"/>
  <c r="G85" i="87"/>
  <c r="J85" i="87" s="1"/>
  <c r="E85" i="88" s="1"/>
  <c r="G97" i="88"/>
  <c r="J97" i="88" s="1"/>
  <c r="G72" i="87"/>
  <c r="J72" i="87" s="1"/>
  <c r="E72" i="88" s="1"/>
  <c r="G68" i="87"/>
  <c r="J68" i="87" s="1"/>
  <c r="E68" i="88" s="1"/>
  <c r="G93" i="87"/>
  <c r="J93" i="87" s="1"/>
  <c r="E93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255" i="88" s="1"/>
  <c r="J255" i="88" s="1"/>
  <c r="E255" i="89" s="1"/>
  <c r="G255" i="89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06" i="101" l="1"/>
  <c r="J206" i="101" s="1"/>
  <c r="E206" i="101"/>
  <c r="E148" i="101"/>
  <c r="G148" i="101" s="1"/>
  <c r="J148" i="101" s="1"/>
  <c r="E177" i="101"/>
  <c r="G177" i="101" s="1"/>
  <c r="J177" i="101" s="1"/>
  <c r="G236" i="87"/>
  <c r="J236" i="87" s="1"/>
  <c r="E236" i="88" s="1"/>
  <c r="E228" i="87"/>
  <c r="G228" i="87" s="1"/>
  <c r="J228" i="87" s="1"/>
  <c r="G127" i="101"/>
  <c r="J127" i="101" s="1"/>
  <c r="E127" i="101"/>
  <c r="E153" i="101"/>
  <c r="G153" i="101" s="1"/>
  <c r="J153" i="101" s="1"/>
  <c r="E83" i="101"/>
  <c r="G83" i="101" s="1"/>
  <c r="J83" i="101" s="1"/>
  <c r="E113" i="101"/>
  <c r="G113" i="101" s="1"/>
  <c r="J113" i="101" s="1"/>
  <c r="G193" i="101"/>
  <c r="J193" i="101" s="1"/>
  <c r="E193" i="101"/>
  <c r="E213" i="101"/>
  <c r="G213" i="101" s="1"/>
  <c r="J213" i="101" s="1"/>
  <c r="E151" i="101"/>
  <c r="G151" i="101" s="1"/>
  <c r="J151" i="101" s="1"/>
  <c r="E194" i="101"/>
  <c r="G194" i="101" s="1"/>
  <c r="J194" i="101" s="1"/>
  <c r="G155" i="101"/>
  <c r="J155" i="101" s="1"/>
  <c r="E155" i="101"/>
  <c r="E224" i="88"/>
  <c r="G224" i="88" s="1"/>
  <c r="J224" i="88" s="1"/>
  <c r="E224" i="89" s="1"/>
  <c r="G224" i="89" s="1"/>
  <c r="J224" i="89" s="1"/>
  <c r="E224" i="90" s="1"/>
  <c r="G88" i="86"/>
  <c r="J88" i="86" s="1"/>
  <c r="E88" i="87" s="1"/>
  <c r="E87" i="86"/>
  <c r="E125" i="101"/>
  <c r="G125" i="101" s="1"/>
  <c r="J125" i="101" s="1"/>
  <c r="G181" i="101"/>
  <c r="J181" i="101" s="1"/>
  <c r="E181" i="101"/>
  <c r="E22" i="87"/>
  <c r="G22" i="87" s="1"/>
  <c r="J22" i="87" s="1"/>
  <c r="E22" i="88" s="1"/>
  <c r="G22" i="88" s="1"/>
  <c r="J22" i="88" s="1"/>
  <c r="E212" i="100"/>
  <c r="G212" i="100" s="1"/>
  <c r="J212" i="100" s="1"/>
  <c r="E149" i="100"/>
  <c r="G149" i="100" s="1"/>
  <c r="J149" i="100" s="1"/>
  <c r="G235" i="87"/>
  <c r="J235" i="87" s="1"/>
  <c r="E235" i="88" s="1"/>
  <c r="E227" i="87"/>
  <c r="G227" i="87" s="1"/>
  <c r="J227" i="87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04" i="100"/>
  <c r="G204" i="100" s="1"/>
  <c r="J204" i="100" s="1"/>
  <c r="G196" i="100"/>
  <c r="J196" i="100" s="1"/>
  <c r="E196" i="100"/>
  <c r="E195" i="100"/>
  <c r="G195" i="100" s="1"/>
  <c r="J195" i="100" s="1"/>
  <c r="E231" i="100"/>
  <c r="G231" i="100" s="1"/>
  <c r="J231" i="100" s="1"/>
  <c r="E231" i="101" s="1"/>
  <c r="G231" i="101" s="1"/>
  <c r="J231" i="101" s="1"/>
  <c r="E231" i="102" s="1"/>
  <c r="E202" i="100"/>
  <c r="G202" i="100" s="1"/>
  <c r="J202" i="100" s="1"/>
  <c r="G24" i="87"/>
  <c r="J24" i="87" s="1"/>
  <c r="E24" i="88" s="1"/>
  <c r="E24" i="87"/>
  <c r="E26" i="87"/>
  <c r="G26" i="87" s="1"/>
  <c r="J26" i="87" s="1"/>
  <c r="E26" i="88" s="1"/>
  <c r="G26" i="88" s="1"/>
  <c r="J26" i="88" s="1"/>
  <c r="E182" i="100"/>
  <c r="G182" i="100" s="1"/>
  <c r="J182" i="100" s="1"/>
  <c r="E39" i="100"/>
  <c r="G39" i="100" s="1"/>
  <c r="J39" i="100" s="1"/>
  <c r="G9" i="100"/>
  <c r="J9" i="100" s="1"/>
  <c r="E9" i="100"/>
  <c r="E156" i="100"/>
  <c r="G156" i="100" s="1"/>
  <c r="J156" i="100" s="1"/>
  <c r="E86" i="86"/>
  <c r="G86" i="86" s="1"/>
  <c r="J86" i="86" s="1"/>
  <c r="E86" i="87" s="1"/>
  <c r="G86" i="87" s="1"/>
  <c r="J86" i="87" s="1"/>
  <c r="E23" i="87"/>
  <c r="G23" i="87" s="1"/>
  <c r="J23" i="87" s="1"/>
  <c r="E23" i="88" s="1"/>
  <c r="G23" i="88" s="1"/>
  <c r="J23" i="88" s="1"/>
  <c r="G38" i="86"/>
  <c r="J38" i="86" s="1"/>
  <c r="E38" i="87" s="1"/>
  <c r="E38" i="86"/>
  <c r="E147" i="100"/>
  <c r="G147" i="100" s="1"/>
  <c r="J147" i="100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11" i="100"/>
  <c r="J11" i="100" s="1"/>
  <c r="E11" i="100"/>
  <c r="E197" i="100"/>
  <c r="G197" i="100" s="1"/>
  <c r="J197" i="100" s="1"/>
  <c r="E150" i="100"/>
  <c r="G150" i="100" s="1"/>
  <c r="J150" i="100" s="1"/>
  <c r="E210" i="100"/>
  <c r="G210" i="100" s="1"/>
  <c r="J210" i="100" s="1"/>
  <c r="G19" i="87"/>
  <c r="J19" i="87" s="1"/>
  <c r="E19" i="88" s="1"/>
  <c r="E19" i="87"/>
  <c r="E25" i="87"/>
  <c r="G25" i="87" s="1"/>
  <c r="J25" i="87" s="1"/>
  <c r="E25" i="88" s="1"/>
  <c r="G25" i="88" s="1"/>
  <c r="J25" i="88" s="1"/>
  <c r="E211" i="100"/>
  <c r="G211" i="100" s="1"/>
  <c r="J211" i="100" s="1"/>
  <c r="E161" i="86"/>
  <c r="G161" i="86" s="1"/>
  <c r="J161" i="86" s="1"/>
  <c r="E161" i="87" s="1"/>
  <c r="G161" i="87" s="1"/>
  <c r="J161" i="87" s="1"/>
  <c r="E161" i="88" s="1"/>
  <c r="G96" i="86"/>
  <c r="J96" i="86" s="1"/>
  <c r="E96" i="87" s="1"/>
  <c r="E96" i="86"/>
  <c r="E97" i="89"/>
  <c r="G97" i="89" s="1"/>
  <c r="J97" i="89" s="1"/>
  <c r="E97" i="90" s="1"/>
  <c r="G97" i="90" s="1"/>
  <c r="J97" i="90" s="1"/>
  <c r="E97" i="91" s="1"/>
  <c r="E203" i="100"/>
  <c r="G203" i="100" s="1"/>
  <c r="J203" i="100" s="1"/>
  <c r="E198" i="100"/>
  <c r="G198" i="100" s="1"/>
  <c r="J198" i="100" s="1"/>
  <c r="G238" i="87"/>
  <c r="J238" i="87" s="1"/>
  <c r="E238" i="88" s="1"/>
  <c r="E230" i="87"/>
  <c r="G230" i="87" s="1"/>
  <c r="J230" i="87" s="1"/>
  <c r="E10" i="100"/>
  <c r="G10" i="100" s="1"/>
  <c r="J10" i="100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G157" i="100"/>
  <c r="J157" i="100" s="1"/>
  <c r="E157" i="100"/>
  <c r="E128" i="100"/>
  <c r="G128" i="100" s="1"/>
  <c r="J128" i="100" s="1"/>
  <c r="E126" i="101"/>
  <c r="G126" i="101" s="1"/>
  <c r="J126" i="101" s="1"/>
  <c r="E152" i="101"/>
  <c r="G152" i="101" s="1"/>
  <c r="J152" i="101" s="1"/>
  <c r="G208" i="101"/>
  <c r="J208" i="101" s="1"/>
  <c r="E208" i="101"/>
  <c r="E205" i="101"/>
  <c r="G205" i="101" s="1"/>
  <c r="J205" i="101" s="1"/>
  <c r="E84" i="101"/>
  <c r="G84" i="101" s="1"/>
  <c r="J84" i="101" s="1"/>
  <c r="E226" i="101"/>
  <c r="G226" i="101" s="1"/>
  <c r="J226" i="101" s="1"/>
  <c r="G209" i="100"/>
  <c r="J209" i="100" s="1"/>
  <c r="E209" i="100"/>
  <c r="G113" i="105"/>
  <c r="J113" i="105" s="1"/>
  <c r="G113" i="106" s="1"/>
  <c r="J113" i="106" s="1"/>
  <c r="G113" i="107" s="1"/>
  <c r="J113" i="107" s="1"/>
  <c r="G209" i="105"/>
  <c r="J209" i="105" s="1"/>
  <c r="G209" i="106" s="1"/>
  <c r="J209" i="106" s="1"/>
  <c r="G209" i="107" s="1"/>
  <c r="J209" i="107" s="1"/>
  <c r="G237" i="106"/>
  <c r="J237" i="106" s="1"/>
  <c r="G87" i="86"/>
  <c r="J87" i="86" s="1"/>
  <c r="G234" i="86"/>
  <c r="J234" i="86" s="1"/>
  <c r="E234" i="87" s="1"/>
  <c r="G229" i="106"/>
  <c r="J229" i="106" s="1"/>
  <c r="G232" i="96"/>
  <c r="J232" i="96" s="1"/>
  <c r="E232" i="9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38" i="87"/>
  <c r="J38" i="87" s="1"/>
  <c r="E38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96" i="87"/>
  <c r="J96" i="87" s="1"/>
  <c r="E96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4" i="88"/>
  <c r="J24" i="88" s="1"/>
  <c r="G19" i="88"/>
  <c r="J19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258" i="88"/>
  <c r="J258" i="88" s="1"/>
  <c r="E258" i="89" s="1"/>
  <c r="G256" i="88"/>
  <c r="J256" i="88" s="1"/>
  <c r="E256" i="89" s="1"/>
  <c r="G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94" i="102" l="1"/>
  <c r="G194" i="102" s="1"/>
  <c r="J194" i="102" s="1"/>
  <c r="E194" i="103" s="1"/>
  <c r="G194" i="103" s="1"/>
  <c r="J194" i="103" s="1"/>
  <c r="E194" i="104" s="1"/>
  <c r="G194" i="104" s="1"/>
  <c r="J194" i="104" s="1"/>
  <c r="E197" i="101"/>
  <c r="G197" i="101" s="1"/>
  <c r="J197" i="101" s="1"/>
  <c r="E86" i="88"/>
  <c r="G86" i="88" s="1"/>
  <c r="J86" i="88" s="1"/>
  <c r="E86" i="89" s="1"/>
  <c r="E20" i="89"/>
  <c r="G20" i="89" s="1"/>
  <c r="J20" i="89" s="1"/>
  <c r="E20" i="90" s="1"/>
  <c r="G20" i="90" s="1"/>
  <c r="J20" i="90" s="1"/>
  <c r="E20" i="9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10" i="101"/>
  <c r="G10" i="101" s="1"/>
  <c r="J10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211" i="101"/>
  <c r="G211" i="101" s="1"/>
  <c r="J211" i="101" s="1"/>
  <c r="E156" i="101"/>
  <c r="G156" i="101" s="1"/>
  <c r="J156" i="101" s="1"/>
  <c r="E202" i="101"/>
  <c r="G202" i="101" s="1"/>
  <c r="J202" i="101" s="1"/>
  <c r="E26" i="89"/>
  <c r="G26" i="89" s="1"/>
  <c r="J26" i="89" s="1"/>
  <c r="E26" i="90" s="1"/>
  <c r="G26" i="90" s="1"/>
  <c r="J26" i="90" s="1"/>
  <c r="E26" i="9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25" i="89"/>
  <c r="G25" i="89" s="1"/>
  <c r="J25" i="89" s="1"/>
  <c r="E25" i="90" s="1"/>
  <c r="G25" i="90" s="1"/>
  <c r="J25" i="90" s="1"/>
  <c r="E25" i="91" s="1"/>
  <c r="E21" i="89"/>
  <c r="G21" i="89" s="1"/>
  <c r="J21" i="89" s="1"/>
  <c r="E21" i="90" s="1"/>
  <c r="G21" i="90" s="1"/>
  <c r="J21" i="90" s="1"/>
  <c r="E21" i="9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50" i="101"/>
  <c r="G150" i="101" s="1"/>
  <c r="J150" i="101" s="1"/>
  <c r="E198" i="101"/>
  <c r="G198" i="101" s="1"/>
  <c r="J198" i="101" s="1"/>
  <c r="E195" i="101"/>
  <c r="G195" i="101" s="1"/>
  <c r="J195" i="101" s="1"/>
  <c r="E149" i="101"/>
  <c r="G149" i="101" s="1"/>
  <c r="J149" i="101" s="1"/>
  <c r="E113" i="102"/>
  <c r="G113" i="102" s="1"/>
  <c r="J113" i="102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128" i="101"/>
  <c r="G128" i="101" s="1"/>
  <c r="J128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03" i="101"/>
  <c r="G203" i="101" s="1"/>
  <c r="J203" i="101" s="1"/>
  <c r="E147" i="101"/>
  <c r="G147" i="101" s="1"/>
  <c r="J147" i="101" s="1"/>
  <c r="E39" i="101"/>
  <c r="G39" i="101" s="1"/>
  <c r="J39" i="101" s="1"/>
  <c r="E212" i="101"/>
  <c r="G212" i="101" s="1"/>
  <c r="J212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204" i="101"/>
  <c r="G204" i="101" s="1"/>
  <c r="J204" i="101" s="1"/>
  <c r="E23" i="89"/>
  <c r="G23" i="89" s="1"/>
  <c r="J23" i="89" s="1"/>
  <c r="E23" i="90" s="1"/>
  <c r="G23" i="90" s="1"/>
  <c r="J23" i="90" s="1"/>
  <c r="E23" i="9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84" i="102"/>
  <c r="G84" i="102" s="1"/>
  <c r="J84" i="102" s="1"/>
  <c r="E84" i="103" s="1"/>
  <c r="G84" i="103" s="1"/>
  <c r="J84" i="103" s="1"/>
  <c r="E84" i="104" s="1"/>
  <c r="G84" i="104" s="1"/>
  <c r="J84" i="104" s="1"/>
  <c r="E210" i="101"/>
  <c r="G210" i="101" s="1"/>
  <c r="J210" i="101" s="1"/>
  <c r="E182" i="101"/>
  <c r="G182" i="101" s="1"/>
  <c r="J182" i="101" s="1"/>
  <c r="E22" i="89"/>
  <c r="G22" i="89" s="1"/>
  <c r="J22" i="89" s="1"/>
  <c r="E22" i="90" s="1"/>
  <c r="G22" i="90" s="1"/>
  <c r="J22" i="90" s="1"/>
  <c r="E22" i="9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59" i="88"/>
  <c r="G59" i="88" s="1"/>
  <c r="J59" i="88" s="1"/>
  <c r="E59" i="89" s="1"/>
  <c r="G59" i="89" s="1"/>
  <c r="J59" i="89" s="1"/>
  <c r="E59" i="90" s="1"/>
  <c r="E166" i="89"/>
  <c r="G166" i="89" s="1"/>
  <c r="J166" i="89" s="1"/>
  <c r="E166" i="90" s="1"/>
  <c r="G166" i="90" s="1"/>
  <c r="J166" i="90" s="1"/>
  <c r="E166" i="91" s="1"/>
  <c r="G236" i="88"/>
  <c r="J236" i="88" s="1"/>
  <c r="E236" i="89" s="1"/>
  <c r="E228" i="88"/>
  <c r="G228" i="88" s="1"/>
  <c r="J228" i="88" s="1"/>
  <c r="E228" i="89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80" i="89"/>
  <c r="G180" i="89" s="1"/>
  <c r="J180" i="89" s="1"/>
  <c r="E180" i="90" s="1"/>
  <c r="G180" i="90" s="1"/>
  <c r="J180" i="90" s="1"/>
  <c r="E180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220" i="89"/>
  <c r="G220" i="89" s="1"/>
  <c r="J220" i="89" s="1"/>
  <c r="E220" i="90" s="1"/>
  <c r="G220" i="90" s="1"/>
  <c r="J220" i="90" s="1"/>
  <c r="E220" i="91" s="1"/>
  <c r="E32" i="88"/>
  <c r="G32" i="88" s="1"/>
  <c r="J32" i="88" s="1"/>
  <c r="E32" i="89" s="1"/>
  <c r="G32" i="89" s="1"/>
  <c r="J32" i="89" s="1"/>
  <c r="E32" i="90" s="1"/>
  <c r="E145" i="89"/>
  <c r="G145" i="89" s="1"/>
  <c r="J145" i="89" s="1"/>
  <c r="E145" i="90" s="1"/>
  <c r="G145" i="90" s="1"/>
  <c r="J145" i="90" s="1"/>
  <c r="E145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95" i="89"/>
  <c r="G95" i="89" s="1"/>
  <c r="J95" i="89" s="1"/>
  <c r="E95" i="90" s="1"/>
  <c r="G95" i="90" s="1"/>
  <c r="J95" i="90" s="1"/>
  <c r="E95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E214" i="86"/>
  <c r="G214" i="86" s="1"/>
  <c r="J214" i="86" s="1"/>
  <c r="E214" i="87" s="1"/>
  <c r="G214" i="87" s="1"/>
  <c r="J214" i="87" s="1"/>
  <c r="E214" i="88" s="1"/>
  <c r="E183" i="89"/>
  <c r="G183" i="89" s="1"/>
  <c r="J183" i="89" s="1"/>
  <c r="E183" i="90" s="1"/>
  <c r="G183" i="90" s="1"/>
  <c r="J183" i="90" s="1"/>
  <c r="E183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71" i="98" s="1"/>
  <c r="G71" i="98" s="1"/>
  <c r="J71" i="98" s="1"/>
  <c r="E71" i="99" s="1"/>
  <c r="E139" i="89"/>
  <c r="G139" i="89" s="1"/>
  <c r="J139" i="89" s="1"/>
  <c r="E139" i="90" s="1"/>
  <c r="G139" i="90" s="1"/>
  <c r="J139" i="90" s="1"/>
  <c r="E139" i="91" s="1"/>
  <c r="E170" i="89"/>
  <c r="G170" i="89" s="1"/>
  <c r="J170" i="89" s="1"/>
  <c r="E170" i="90" s="1"/>
  <c r="G170" i="90" s="1"/>
  <c r="J170" i="90" s="1"/>
  <c r="E170" i="91" s="1"/>
  <c r="G88" i="87"/>
  <c r="J88" i="87" s="1"/>
  <c r="E88" i="88" s="1"/>
  <c r="E87" i="87"/>
  <c r="G87" i="87" s="1"/>
  <c r="J87" i="87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E175" i="97"/>
  <c r="G175" i="97" s="1"/>
  <c r="J175" i="97" s="1"/>
  <c r="E175" i="98" s="1"/>
  <c r="G175" i="98" s="1"/>
  <c r="J175" i="98" s="1"/>
  <c r="E175" i="99" s="1"/>
  <c r="G238" i="88"/>
  <c r="J238" i="88" s="1"/>
  <c r="E238" i="89" s="1"/>
  <c r="E230" i="88"/>
  <c r="G230" i="88" s="1"/>
  <c r="J230" i="88" s="1"/>
  <c r="E230" i="89" s="1"/>
  <c r="G235" i="88"/>
  <c r="J235" i="88" s="1"/>
  <c r="E235" i="89" s="1"/>
  <c r="E227" i="88"/>
  <c r="G227" i="88" s="1"/>
  <c r="J227" i="88" s="1"/>
  <c r="E227" i="89" s="1"/>
  <c r="E222" i="89"/>
  <c r="G222" i="89" s="1"/>
  <c r="J222" i="89" s="1"/>
  <c r="E222" i="90" s="1"/>
  <c r="G222" i="90" s="1"/>
  <c r="J222" i="90" s="1"/>
  <c r="E222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09" i="101"/>
  <c r="G209" i="101" s="1"/>
  <c r="J209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157" i="101"/>
  <c r="G157" i="101" s="1"/>
  <c r="J157" i="101" s="1"/>
  <c r="E11" i="101"/>
  <c r="G11" i="101" s="1"/>
  <c r="J11" i="101" s="1"/>
  <c r="E9" i="101"/>
  <c r="G9" i="101" s="1"/>
  <c r="J9" i="101" s="1"/>
  <c r="E196" i="101"/>
  <c r="G196" i="101" s="1"/>
  <c r="J196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81" i="105"/>
  <c r="J181" i="105" s="1"/>
  <c r="G181" i="106" s="1"/>
  <c r="J181" i="106" s="1"/>
  <c r="G181" i="107" s="1"/>
  <c r="J181" i="107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53" i="105"/>
  <c r="J153" i="105" s="1"/>
  <c r="G153" i="106" s="1"/>
  <c r="J153" i="106" s="1"/>
  <c r="G153" i="107" s="1"/>
  <c r="J153" i="107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151" i="105"/>
  <c r="J151" i="105" s="1"/>
  <c r="G151" i="106" s="1"/>
  <c r="J151" i="106" s="1"/>
  <c r="G151" i="107" s="1"/>
  <c r="J151" i="107" s="1"/>
  <c r="G148" i="105"/>
  <c r="J148" i="105" s="1"/>
  <c r="G148" i="106" s="1"/>
  <c r="J148" i="106" s="1"/>
  <c r="G148" i="107" s="1"/>
  <c r="J148" i="107" s="1"/>
  <c r="G237" i="107"/>
  <c r="J237" i="107" s="1"/>
  <c r="G83" i="105"/>
  <c r="J83" i="105" s="1"/>
  <c r="G83" i="106" s="1"/>
  <c r="J83" i="106" s="1"/>
  <c r="G83" i="107" s="1"/>
  <c r="J83" i="107" s="1"/>
  <c r="G194" i="105"/>
  <c r="J194" i="105" s="1"/>
  <c r="G194" i="106" s="1"/>
  <c r="J194" i="106" s="1"/>
  <c r="G194" i="107" s="1"/>
  <c r="J194" i="107" s="1"/>
  <c r="G206" i="105"/>
  <c r="J206" i="105" s="1"/>
  <c r="G206" i="106" s="1"/>
  <c r="J206" i="106" s="1"/>
  <c r="G206" i="107" s="1"/>
  <c r="J206" i="107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38" i="89"/>
  <c r="J238" i="89" s="1"/>
  <c r="E238" i="90" s="1"/>
  <c r="G238" i="90" s="1"/>
  <c r="J238" i="90" s="1"/>
  <c r="E238" i="91" s="1"/>
  <c r="G229" i="107"/>
  <c r="J229" i="107" s="1"/>
  <c r="G234" i="87"/>
  <c r="J234" i="87" s="1"/>
  <c r="E234" i="88" s="1"/>
  <c r="G228" i="89"/>
  <c r="J228" i="89" s="1"/>
  <c r="E228" i="90" s="1"/>
  <c r="G236" i="89"/>
  <c r="J236" i="89" s="1"/>
  <c r="E236" i="90" s="1"/>
  <c r="G227" i="89"/>
  <c r="J227" i="89" s="1"/>
  <c r="E227" i="90" s="1"/>
  <c r="G235" i="89"/>
  <c r="J235" i="89" s="1"/>
  <c r="E235" i="90" s="1"/>
  <c r="G232" i="97"/>
  <c r="J232" i="97" s="1"/>
  <c r="E232" i="98" s="1"/>
  <c r="G231" i="102"/>
  <c r="J231" i="102" s="1"/>
  <c r="E231" i="103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J255" i="89"/>
  <c r="E255" i="90" s="1"/>
  <c r="G104" i="89"/>
  <c r="J104" i="89" s="1"/>
  <c r="E104" i="90" s="1"/>
  <c r="G233" i="89"/>
  <c r="J233" i="89" s="1"/>
  <c r="E233" i="90" s="1"/>
  <c r="J256" i="89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57" i="102" l="1"/>
  <c r="G157" i="102" s="1"/>
  <c r="J157" i="102" s="1"/>
  <c r="E157" i="103" s="1"/>
  <c r="G157" i="103" s="1"/>
  <c r="J157" i="103" s="1"/>
  <c r="E157" i="104" s="1"/>
  <c r="G157" i="104" s="1"/>
  <c r="J157" i="104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10" i="102"/>
  <c r="G10" i="102" s="1"/>
  <c r="J10" i="102" s="1"/>
  <c r="E10" i="103" s="1"/>
  <c r="G10" i="103" s="1"/>
  <c r="J10" i="103" s="1"/>
  <c r="E10" i="104" s="1"/>
  <c r="G10" i="104" s="1"/>
  <c r="J10" i="104" s="1"/>
  <c r="E209" i="102"/>
  <c r="G209" i="102" s="1"/>
  <c r="J209" i="102" s="1"/>
  <c r="E209" i="103" s="1"/>
  <c r="G209" i="103" s="1"/>
  <c r="J209" i="103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113" i="103"/>
  <c r="G113" i="103" s="1"/>
  <c r="J113" i="103" s="1"/>
  <c r="E113" i="104" s="1"/>
  <c r="G113" i="104" s="1"/>
  <c r="J113" i="104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9" i="102"/>
  <c r="G9" i="102" s="1"/>
  <c r="J9" i="102" s="1"/>
  <c r="E9" i="103" s="1"/>
  <c r="G9" i="103" s="1"/>
  <c r="J9" i="103" s="1"/>
  <c r="E9" i="104" s="1"/>
  <c r="G9" i="104" s="1"/>
  <c r="J9" i="104" s="1"/>
  <c r="E11" i="102"/>
  <c r="G11" i="102" s="1"/>
  <c r="J11" i="102" s="1"/>
  <c r="E11" i="103" s="1"/>
  <c r="G11" i="103" s="1"/>
  <c r="J11" i="103" s="1"/>
  <c r="E11" i="104" s="1"/>
  <c r="G11" i="104" s="1"/>
  <c r="J11" i="104" s="1"/>
  <c r="G11" i="105" s="1"/>
  <c r="J11" i="105" s="1"/>
  <c r="G11" i="106" s="1"/>
  <c r="J11" i="106" s="1"/>
  <c r="G11" i="107" s="1"/>
  <c r="J11" i="107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88" i="88"/>
  <c r="J88" i="88" s="1"/>
  <c r="E88" i="89" s="1"/>
  <c r="E87" i="88"/>
  <c r="G87" i="88" s="1"/>
  <c r="J87" i="88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32" i="98"/>
  <c r="J232" i="98" s="1"/>
  <c r="E232" i="99" s="1"/>
  <c r="G231" i="103"/>
  <c r="J231" i="103" s="1"/>
  <c r="E231" i="104" s="1"/>
  <c r="G227" i="90"/>
  <c r="J227" i="90" s="1"/>
  <c r="E227" i="91" s="1"/>
  <c r="G235" i="90"/>
  <c r="J235" i="90" s="1"/>
  <c r="E235" i="91" s="1"/>
  <c r="G230" i="90"/>
  <c r="J230" i="90" s="1"/>
  <c r="E230" i="91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8" i="91" l="1"/>
  <c r="G108" i="91" s="1"/>
  <c r="J108" i="91" s="1"/>
  <c r="E110" i="91"/>
  <c r="G110" i="91" s="1"/>
  <c r="J110" i="91" s="1"/>
  <c r="E116" i="91"/>
  <c r="G116" i="91" s="1"/>
  <c r="J116" i="91" s="1"/>
  <c r="E209" i="104"/>
  <c r="G209" i="104" s="1"/>
  <c r="J209" i="104" s="1"/>
  <c r="E117" i="91"/>
  <c r="G117" i="91" s="1"/>
  <c r="J117" i="91" s="1"/>
  <c r="E115" i="91"/>
  <c r="G115" i="91" s="1"/>
  <c r="J115" i="91" s="1"/>
  <c r="E111" i="91"/>
  <c r="G111" i="91" s="1"/>
  <c r="J111" i="91" s="1"/>
  <c r="E112" i="91"/>
  <c r="G112" i="91" s="1"/>
  <c r="J112" i="91" s="1"/>
  <c r="E107" i="90"/>
  <c r="G107" i="90" s="1"/>
  <c r="J107" i="90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8" i="87"/>
  <c r="G8" i="87" s="1"/>
  <c r="J8" i="87" s="1"/>
  <c r="E8" i="88" s="1"/>
  <c r="G8" i="88" s="1"/>
  <c r="J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1" i="100"/>
  <c r="G71" i="100" s="1"/>
  <c r="J71" i="100" s="1"/>
  <c r="E74" i="92"/>
  <c r="G74" i="92" s="1"/>
  <c r="J74" i="92" s="1"/>
  <c r="E74" i="93" s="1"/>
  <c r="G74" i="93" s="1"/>
  <c r="J74" i="93" s="1"/>
  <c r="E74" i="94" s="1"/>
  <c r="E70" i="100"/>
  <c r="G70" i="100" s="1"/>
  <c r="J70" i="100" s="1"/>
  <c r="E7" i="87"/>
  <c r="G7" i="87" s="1"/>
  <c r="J7" i="87" s="1"/>
  <c r="E7" i="88" s="1"/>
  <c r="G7" i="88" s="1"/>
  <c r="J7" i="88" s="1"/>
  <c r="E175" i="100"/>
  <c r="G175" i="100" s="1"/>
  <c r="J175" i="100" s="1"/>
  <c r="G88" i="89"/>
  <c r="J88" i="89" s="1"/>
  <c r="E88" i="90" s="1"/>
  <c r="E87" i="89"/>
  <c r="G87" i="89" s="1"/>
  <c r="J87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G39" i="107"/>
  <c r="J39" i="107" s="1"/>
  <c r="G86" i="91"/>
  <c r="J86" i="91" s="1"/>
  <c r="E86" i="92" s="1"/>
  <c r="G231" i="104"/>
  <c r="J231" i="104" s="1"/>
  <c r="G239" i="104"/>
  <c r="J239" i="104" s="1"/>
  <c r="G241" i="99"/>
  <c r="J241" i="99" s="1"/>
  <c r="E241" i="100" s="1"/>
  <c r="G241" i="100" s="1"/>
  <c r="J241" i="100" s="1"/>
  <c r="E241" i="101" s="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G240" i="99"/>
  <c r="J240" i="99" s="1"/>
  <c r="E240" i="100" s="1"/>
  <c r="G240" i="100" s="1"/>
  <c r="J240" i="100" s="1"/>
  <c r="E240" i="101" s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G232" i="99"/>
  <c r="J232" i="99" s="1"/>
  <c r="E232" i="100" s="1"/>
  <c r="G230" i="91"/>
  <c r="J230" i="91" s="1"/>
  <c r="E230" i="92" s="1"/>
  <c r="G238" i="91"/>
  <c r="J238" i="91" s="1"/>
  <c r="E238" i="92" s="1"/>
  <c r="G238" i="92" s="1"/>
  <c r="J238" i="92" s="1"/>
  <c r="E238" i="93" s="1"/>
  <c r="G234" i="89"/>
  <c r="J234" i="89" s="1"/>
  <c r="E234" i="90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36" i="92" s="1"/>
  <c r="J236" i="92" s="1"/>
  <c r="E236" i="93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11" i="92" l="1"/>
  <c r="G111" i="92" s="1"/>
  <c r="J111" i="92" s="1"/>
  <c r="E111" i="93" s="1"/>
  <c r="G111" i="93" s="1"/>
  <c r="J111" i="93" s="1"/>
  <c r="E111" i="94" s="1"/>
  <c r="G111" i="94" s="1"/>
  <c r="J111" i="94" s="1"/>
  <c r="E111" i="95" s="1"/>
  <c r="E8" i="89"/>
  <c r="G8" i="89" s="1"/>
  <c r="J8" i="89" s="1"/>
  <c r="E8" i="90" s="1"/>
  <c r="G8" i="90" s="1"/>
  <c r="J8" i="90" s="1"/>
  <c r="E8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3" i="89"/>
  <c r="G13" i="89" s="1"/>
  <c r="J13" i="89" s="1"/>
  <c r="E13" i="90" s="1"/>
  <c r="G13" i="90" s="1"/>
  <c r="J13" i="90" s="1"/>
  <c r="E13" i="91" s="1"/>
  <c r="E175" i="101"/>
  <c r="G175" i="101" s="1"/>
  <c r="J175" i="101" s="1"/>
  <c r="E18" i="89"/>
  <c r="G18" i="89" s="1"/>
  <c r="J18" i="89" s="1"/>
  <c r="E18" i="90" s="1"/>
  <c r="G18" i="90" s="1"/>
  <c r="J18" i="90" s="1"/>
  <c r="E18" i="9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6" i="89"/>
  <c r="G6" i="89" s="1"/>
  <c r="J6" i="89" s="1"/>
  <c r="E6" i="90" s="1"/>
  <c r="G6" i="90" s="1"/>
  <c r="J6" i="90" s="1"/>
  <c r="E6" i="91" s="1"/>
  <c r="E7" i="89"/>
  <c r="G7" i="89" s="1"/>
  <c r="J7" i="89" s="1"/>
  <c r="E7" i="90" s="1"/>
  <c r="G7" i="90" s="1"/>
  <c r="J7" i="90" s="1"/>
  <c r="E7" i="91" s="1"/>
  <c r="E70" i="101"/>
  <c r="G70" i="101" s="1"/>
  <c r="J70" i="101" s="1"/>
  <c r="E15" i="89"/>
  <c r="G15" i="89" s="1"/>
  <c r="J15" i="89" s="1"/>
  <c r="E15" i="90" s="1"/>
  <c r="G15" i="90" s="1"/>
  <c r="J15" i="90" s="1"/>
  <c r="E15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7" i="89"/>
  <c r="G17" i="89" s="1"/>
  <c r="J17" i="89" s="1"/>
  <c r="E17" i="90" s="1"/>
  <c r="G17" i="90" s="1"/>
  <c r="J17" i="90" s="1"/>
  <c r="E17" i="9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4" i="89"/>
  <c r="G14" i="89" s="1"/>
  <c r="J14" i="89" s="1"/>
  <c r="E14" i="90" s="1"/>
  <c r="G14" i="90" s="1"/>
  <c r="J14" i="90" s="1"/>
  <c r="E14" i="91" s="1"/>
  <c r="E16" i="89"/>
  <c r="G16" i="89" s="1"/>
  <c r="J16" i="89" s="1"/>
  <c r="E16" i="90" s="1"/>
  <c r="G16" i="90" s="1"/>
  <c r="J16" i="90" s="1"/>
  <c r="E16" i="91" s="1"/>
  <c r="E71" i="101"/>
  <c r="G71" i="101" s="1"/>
  <c r="J71" i="10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G88" i="90"/>
  <c r="J88" i="90" s="1"/>
  <c r="E88" i="91" s="1"/>
  <c r="E87" i="90"/>
  <c r="G87" i="90" s="1"/>
  <c r="J87" i="90" s="1"/>
  <c r="G86" i="92"/>
  <c r="J86" i="92" s="1"/>
  <c r="E86" i="93" s="1"/>
  <c r="G234" i="90"/>
  <c r="J234" i="90" s="1"/>
  <c r="E234" i="91" s="1"/>
  <c r="G230" i="92"/>
  <c r="J230" i="92" s="1"/>
  <c r="E230" i="93" s="1"/>
  <c r="G232" i="100"/>
  <c r="J232" i="100" s="1"/>
  <c r="E232" i="101" s="1"/>
  <c r="G259" i="100"/>
  <c r="J259" i="100" s="1"/>
  <c r="G228" i="92"/>
  <c r="J228" i="92" s="1"/>
  <c r="E228" i="93" s="1"/>
  <c r="G227" i="92"/>
  <c r="J227" i="92" s="1"/>
  <c r="E227" i="93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75" i="102" l="1"/>
  <c r="G175" i="102" s="1"/>
  <c r="J175" i="102" s="1"/>
  <c r="E175" i="103" s="1"/>
  <c r="G175" i="103" s="1"/>
  <c r="J175" i="103" s="1"/>
  <c r="E175" i="104" s="1"/>
  <c r="G175" i="104" s="1"/>
  <c r="J175" i="104" s="1"/>
  <c r="E71" i="102"/>
  <c r="G71" i="102" s="1"/>
  <c r="J71" i="102" s="1"/>
  <c r="E71" i="103" s="1"/>
  <c r="G71" i="103" s="1"/>
  <c r="J71" i="103" s="1"/>
  <c r="E71" i="104" s="1"/>
  <c r="G71" i="104" s="1"/>
  <c r="J71" i="104" s="1"/>
  <c r="E70" i="102"/>
  <c r="G70" i="102" s="1"/>
  <c r="J70" i="102" s="1"/>
  <c r="E70" i="103" s="1"/>
  <c r="G70" i="103" s="1"/>
  <c r="J70" i="103" s="1"/>
  <c r="E70" i="104" s="1"/>
  <c r="G70" i="104" s="1"/>
  <c r="J70" i="104" s="1"/>
  <c r="J251" i="94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E235" i="93"/>
  <c r="G235" i="93" s="1"/>
  <c r="J235" i="93" s="1"/>
  <c r="E235" i="94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31" i="106"/>
  <c r="J231" i="106" s="1"/>
  <c r="G230" i="93"/>
  <c r="J230" i="93" s="1"/>
  <c r="E230" i="94" s="1"/>
  <c r="G238" i="93"/>
  <c r="J238" i="93" s="1"/>
  <c r="E238" i="94" s="1"/>
  <c r="G227" i="93"/>
  <c r="J227" i="93" s="1"/>
  <c r="E227" i="94" s="1"/>
  <c r="G234" i="91"/>
  <c r="J234" i="91" s="1"/>
  <c r="E234" i="92" s="1"/>
  <c r="G253" i="92"/>
  <c r="J253" i="92" s="1"/>
  <c r="E253" i="93" s="1"/>
  <c r="G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G5" i="8"/>
  <c r="G88" i="92" l="1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32" i="102"/>
  <c r="J232" i="102" s="1"/>
  <c r="E232" i="103" s="1"/>
  <c r="G259" i="102"/>
  <c r="J259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J253" i="93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254" i="92"/>
  <c r="J254" i="92" s="1"/>
  <c r="E254" i="93" s="1"/>
  <c r="G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111" i="97" l="1"/>
  <c r="J111" i="97" s="1"/>
  <c r="E111" i="98" s="1"/>
  <c r="E111" i="97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0" i="97"/>
  <c r="G110" i="97" s="1"/>
  <c r="J110" i="97" s="1"/>
  <c r="E110" i="98" s="1"/>
  <c r="G110" i="98" s="1"/>
  <c r="J110" i="98" s="1"/>
  <c r="E110" i="99" s="1"/>
  <c r="G112" i="97"/>
  <c r="J112" i="97" s="1"/>
  <c r="E112" i="98" s="1"/>
  <c r="E112" i="97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G88" i="93"/>
  <c r="J88" i="93" s="1"/>
  <c r="E88" i="94" s="1"/>
  <c r="E87" i="93"/>
  <c r="G87" i="93" s="1"/>
  <c r="J87" i="93" s="1"/>
  <c r="E108" i="97"/>
  <c r="G108" i="97" s="1"/>
  <c r="J108" i="97" s="1"/>
  <c r="E108" i="98" s="1"/>
  <c r="G108" i="98" s="1"/>
  <c r="J108" i="98" s="1"/>
  <c r="E108" i="99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21" i="96"/>
  <c r="J21" i="96" s="1"/>
  <c r="E21" i="97" s="1"/>
  <c r="J21" i="95"/>
  <c r="E21" i="96" s="1"/>
  <c r="J66" i="95"/>
  <c r="E66" i="96" s="1"/>
  <c r="G66" i="96" s="1"/>
  <c r="J66" i="96" s="1"/>
  <c r="E66" i="97" s="1"/>
  <c r="G66" i="97" s="1"/>
  <c r="J66" i="97" s="1"/>
  <c r="E66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G86" i="95"/>
  <c r="G232" i="103"/>
  <c r="J232" i="103" s="1"/>
  <c r="E232" i="104" s="1"/>
  <c r="G259" i="103"/>
  <c r="J259" i="103" s="1"/>
  <c r="G234" i="93"/>
  <c r="J234" i="93" s="1"/>
  <c r="E234" i="94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11" i="98"/>
  <c r="J111" i="98" s="1"/>
  <c r="E111" i="99" s="1"/>
  <c r="G112" i="98"/>
  <c r="J112" i="98" s="1"/>
  <c r="E112" i="99" s="1"/>
  <c r="G20" i="98"/>
  <c r="J20" i="98" s="1"/>
  <c r="E20" i="99" s="1"/>
  <c r="G74" i="97"/>
  <c r="J74" i="97" s="1"/>
  <c r="E74" i="98" s="1"/>
  <c r="G21" i="97"/>
  <c r="J21" i="97" s="1"/>
  <c r="E21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J254" i="93"/>
  <c r="E254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67" i="97" l="1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26" i="97"/>
  <c r="G26" i="97" s="1"/>
  <c r="J26" i="97" s="1"/>
  <c r="E26" i="98" s="1"/>
  <c r="G26" i="98" s="1"/>
  <c r="J26" i="98" s="1"/>
  <c r="E26" i="99" s="1"/>
  <c r="E78" i="97"/>
  <c r="G78" i="97" s="1"/>
  <c r="J78" i="97" s="1"/>
  <c r="E78" i="98" s="1"/>
  <c r="G78" i="98" s="1"/>
  <c r="J78" i="98" s="1"/>
  <c r="E78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1" i="97"/>
  <c r="G101" i="97" s="1"/>
  <c r="J101" i="97" s="1"/>
  <c r="E101" i="98" s="1"/>
  <c r="G101" i="98" s="1"/>
  <c r="J101" i="98" s="1"/>
  <c r="E101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220" i="97"/>
  <c r="G220" i="97" s="1"/>
  <c r="J220" i="97" s="1"/>
  <c r="E220" i="98" s="1"/>
  <c r="G220" i="98" s="1"/>
  <c r="J220" i="98" s="1"/>
  <c r="E220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20" i="97"/>
  <c r="G120" i="97" s="1"/>
  <c r="J120" i="97" s="1"/>
  <c r="E120" i="98" s="1"/>
  <c r="G120" i="98" s="1"/>
  <c r="J120" i="98" s="1"/>
  <c r="E120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G88" i="94"/>
  <c r="J88" i="94" s="1"/>
  <c r="E88" i="95" s="1"/>
  <c r="E87" i="94"/>
  <c r="G87" i="94" s="1"/>
  <c r="J87" i="94" s="1"/>
  <c r="E163" i="97"/>
  <c r="G163" i="97" s="1"/>
  <c r="J163" i="97" s="1"/>
  <c r="E163" i="98" s="1"/>
  <c r="G163" i="98" s="1"/>
  <c r="J163" i="98" s="1"/>
  <c r="E163" i="99" s="1"/>
  <c r="E146" i="97"/>
  <c r="G146" i="97" s="1"/>
  <c r="J146" i="97" s="1"/>
  <c r="E146" i="98" s="1"/>
  <c r="G146" i="98" s="1"/>
  <c r="J146" i="98" s="1"/>
  <c r="E146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38" i="96"/>
  <c r="J238" i="96" s="1"/>
  <c r="E238" i="97" s="1"/>
  <c r="J230" i="95"/>
  <c r="E230" i="96" s="1"/>
  <c r="J86" i="95"/>
  <c r="E86" i="96" s="1"/>
  <c r="G86" i="96" s="1"/>
  <c r="J86" i="96" s="1"/>
  <c r="G235" i="96"/>
  <c r="J235" i="96" s="1"/>
  <c r="E235" i="97" s="1"/>
  <c r="J227" i="95"/>
  <c r="E227" i="96" s="1"/>
  <c r="G227" i="96" s="1"/>
  <c r="J227" i="96" s="1"/>
  <c r="E227" i="97" s="1"/>
  <c r="G227" i="97" s="1"/>
  <c r="J227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36" i="96"/>
  <c r="J236" i="96" s="1"/>
  <c r="E236" i="97" s="1"/>
  <c r="J228" i="95"/>
  <c r="E228" i="96" s="1"/>
  <c r="G228" i="96" s="1"/>
  <c r="J228" i="96" s="1"/>
  <c r="E228" i="97" s="1"/>
  <c r="G230" i="96"/>
  <c r="J230" i="96" s="1"/>
  <c r="G234" i="94"/>
  <c r="J234" i="94" s="1"/>
  <c r="E234" i="95" s="1"/>
  <c r="G235" i="97"/>
  <c r="J235" i="97" s="1"/>
  <c r="E235" i="98" s="1"/>
  <c r="G240" i="104"/>
  <c r="J240" i="104" s="1"/>
  <c r="G259" i="104"/>
  <c r="J259" i="104" s="1"/>
  <c r="G232" i="104"/>
  <c r="J232" i="104" s="1"/>
  <c r="G253" i="95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80" i="98"/>
  <c r="J80" i="98" s="1"/>
  <c r="E8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58" i="96"/>
  <c r="J258" i="96" s="1"/>
  <c r="E258" i="97" s="1"/>
  <c r="G255" i="96"/>
  <c r="J255" i="96" s="1"/>
  <c r="E255" i="97" s="1"/>
  <c r="G255" i="97" s="1"/>
  <c r="J255" i="97" s="1"/>
  <c r="E255" i="98" s="1"/>
  <c r="G104" i="96"/>
  <c r="J104" i="96" s="1"/>
  <c r="E104" i="97" s="1"/>
  <c r="G233" i="96"/>
  <c r="J233" i="96" s="1"/>
  <c r="E233" i="97" s="1"/>
  <c r="G256" i="96"/>
  <c r="J256" i="96" s="1"/>
  <c r="E256" i="97" s="1"/>
  <c r="G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G235" i="98" l="1"/>
  <c r="J235" i="98" s="1"/>
  <c r="E235" i="99" s="1"/>
  <c r="E227" i="98"/>
  <c r="G227" i="98" s="1"/>
  <c r="J227" i="98" s="1"/>
  <c r="E86" i="97"/>
  <c r="G86" i="97" s="1"/>
  <c r="J86" i="97" s="1"/>
  <c r="E86" i="98" s="1"/>
  <c r="G86" i="98" s="1"/>
  <c r="J86" i="98" s="1"/>
  <c r="E42" i="97"/>
  <c r="G42" i="97" s="1"/>
  <c r="J42" i="97" s="1"/>
  <c r="E42" i="98" s="1"/>
  <c r="G42" i="98" s="1"/>
  <c r="J42" i="98" s="1"/>
  <c r="E42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7" i="97"/>
  <c r="G57" i="97" s="1"/>
  <c r="J57" i="97" s="1"/>
  <c r="E57" i="98" s="1"/>
  <c r="G57" i="98" s="1"/>
  <c r="J57" i="98" s="1"/>
  <c r="E57" i="99" s="1"/>
  <c r="E115" i="100"/>
  <c r="G115" i="100" s="1"/>
  <c r="J115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41" i="97"/>
  <c r="G41" i="97" s="1"/>
  <c r="J41" i="97" s="1"/>
  <c r="E41" i="98" s="1"/>
  <c r="G41" i="98" s="1"/>
  <c r="J41" i="98" s="1"/>
  <c r="E41" i="99" s="1"/>
  <c r="E37" i="97"/>
  <c r="G37" i="97" s="1"/>
  <c r="J37" i="97" s="1"/>
  <c r="E37" i="98" s="1"/>
  <c r="G37" i="98" s="1"/>
  <c r="J37" i="98" s="1"/>
  <c r="E37" i="99" s="1"/>
  <c r="E54" i="97"/>
  <c r="G54" i="97" s="1"/>
  <c r="J54" i="97" s="1"/>
  <c r="E54" i="98" s="1"/>
  <c r="G54" i="98" s="1"/>
  <c r="J54" i="98" s="1"/>
  <c r="E54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56" i="97"/>
  <c r="G56" i="97" s="1"/>
  <c r="J56" i="97" s="1"/>
  <c r="E56" i="98" s="1"/>
  <c r="G56" i="98" s="1"/>
  <c r="J56" i="98" s="1"/>
  <c r="E56" i="99" s="1"/>
  <c r="E46" i="97"/>
  <c r="G46" i="97" s="1"/>
  <c r="J46" i="97" s="1"/>
  <c r="E46" i="98" s="1"/>
  <c r="G46" i="98" s="1"/>
  <c r="J46" i="98" s="1"/>
  <c r="E46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7" i="100"/>
  <c r="G117" i="100" s="1"/>
  <c r="J117" i="100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E97" i="100"/>
  <c r="G97" i="100" s="1"/>
  <c r="J97" i="100" s="1"/>
  <c r="E111" i="100"/>
  <c r="G111" i="100" s="1"/>
  <c r="J111" i="100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235" i="99"/>
  <c r="J235" i="99" s="1"/>
  <c r="E235" i="100" s="1"/>
  <c r="E227" i="99"/>
  <c r="G238" i="97"/>
  <c r="J238" i="97" s="1"/>
  <c r="E238" i="98" s="1"/>
  <c r="G238" i="98" s="1"/>
  <c r="J238" i="98" s="1"/>
  <c r="E238" i="99" s="1"/>
  <c r="G234" i="95"/>
  <c r="J234" i="95" s="1"/>
  <c r="E234" i="96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227" i="99"/>
  <c r="J227" i="99" s="1"/>
  <c r="E227" i="100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21" i="99"/>
  <c r="J21" i="99" s="1"/>
  <c r="G93" i="99"/>
  <c r="J93" i="99" s="1"/>
  <c r="G77" i="99"/>
  <c r="J77" i="99" s="1"/>
  <c r="G74" i="99"/>
  <c r="J74" i="99" s="1"/>
  <c r="G189" i="77"/>
  <c r="J189" i="77" s="1"/>
  <c r="G189" i="74"/>
  <c r="J189" i="74" s="1"/>
  <c r="G187" i="74"/>
  <c r="J187" i="74" s="1"/>
  <c r="G187" i="77"/>
  <c r="J187" i="77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258" i="97"/>
  <c r="J258" i="97" s="1"/>
  <c r="E258" i="98" s="1"/>
  <c r="G105" i="74"/>
  <c r="J105" i="74" s="1"/>
  <c r="G105" i="77"/>
  <c r="J105" i="77" s="1"/>
  <c r="G105" i="78" s="1"/>
  <c r="J105" i="78" s="1"/>
  <c r="E105" i="79" s="1"/>
  <c r="G105" i="79" s="1"/>
  <c r="J105" i="79" s="1"/>
  <c r="E105" i="80" s="1"/>
  <c r="J256" i="97"/>
  <c r="E256" i="98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108" i="101" l="1"/>
  <c r="G108" i="101" s="1"/>
  <c r="J108" i="101" s="1"/>
  <c r="E107" i="101"/>
  <c r="G107" i="101" s="1"/>
  <c r="J107" i="101" s="1"/>
  <c r="E116" i="101"/>
  <c r="G116" i="101" s="1"/>
  <c r="J116" i="101" s="1"/>
  <c r="E110" i="101"/>
  <c r="G110" i="101" s="1"/>
  <c r="J110" i="101" s="1"/>
  <c r="E20" i="101"/>
  <c r="G20" i="101" s="1"/>
  <c r="J20" i="101" s="1"/>
  <c r="E115" i="101"/>
  <c r="G115" i="101" s="1"/>
  <c r="J115" i="101" s="1"/>
  <c r="E111" i="101"/>
  <c r="G111" i="101" s="1"/>
  <c r="J111" i="101" s="1"/>
  <c r="E112" i="101"/>
  <c r="G112" i="101" s="1"/>
  <c r="J112" i="101" s="1"/>
  <c r="E187" i="97"/>
  <c r="G187" i="97" s="1"/>
  <c r="J187" i="97" s="1"/>
  <c r="E187" i="98" s="1"/>
  <c r="G187" i="98" s="1"/>
  <c r="J187" i="98" s="1"/>
  <c r="E187" i="99" s="1"/>
  <c r="E97" i="101"/>
  <c r="G97" i="101" s="1"/>
  <c r="J97" i="101" s="1"/>
  <c r="E117" i="101"/>
  <c r="G117" i="101" s="1"/>
  <c r="J117" i="101" s="1"/>
  <c r="E77" i="100"/>
  <c r="G77" i="100" s="1"/>
  <c r="J77" i="100" s="1"/>
  <c r="E120" i="100"/>
  <c r="G120" i="100" s="1"/>
  <c r="J120" i="100" s="1"/>
  <c r="E98" i="100"/>
  <c r="G98" i="100" s="1"/>
  <c r="J98" i="100" s="1"/>
  <c r="E93" i="100"/>
  <c r="G93" i="100" s="1"/>
  <c r="J93" i="100" s="1"/>
  <c r="E78" i="100"/>
  <c r="G78" i="100" s="1"/>
  <c r="J78" i="100" s="1"/>
  <c r="E64" i="100"/>
  <c r="G64" i="100" s="1"/>
  <c r="J64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24" i="100"/>
  <c r="G24" i="100" s="1"/>
  <c r="J24" i="100" s="1"/>
  <c r="E85" i="100"/>
  <c r="G85" i="100" s="1"/>
  <c r="J85" i="100" s="1"/>
  <c r="E183" i="100"/>
  <c r="G183" i="100" s="1"/>
  <c r="J183" i="100" s="1"/>
  <c r="E100" i="100"/>
  <c r="G100" i="100" s="1"/>
  <c r="J100" i="100" s="1"/>
  <c r="E121" i="100"/>
  <c r="G121" i="100" s="1"/>
  <c r="J121" i="100" s="1"/>
  <c r="E23" i="100"/>
  <c r="G23" i="100" s="1"/>
  <c r="J23" i="100" s="1"/>
  <c r="E19" i="100"/>
  <c r="G19" i="100" s="1"/>
  <c r="J19" i="100" s="1"/>
  <c r="E179" i="100"/>
  <c r="G179" i="100" s="1"/>
  <c r="J179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70" i="100"/>
  <c r="G170" i="100" s="1"/>
  <c r="J170" i="100" s="1"/>
  <c r="E62" i="100"/>
  <c r="G62" i="100" s="1"/>
  <c r="J62" i="100" s="1"/>
  <c r="E192" i="100"/>
  <c r="G192" i="100" s="1"/>
  <c r="J192" i="100" s="1"/>
  <c r="E61" i="100"/>
  <c r="G61" i="100" s="1"/>
  <c r="J61" i="100" s="1"/>
  <c r="E163" i="100"/>
  <c r="G163" i="100" s="1"/>
  <c r="J163" i="100" s="1"/>
  <c r="E81" i="100"/>
  <c r="G81" i="100" s="1"/>
  <c r="J81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22" i="100"/>
  <c r="G22" i="100" s="1"/>
  <c r="J22" i="100" s="1"/>
  <c r="E92" i="100"/>
  <c r="G92" i="100" s="1"/>
  <c r="J92" i="100" s="1"/>
  <c r="G88" i="97"/>
  <c r="J88" i="97" s="1"/>
  <c r="E88" i="98" s="1"/>
  <c r="E87" i="97"/>
  <c r="G87" i="97" s="1"/>
  <c r="J87" i="97" s="1"/>
  <c r="E89" i="100"/>
  <c r="G89" i="100" s="1"/>
  <c r="J89" i="100" s="1"/>
  <c r="E68" i="100"/>
  <c r="G68" i="100" s="1"/>
  <c r="J68" i="100" s="1"/>
  <c r="E166" i="100"/>
  <c r="G166" i="100" s="1"/>
  <c r="J166" i="100" s="1"/>
  <c r="G140" i="100"/>
  <c r="J140" i="100" s="1"/>
  <c r="E140" i="100"/>
  <c r="E137" i="100"/>
  <c r="G137" i="100" s="1"/>
  <c r="J137" i="100" s="1"/>
  <c r="E91" i="100"/>
  <c r="G91" i="100" s="1"/>
  <c r="J91" i="100" s="1"/>
  <c r="E69" i="100"/>
  <c r="G69" i="100" s="1"/>
  <c r="J69" i="100" s="1"/>
  <c r="G222" i="100"/>
  <c r="J222" i="100" s="1"/>
  <c r="E222" i="100"/>
  <c r="E185" i="100"/>
  <c r="G185" i="100" s="1"/>
  <c r="J185" i="100" s="1"/>
  <c r="E144" i="100"/>
  <c r="G144" i="100" s="1"/>
  <c r="J144" i="100" s="1"/>
  <c r="E101" i="100"/>
  <c r="G101" i="100" s="1"/>
  <c r="J101" i="100" s="1"/>
  <c r="G215" i="100"/>
  <c r="J215" i="100" s="1"/>
  <c r="E215" i="100"/>
  <c r="E99" i="100"/>
  <c r="G99" i="100" s="1"/>
  <c r="J99" i="100" s="1"/>
  <c r="E146" i="100"/>
  <c r="G146" i="100" s="1"/>
  <c r="J146" i="100" s="1"/>
  <c r="E95" i="100"/>
  <c r="G95" i="100" s="1"/>
  <c r="J95" i="100" s="1"/>
  <c r="G66" i="100"/>
  <c r="J66" i="100" s="1"/>
  <c r="E66" i="100"/>
  <c r="E90" i="100"/>
  <c r="G90" i="100" s="1"/>
  <c r="J90" i="100" s="1"/>
  <c r="E168" i="100"/>
  <c r="G168" i="100" s="1"/>
  <c r="J168" i="100" s="1"/>
  <c r="E167" i="100"/>
  <c r="G167" i="100" s="1"/>
  <c r="J167" i="100" s="1"/>
  <c r="G145" i="100"/>
  <c r="J145" i="100" s="1"/>
  <c r="E145" i="100"/>
  <c r="E72" i="100"/>
  <c r="G72" i="100" s="1"/>
  <c r="J72" i="100" s="1"/>
  <c r="E138" i="100"/>
  <c r="G138" i="100" s="1"/>
  <c r="J138" i="100" s="1"/>
  <c r="E26" i="100"/>
  <c r="G26" i="100" s="1"/>
  <c r="J26" i="100" s="1"/>
  <c r="G21" i="100"/>
  <c r="J21" i="100" s="1"/>
  <c r="E21" i="100"/>
  <c r="E184" i="100"/>
  <c r="G184" i="100" s="1"/>
  <c r="J184" i="100" s="1"/>
  <c r="E74" i="100"/>
  <c r="G74" i="100" s="1"/>
  <c r="J74" i="100" s="1"/>
  <c r="E160" i="100"/>
  <c r="G160" i="100" s="1"/>
  <c r="J160" i="100" s="1"/>
  <c r="G106" i="100"/>
  <c r="J106" i="100" s="1"/>
  <c r="E106" i="100"/>
  <c r="E118" i="100"/>
  <c r="G118" i="100" s="1"/>
  <c r="J118" i="100" s="1"/>
  <c r="E141" i="100"/>
  <c r="G141" i="100" s="1"/>
  <c r="J141" i="100" s="1"/>
  <c r="E164" i="100"/>
  <c r="G164" i="100" s="1"/>
  <c r="J164" i="100" s="1"/>
  <c r="G158" i="100"/>
  <c r="J158" i="100" s="1"/>
  <c r="E158" i="100"/>
  <c r="E180" i="100"/>
  <c r="G180" i="100" s="1"/>
  <c r="J180" i="100" s="1"/>
  <c r="E176" i="100"/>
  <c r="G176" i="100" s="1"/>
  <c r="J176" i="100" s="1"/>
  <c r="E143" i="100"/>
  <c r="G143" i="100" s="1"/>
  <c r="J143" i="100" s="1"/>
  <c r="E86" i="99"/>
  <c r="G86" i="99" s="1"/>
  <c r="J86" i="99" s="1"/>
  <c r="E86" i="100" s="1"/>
  <c r="G86" i="100" s="1"/>
  <c r="J86" i="100" s="1"/>
  <c r="E86" i="101" s="1"/>
  <c r="G238" i="99"/>
  <c r="J238" i="99" s="1"/>
  <c r="E238" i="100" s="1"/>
  <c r="G238" i="100" s="1"/>
  <c r="J238" i="100" s="1"/>
  <c r="E238" i="101" s="1"/>
  <c r="G238" i="101" s="1"/>
  <c r="J238" i="101" s="1"/>
  <c r="E238" i="102" s="1"/>
  <c r="G238" i="102" s="1"/>
  <c r="J238" i="102" s="1"/>
  <c r="E238" i="103" s="1"/>
  <c r="E230" i="99"/>
  <c r="G230" i="99" s="1"/>
  <c r="J230" i="99" s="1"/>
  <c r="E230" i="100" s="1"/>
  <c r="G6" i="96"/>
  <c r="J6" i="96" s="1"/>
  <c r="E6" i="97" s="1"/>
  <c r="G6" i="97" s="1"/>
  <c r="J6" i="97" s="1"/>
  <c r="E6" i="98" s="1"/>
  <c r="J6" i="95"/>
  <c r="E6" i="96" s="1"/>
  <c r="G108" i="105"/>
  <c r="J108" i="105" s="1"/>
  <c r="G108" i="106" s="1"/>
  <c r="J108" i="106" s="1"/>
  <c r="G108" i="107" s="1"/>
  <c r="J108" i="107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10" i="105"/>
  <c r="J110" i="105" s="1"/>
  <c r="G110" i="106" s="1"/>
  <c r="J110" i="106" s="1"/>
  <c r="G110" i="107" s="1"/>
  <c r="J110" i="107" s="1"/>
  <c r="G80" i="103"/>
  <c r="J80" i="103" s="1"/>
  <c r="G21" i="106"/>
  <c r="J21" i="106" s="1"/>
  <c r="G62" i="106"/>
  <c r="J62" i="106" s="1"/>
  <c r="G15" i="96"/>
  <c r="J15" i="96" s="1"/>
  <c r="E15" i="97" s="1"/>
  <c r="G227" i="100"/>
  <c r="J227" i="100" s="1"/>
  <c r="E227" i="101" s="1"/>
  <c r="G235" i="100"/>
  <c r="J235" i="100" s="1"/>
  <c r="G236" i="98"/>
  <c r="J236" i="98" s="1"/>
  <c r="E236" i="99" s="1"/>
  <c r="G228" i="98"/>
  <c r="J228" i="98" s="1"/>
  <c r="E228" i="99" s="1"/>
  <c r="G259" i="106"/>
  <c r="J259" i="106" s="1"/>
  <c r="G232" i="106"/>
  <c r="J232" i="106" s="1"/>
  <c r="G224" i="100"/>
  <c r="J224" i="100" s="1"/>
  <c r="G230" i="100"/>
  <c r="J230" i="100" s="1"/>
  <c r="E230" i="101" s="1"/>
  <c r="G225" i="100"/>
  <c r="J225" i="100" s="1"/>
  <c r="G234" i="96"/>
  <c r="J234" i="96" s="1"/>
  <c r="E234" i="97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256" i="98"/>
  <c r="J256" i="98" s="1"/>
  <c r="E256" i="99" s="1"/>
  <c r="G258" i="98"/>
  <c r="J258" i="98" s="1"/>
  <c r="E258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G141" i="101" l="1"/>
  <c r="J141" i="101" s="1"/>
  <c r="E141" i="101"/>
  <c r="E90" i="101"/>
  <c r="G90" i="101" s="1"/>
  <c r="J90" i="101" s="1"/>
  <c r="E101" i="101"/>
  <c r="G101" i="101" s="1"/>
  <c r="J101" i="101" s="1"/>
  <c r="E22" i="101"/>
  <c r="G22" i="101" s="1"/>
  <c r="J22" i="101" s="1"/>
  <c r="G61" i="101"/>
  <c r="J61" i="101" s="1"/>
  <c r="E61" i="101"/>
  <c r="E223" i="101"/>
  <c r="G223" i="101" s="1"/>
  <c r="J223" i="101" s="1"/>
  <c r="E85" i="101"/>
  <c r="G85" i="101" s="1"/>
  <c r="J85" i="101" s="1"/>
  <c r="E78" i="101"/>
  <c r="G78" i="101" s="1"/>
  <c r="J78" i="101" s="1"/>
  <c r="G112" i="102"/>
  <c r="J112" i="102" s="1"/>
  <c r="E112" i="103" s="1"/>
  <c r="G112" i="103" s="1"/>
  <c r="J112" i="103" s="1"/>
  <c r="E112" i="102"/>
  <c r="E118" i="101"/>
  <c r="G118" i="101" s="1"/>
  <c r="J118" i="101" s="1"/>
  <c r="E26" i="101"/>
  <c r="G26" i="101" s="1"/>
  <c r="J26" i="101" s="1"/>
  <c r="E144" i="101"/>
  <c r="G144" i="101" s="1"/>
  <c r="J144" i="101" s="1"/>
  <c r="G139" i="101"/>
  <c r="J139" i="101" s="1"/>
  <c r="E139" i="101"/>
  <c r="E192" i="101"/>
  <c r="G192" i="101" s="1"/>
  <c r="J192" i="101" s="1"/>
  <c r="E171" i="101"/>
  <c r="G171" i="101" s="1"/>
  <c r="J171" i="101" s="1"/>
  <c r="E24" i="101"/>
  <c r="G24" i="101" s="1"/>
  <c r="J24" i="101" s="1"/>
  <c r="G93" i="101"/>
  <c r="J93" i="101" s="1"/>
  <c r="E93" i="101"/>
  <c r="E111" i="102"/>
  <c r="G111" i="102" s="1"/>
  <c r="J111" i="102" s="1"/>
  <c r="E111" i="103" s="1"/>
  <c r="G111" i="103" s="1"/>
  <c r="J111" i="103" s="1"/>
  <c r="E143" i="101"/>
  <c r="G143" i="101" s="1"/>
  <c r="J143" i="101" s="1"/>
  <c r="E166" i="101"/>
  <c r="G166" i="101" s="1"/>
  <c r="J166" i="101" s="1"/>
  <c r="G62" i="101"/>
  <c r="J62" i="101" s="1"/>
  <c r="E62" i="101"/>
  <c r="E98" i="101"/>
  <c r="G98" i="101" s="1"/>
  <c r="J98" i="101" s="1"/>
  <c r="E115" i="102"/>
  <c r="G115" i="102" s="1"/>
  <c r="J115" i="102" s="1"/>
  <c r="E115" i="103" s="1"/>
  <c r="G115" i="103" s="1"/>
  <c r="J115" i="103" s="1"/>
  <c r="E176" i="101"/>
  <c r="G176" i="101" s="1"/>
  <c r="J176" i="101" s="1"/>
  <c r="G72" i="101"/>
  <c r="J72" i="101" s="1"/>
  <c r="E72" i="101"/>
  <c r="E95" i="101"/>
  <c r="G95" i="101" s="1"/>
  <c r="J95" i="101" s="1"/>
  <c r="E68" i="101"/>
  <c r="G68" i="101" s="1"/>
  <c r="J68" i="101" s="1"/>
  <c r="E162" i="101"/>
  <c r="G162" i="101" s="1"/>
  <c r="J162" i="101" s="1"/>
  <c r="G170" i="101"/>
  <c r="J170" i="101" s="1"/>
  <c r="E170" i="101"/>
  <c r="E19" i="101"/>
  <c r="G19" i="101" s="1"/>
  <c r="J19" i="101" s="1"/>
  <c r="E142" i="101"/>
  <c r="G142" i="101" s="1"/>
  <c r="J142" i="101" s="1"/>
  <c r="E120" i="101"/>
  <c r="G120" i="101" s="1"/>
  <c r="J120" i="101" s="1"/>
  <c r="G20" i="102"/>
  <c r="J20" i="102" s="1"/>
  <c r="E20" i="103" s="1"/>
  <c r="G20" i="103" s="1"/>
  <c r="J20" i="103" s="1"/>
  <c r="E20" i="104" s="1"/>
  <c r="G20" i="104" s="1"/>
  <c r="J20" i="104" s="1"/>
  <c r="E20" i="102"/>
  <c r="E138" i="101"/>
  <c r="G138" i="101" s="1"/>
  <c r="J138" i="101" s="1"/>
  <c r="E179" i="101"/>
  <c r="G179" i="101" s="1"/>
  <c r="J179" i="101" s="1"/>
  <c r="E180" i="101"/>
  <c r="G180" i="101" s="1"/>
  <c r="J180" i="101" s="1"/>
  <c r="G160" i="101"/>
  <c r="J160" i="101" s="1"/>
  <c r="E160" i="101"/>
  <c r="E146" i="101"/>
  <c r="G146" i="101" s="1"/>
  <c r="J146" i="101" s="1"/>
  <c r="E89" i="101"/>
  <c r="G89" i="101" s="1"/>
  <c r="J89" i="101" s="1"/>
  <c r="E172" i="101"/>
  <c r="G172" i="101" s="1"/>
  <c r="J172" i="101" s="1"/>
  <c r="G25" i="101"/>
  <c r="J25" i="101" s="1"/>
  <c r="E25" i="101"/>
  <c r="E23" i="101"/>
  <c r="G23" i="101" s="1"/>
  <c r="J23" i="101" s="1"/>
  <c r="E65" i="101"/>
  <c r="G65" i="101" s="1"/>
  <c r="J65" i="101" s="1"/>
  <c r="E77" i="101"/>
  <c r="G77" i="101" s="1"/>
  <c r="J77" i="101" s="1"/>
  <c r="G110" i="102"/>
  <c r="J110" i="102" s="1"/>
  <c r="E110" i="103" s="1"/>
  <c r="G110" i="103" s="1"/>
  <c r="J110" i="103" s="1"/>
  <c r="E110" i="102"/>
  <c r="E185" i="101"/>
  <c r="G185" i="101" s="1"/>
  <c r="J185" i="101" s="1"/>
  <c r="E79" i="101"/>
  <c r="G79" i="101" s="1"/>
  <c r="J79" i="101" s="1"/>
  <c r="E74" i="101"/>
  <c r="G74" i="101" s="1"/>
  <c r="J74" i="101" s="1"/>
  <c r="G99" i="101"/>
  <c r="J99" i="101" s="1"/>
  <c r="E99" i="101"/>
  <c r="E69" i="101"/>
  <c r="G69" i="101" s="1"/>
  <c r="J69" i="101" s="1"/>
  <c r="E159" i="101"/>
  <c r="G159" i="101" s="1"/>
  <c r="J159" i="101" s="1"/>
  <c r="E121" i="101"/>
  <c r="G121" i="101" s="1"/>
  <c r="J121" i="101" s="1"/>
  <c r="G154" i="101"/>
  <c r="J154" i="101" s="1"/>
  <c r="E154" i="101"/>
  <c r="E117" i="102"/>
  <c r="G117" i="102" s="1"/>
  <c r="J117" i="102" s="1"/>
  <c r="E117" i="103" s="1"/>
  <c r="G117" i="103" s="1"/>
  <c r="J117" i="103" s="1"/>
  <c r="E116" i="102"/>
  <c r="G116" i="102" s="1"/>
  <c r="J116" i="102" s="1"/>
  <c r="E116" i="103" s="1"/>
  <c r="G116" i="103" s="1"/>
  <c r="J116" i="103" s="1"/>
  <c r="E220" i="101"/>
  <c r="G220" i="101" s="1"/>
  <c r="J220" i="101" s="1"/>
  <c r="G184" i="101"/>
  <c r="J184" i="101" s="1"/>
  <c r="E184" i="101"/>
  <c r="E167" i="101"/>
  <c r="G167" i="101" s="1"/>
  <c r="J167" i="101" s="1"/>
  <c r="E91" i="101"/>
  <c r="G91" i="101" s="1"/>
  <c r="J91" i="101" s="1"/>
  <c r="E81" i="101"/>
  <c r="G81" i="101" s="1"/>
  <c r="J81" i="101" s="1"/>
  <c r="G130" i="101"/>
  <c r="J130" i="101" s="1"/>
  <c r="E130" i="101"/>
  <c r="G100" i="101"/>
  <c r="J100" i="101" s="1"/>
  <c r="E100" i="101"/>
  <c r="E123" i="101"/>
  <c r="G123" i="101" s="1"/>
  <c r="J123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G107" i="102"/>
  <c r="J107" i="102" s="1"/>
  <c r="E107" i="103" s="1"/>
  <c r="G107" i="103" s="1"/>
  <c r="J107" i="103" s="1"/>
  <c r="E107" i="102"/>
  <c r="G105" i="97"/>
  <c r="J105" i="97" s="1"/>
  <c r="E105" i="98" s="1"/>
  <c r="G105" i="98" s="1"/>
  <c r="J105" i="98" s="1"/>
  <c r="E105" i="99" s="1"/>
  <c r="E105" i="97"/>
  <c r="E164" i="101"/>
  <c r="G164" i="101" s="1"/>
  <c r="J164" i="101" s="1"/>
  <c r="E168" i="101"/>
  <c r="G168" i="101" s="1"/>
  <c r="J168" i="101" s="1"/>
  <c r="G137" i="101"/>
  <c r="J137" i="101" s="1"/>
  <c r="E137" i="101"/>
  <c r="G92" i="101"/>
  <c r="J92" i="101" s="1"/>
  <c r="E92" i="101"/>
  <c r="E163" i="101"/>
  <c r="G163" i="101" s="1"/>
  <c r="J163" i="101" s="1"/>
  <c r="E67" i="101"/>
  <c r="G67" i="101" s="1"/>
  <c r="J67" i="101" s="1"/>
  <c r="G183" i="101"/>
  <c r="J183" i="101" s="1"/>
  <c r="E183" i="101"/>
  <c r="G64" i="101"/>
  <c r="J64" i="101" s="1"/>
  <c r="E64" i="101"/>
  <c r="E108" i="102"/>
  <c r="G108" i="102" s="1"/>
  <c r="J108" i="102" s="1"/>
  <c r="E108" i="103" s="1"/>
  <c r="G108" i="103" s="1"/>
  <c r="J108" i="103" s="1"/>
  <c r="E29" i="100"/>
  <c r="G29" i="100" s="1"/>
  <c r="J29" i="100" s="1"/>
  <c r="G52" i="100"/>
  <c r="J52" i="100" s="1"/>
  <c r="E52" i="100"/>
  <c r="G33" i="100"/>
  <c r="J33" i="100" s="1"/>
  <c r="E33" i="100"/>
  <c r="E53" i="100"/>
  <c r="G53" i="100" s="1"/>
  <c r="J53" i="100" s="1"/>
  <c r="E53" i="101" s="1"/>
  <c r="G53" i="101" s="1"/>
  <c r="J53" i="101" s="1"/>
  <c r="E44" i="100"/>
  <c r="G44" i="100" s="1"/>
  <c r="J44" i="100" s="1"/>
  <c r="G31" i="100"/>
  <c r="J31" i="100" s="1"/>
  <c r="E31" i="100"/>
  <c r="G40" i="100"/>
  <c r="J40" i="100" s="1"/>
  <c r="E40" i="100"/>
  <c r="E165" i="100"/>
  <c r="G165" i="100" s="1"/>
  <c r="J165" i="100" s="1"/>
  <c r="E34" i="100"/>
  <c r="G34" i="100" s="1"/>
  <c r="J34" i="100" s="1"/>
  <c r="G54" i="100"/>
  <c r="J54" i="100" s="1"/>
  <c r="E54" i="100"/>
  <c r="G41" i="100"/>
  <c r="J41" i="100" s="1"/>
  <c r="E41" i="100"/>
  <c r="E13" i="97"/>
  <c r="G13" i="97" s="1"/>
  <c r="J13" i="97" s="1"/>
  <c r="E13" i="98" s="1"/>
  <c r="G13" i="98" s="1"/>
  <c r="J13" i="98" s="1"/>
  <c r="E13" i="99" s="1"/>
  <c r="E36" i="100"/>
  <c r="G36" i="100" s="1"/>
  <c r="J36" i="100" s="1"/>
  <c r="G119" i="100"/>
  <c r="J119" i="100" s="1"/>
  <c r="E119" i="100"/>
  <c r="G96" i="100"/>
  <c r="J96" i="100" s="1"/>
  <c r="E96" i="100"/>
  <c r="E57" i="100"/>
  <c r="G57" i="100" s="1"/>
  <c r="J57" i="100" s="1"/>
  <c r="E50" i="100"/>
  <c r="G50" i="100" s="1"/>
  <c r="J50" i="100" s="1"/>
  <c r="G48" i="100"/>
  <c r="J48" i="100" s="1"/>
  <c r="E48" i="100"/>
  <c r="G28" i="100"/>
  <c r="J28" i="100" s="1"/>
  <c r="E28" i="100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G225" i="101"/>
  <c r="J225" i="101" s="1"/>
  <c r="E225" i="102" s="1"/>
  <c r="G225" i="102" s="1"/>
  <c r="J225" i="102" s="1"/>
  <c r="E225" i="103" s="1"/>
  <c r="E225" i="101"/>
  <c r="G251" i="103"/>
  <c r="J251" i="103" s="1"/>
  <c r="E251" i="104" s="1"/>
  <c r="G251" i="104" s="1"/>
  <c r="J251" i="104" s="1"/>
  <c r="E235" i="101"/>
  <c r="G88" i="98"/>
  <c r="J88" i="98" s="1"/>
  <c r="E88" i="99" s="1"/>
  <c r="G88" i="99" s="1"/>
  <c r="J88" i="99" s="1"/>
  <c r="E88" i="100" s="1"/>
  <c r="E87" i="98"/>
  <c r="G87" i="98" s="1"/>
  <c r="J87" i="98" s="1"/>
  <c r="E87" i="99" s="1"/>
  <c r="G87" i="99" s="1"/>
  <c r="J87" i="99" s="1"/>
  <c r="E37" i="100"/>
  <c r="G37" i="100" s="1"/>
  <c r="J37" i="100" s="1"/>
  <c r="G58" i="100"/>
  <c r="J58" i="100" s="1"/>
  <c r="E58" i="100"/>
  <c r="G8" i="97"/>
  <c r="J8" i="97" s="1"/>
  <c r="E8" i="98" s="1"/>
  <c r="E8" i="97"/>
  <c r="E7" i="97"/>
  <c r="G7" i="97" s="1"/>
  <c r="J7" i="97" s="1"/>
  <c r="E7" i="98" s="1"/>
  <c r="G7" i="98" s="1"/>
  <c r="J7" i="98" s="1"/>
  <c r="E7" i="99" s="1"/>
  <c r="E158" i="101"/>
  <c r="G158" i="101" s="1"/>
  <c r="J158" i="101" s="1"/>
  <c r="G106" i="101"/>
  <c r="J106" i="101" s="1"/>
  <c r="E106" i="101"/>
  <c r="G21" i="101"/>
  <c r="J21" i="101" s="1"/>
  <c r="E21" i="101"/>
  <c r="E145" i="101"/>
  <c r="G145" i="101" s="1"/>
  <c r="J145" i="101" s="1"/>
  <c r="E66" i="101"/>
  <c r="G66" i="101" s="1"/>
  <c r="J66" i="101" s="1"/>
  <c r="G215" i="101"/>
  <c r="J215" i="101" s="1"/>
  <c r="E215" i="101"/>
  <c r="G222" i="101"/>
  <c r="J222" i="101" s="1"/>
  <c r="E222" i="101"/>
  <c r="E140" i="101"/>
  <c r="G140" i="101" s="1"/>
  <c r="J140" i="101" s="1"/>
  <c r="E122" i="100"/>
  <c r="G122" i="100" s="1"/>
  <c r="J122" i="100" s="1"/>
  <c r="G161" i="100"/>
  <c r="J161" i="100" s="1"/>
  <c r="E161" i="100"/>
  <c r="G59" i="100"/>
  <c r="J59" i="100" s="1"/>
  <c r="E59" i="100"/>
  <c r="E17" i="97"/>
  <c r="G17" i="97" s="1"/>
  <c r="J17" i="97" s="1"/>
  <c r="E17" i="98" s="1"/>
  <c r="G17" i="98" s="1"/>
  <c r="J17" i="98" s="1"/>
  <c r="E17" i="99" s="1"/>
  <c r="E46" i="100"/>
  <c r="G46" i="100" s="1"/>
  <c r="J46" i="100" s="1"/>
  <c r="G32" i="100"/>
  <c r="J32" i="100" s="1"/>
  <c r="E32" i="100"/>
  <c r="G221" i="100"/>
  <c r="J221" i="100" s="1"/>
  <c r="E221" i="100"/>
  <c r="E42" i="100"/>
  <c r="G42" i="100" s="1"/>
  <c r="J42" i="100" s="1"/>
  <c r="E56" i="100"/>
  <c r="G56" i="100" s="1"/>
  <c r="J56" i="100" s="1"/>
  <c r="G14" i="97"/>
  <c r="J14" i="97" s="1"/>
  <c r="E14" i="98" s="1"/>
  <c r="E14" i="97"/>
  <c r="G38" i="100"/>
  <c r="J38" i="100" s="1"/>
  <c r="E38" i="100"/>
  <c r="E27" i="100"/>
  <c r="G27" i="100" s="1"/>
  <c r="J27" i="100" s="1"/>
  <c r="E30" i="100"/>
  <c r="G30" i="100" s="1"/>
  <c r="J30" i="100" s="1"/>
  <c r="G47" i="100"/>
  <c r="J47" i="100" s="1"/>
  <c r="E47" i="101" s="1"/>
  <c r="E47" i="100"/>
  <c r="G55" i="100"/>
  <c r="J55" i="100" s="1"/>
  <c r="E55" i="100"/>
  <c r="E49" i="100"/>
  <c r="G49" i="100" s="1"/>
  <c r="J49" i="100" s="1"/>
  <c r="E43" i="100"/>
  <c r="G43" i="100" s="1"/>
  <c r="J43" i="100" s="1"/>
  <c r="G224" i="101"/>
  <c r="J224" i="101" s="1"/>
  <c r="E224" i="102" s="1"/>
  <c r="G224" i="102" s="1"/>
  <c r="J224" i="102" s="1"/>
  <c r="E224" i="103" s="1"/>
  <c r="E224" i="101"/>
  <c r="G250" i="103"/>
  <c r="J250" i="103" s="1"/>
  <c r="G80" i="104"/>
  <c r="J80" i="104" s="1"/>
  <c r="G20" i="105"/>
  <c r="J20" i="105" s="1"/>
  <c r="G97" i="105"/>
  <c r="J97" i="105" s="1"/>
  <c r="G97" i="106" s="1"/>
  <c r="J97" i="106" s="1"/>
  <c r="G97" i="107" s="1"/>
  <c r="J97" i="107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36" i="99"/>
  <c r="J236" i="99" s="1"/>
  <c r="E236" i="100" s="1"/>
  <c r="G228" i="99"/>
  <c r="J228" i="99" s="1"/>
  <c r="E228" i="100" s="1"/>
  <c r="G230" i="101"/>
  <c r="J230" i="101" s="1"/>
  <c r="G227" i="101"/>
  <c r="J227" i="101" s="1"/>
  <c r="E227" i="102" s="1"/>
  <c r="G235" i="101"/>
  <c r="J235" i="101" s="1"/>
  <c r="E235" i="102" s="1"/>
  <c r="G259" i="97"/>
  <c r="J259" i="97" s="1"/>
  <c r="G188" i="77"/>
  <c r="J188" i="77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88" i="74"/>
  <c r="J188" i="74" s="1"/>
  <c r="G174" i="97"/>
  <c r="J174" i="97" s="1"/>
  <c r="E174" i="98" s="1"/>
  <c r="G173" i="97"/>
  <c r="J173" i="97" s="1"/>
  <c r="E173" i="98" s="1"/>
  <c r="G207" i="77"/>
  <c r="J207" i="77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74"/>
  <c r="J207" i="74" s="1"/>
  <c r="G102" i="97"/>
  <c r="J102" i="97" s="1"/>
  <c r="E102" i="98" s="1"/>
  <c r="G47" i="101"/>
  <c r="J47" i="101" s="1"/>
  <c r="G18" i="96"/>
  <c r="J18" i="96" s="1"/>
  <c r="G214" i="99"/>
  <c r="J214" i="99" s="1"/>
  <c r="G76" i="74"/>
  <c r="J76" i="74" s="1"/>
  <c r="E76" i="77" s="1"/>
  <c r="G76" i="77" s="1"/>
  <c r="J76" i="77" s="1"/>
  <c r="G76" i="78" s="1"/>
  <c r="J76" i="78" s="1"/>
  <c r="E76" i="79" s="1"/>
  <c r="G82" i="97"/>
  <c r="J82" i="97" s="1"/>
  <c r="G15" i="98"/>
  <c r="J15" i="98" s="1"/>
  <c r="E15" i="99" s="1"/>
  <c r="G8" i="98"/>
  <c r="J8" i="98" s="1"/>
  <c r="E8" i="99" s="1"/>
  <c r="G6" i="98"/>
  <c r="J6" i="98" s="1"/>
  <c r="E6" i="99" s="1"/>
  <c r="G14" i="98"/>
  <c r="J14" i="98" s="1"/>
  <c r="E14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G256" i="99"/>
  <c r="J256" i="99" s="1"/>
  <c r="E256" i="100" s="1"/>
  <c r="G105" i="99"/>
  <c r="J105" i="99" s="1"/>
  <c r="E105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G53" i="102" l="1"/>
  <c r="J53" i="102" s="1"/>
  <c r="E53" i="103" s="1"/>
  <c r="E53" i="102"/>
  <c r="E146" i="102"/>
  <c r="G146" i="102" s="1"/>
  <c r="J146" i="102" s="1"/>
  <c r="E146" i="103" s="1"/>
  <c r="G146" i="103" s="1"/>
  <c r="J146" i="103" s="1"/>
  <c r="E146" i="104" s="1"/>
  <c r="G146" i="104" s="1"/>
  <c r="J146" i="104" s="1"/>
  <c r="E34" i="101"/>
  <c r="G34" i="101" s="1"/>
  <c r="J34" i="101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G69" i="102"/>
  <c r="J69" i="102" s="1"/>
  <c r="E69" i="103" s="1"/>
  <c r="G69" i="103" s="1"/>
  <c r="J69" i="103" s="1"/>
  <c r="E69" i="104" s="1"/>
  <c r="G69" i="104" s="1"/>
  <c r="J69" i="104" s="1"/>
  <c r="E69" i="102"/>
  <c r="E77" i="102"/>
  <c r="G77" i="102" s="1"/>
  <c r="J77" i="102" s="1"/>
  <c r="E77" i="103" s="1"/>
  <c r="G77" i="103" s="1"/>
  <c r="J77" i="103" s="1"/>
  <c r="E77" i="104" s="1"/>
  <c r="G77" i="104" s="1"/>
  <c r="J77" i="104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11" i="104"/>
  <c r="G111" i="104" s="1"/>
  <c r="J111" i="104" s="1"/>
  <c r="G144" i="102"/>
  <c r="J144" i="102" s="1"/>
  <c r="E144" i="103" s="1"/>
  <c r="G144" i="103" s="1"/>
  <c r="J144" i="103" s="1"/>
  <c r="E144" i="104" s="1"/>
  <c r="G144" i="104" s="1"/>
  <c r="J144" i="104" s="1"/>
  <c r="E144" i="102"/>
  <c r="E120" i="102"/>
  <c r="G120" i="102" s="1"/>
  <c r="J120" i="102" s="1"/>
  <c r="E120" i="103" s="1"/>
  <c r="G120" i="103" s="1"/>
  <c r="J120" i="103" s="1"/>
  <c r="E120" i="104" s="1"/>
  <c r="G120" i="104" s="1"/>
  <c r="J120" i="104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65" i="101"/>
  <c r="G165" i="101" s="1"/>
  <c r="J165" i="101" s="1"/>
  <c r="G164" i="102"/>
  <c r="J164" i="102" s="1"/>
  <c r="E164" i="103" s="1"/>
  <c r="G164" i="103" s="1"/>
  <c r="J164" i="103" s="1"/>
  <c r="E164" i="104" s="1"/>
  <c r="G164" i="104" s="1"/>
  <c r="J164" i="104" s="1"/>
  <c r="E164" i="102"/>
  <c r="E220" i="102"/>
  <c r="G220" i="102" s="1"/>
  <c r="J220" i="102" s="1"/>
  <c r="E220" i="103" s="1"/>
  <c r="G220" i="103" s="1"/>
  <c r="J220" i="103" s="1"/>
  <c r="E220" i="104" s="1"/>
  <c r="G220" i="104" s="1"/>
  <c r="J220" i="104" s="1"/>
  <c r="E65" i="102"/>
  <c r="G65" i="102" s="1"/>
  <c r="J65" i="102" s="1"/>
  <c r="E65" i="103" s="1"/>
  <c r="G65" i="103" s="1"/>
  <c r="J65" i="103" s="1"/>
  <c r="E65" i="104" s="1"/>
  <c r="G65" i="104" s="1"/>
  <c r="J65" i="104" s="1"/>
  <c r="E19" i="102"/>
  <c r="G19" i="102" s="1"/>
  <c r="J19" i="102" s="1"/>
  <c r="E19" i="103" s="1"/>
  <c r="G19" i="103" s="1"/>
  <c r="J19" i="103" s="1"/>
  <c r="E19" i="104" s="1"/>
  <c r="G19" i="104" s="1"/>
  <c r="J19" i="104" s="1"/>
  <c r="G176" i="102"/>
  <c r="J176" i="102" s="1"/>
  <c r="E176" i="103" s="1"/>
  <c r="G176" i="103" s="1"/>
  <c r="J176" i="103" s="1"/>
  <c r="E176" i="104" s="1"/>
  <c r="G176" i="104" s="1"/>
  <c r="J176" i="104" s="1"/>
  <c r="E176" i="102"/>
  <c r="E26" i="102"/>
  <c r="G26" i="102" s="1"/>
  <c r="J26" i="102" s="1"/>
  <c r="E26" i="103" s="1"/>
  <c r="G26" i="103" s="1"/>
  <c r="J26" i="103" s="1"/>
  <c r="E26" i="104" s="1"/>
  <c r="G26" i="104" s="1"/>
  <c r="J26" i="104" s="1"/>
  <c r="E46" i="101"/>
  <c r="G46" i="101" s="1"/>
  <c r="J46" i="101" s="1"/>
  <c r="E51" i="101"/>
  <c r="G51" i="101" s="1"/>
  <c r="J51" i="101" s="1"/>
  <c r="G143" i="102"/>
  <c r="J143" i="102" s="1"/>
  <c r="E143" i="103" s="1"/>
  <c r="G143" i="103" s="1"/>
  <c r="J143" i="103" s="1"/>
  <c r="E143" i="104" s="1"/>
  <c r="G143" i="104" s="1"/>
  <c r="J143" i="104" s="1"/>
  <c r="E143" i="102"/>
  <c r="E42" i="101"/>
  <c r="G42" i="101" s="1"/>
  <c r="J42" i="101" s="1"/>
  <c r="E36" i="101"/>
  <c r="G36" i="101" s="1"/>
  <c r="J36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G116" i="104"/>
  <c r="J116" i="104" s="1"/>
  <c r="E116" i="104"/>
  <c r="E23" i="102"/>
  <c r="G23" i="102" s="1"/>
  <c r="J23" i="102" s="1"/>
  <c r="E23" i="103" s="1"/>
  <c r="G23" i="103" s="1"/>
  <c r="J23" i="103" s="1"/>
  <c r="E23" i="104" s="1"/>
  <c r="G23" i="104" s="1"/>
  <c r="J23" i="104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15" i="104"/>
  <c r="G115" i="104" s="1"/>
  <c r="J115" i="104" s="1"/>
  <c r="G118" i="102"/>
  <c r="J118" i="102" s="1"/>
  <c r="E118" i="103" s="1"/>
  <c r="G118" i="103" s="1"/>
  <c r="J118" i="103" s="1"/>
  <c r="E118" i="104" s="1"/>
  <c r="G118" i="104" s="1"/>
  <c r="J118" i="104" s="1"/>
  <c r="E118" i="102"/>
  <c r="E22" i="102"/>
  <c r="G22" i="102" s="1"/>
  <c r="J22" i="102" s="1"/>
  <c r="E22" i="103" s="1"/>
  <c r="G22" i="103" s="1"/>
  <c r="J22" i="103" s="1"/>
  <c r="E22" i="104" s="1"/>
  <c r="G22" i="104" s="1"/>
  <c r="J22" i="104" s="1"/>
  <c r="G22" i="105" s="1"/>
  <c r="J22" i="105" s="1"/>
  <c r="G22" i="106" s="1"/>
  <c r="J22" i="106" s="1"/>
  <c r="G22" i="107" s="1"/>
  <c r="J22" i="107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30" i="101"/>
  <c r="G30" i="101" s="1"/>
  <c r="J30" i="101" s="1"/>
  <c r="G66" i="102"/>
  <c r="J66" i="102" s="1"/>
  <c r="E66" i="103" s="1"/>
  <c r="G66" i="103" s="1"/>
  <c r="J66" i="103" s="1"/>
  <c r="E66" i="104" s="1"/>
  <c r="G66" i="104" s="1"/>
  <c r="J66" i="104" s="1"/>
  <c r="E66" i="102"/>
  <c r="E163" i="102"/>
  <c r="G163" i="102" s="1"/>
  <c r="J163" i="102" s="1"/>
  <c r="E163" i="103" s="1"/>
  <c r="G163" i="103" s="1"/>
  <c r="J163" i="103" s="1"/>
  <c r="E163" i="104" s="1"/>
  <c r="G163" i="104" s="1"/>
  <c r="J163" i="104" s="1"/>
  <c r="E117" i="104"/>
  <c r="G117" i="104" s="1"/>
  <c r="J117" i="104" s="1"/>
  <c r="E74" i="102"/>
  <c r="G74" i="102" s="1"/>
  <c r="J74" i="102" s="1"/>
  <c r="E74" i="103" s="1"/>
  <c r="G74" i="103" s="1"/>
  <c r="J74" i="103" s="1"/>
  <c r="E74" i="104" s="1"/>
  <c r="G74" i="104" s="1"/>
  <c r="J74" i="104" s="1"/>
  <c r="G179" i="102"/>
  <c r="J179" i="102" s="1"/>
  <c r="E179" i="103" s="1"/>
  <c r="G179" i="103" s="1"/>
  <c r="J179" i="103" s="1"/>
  <c r="E179" i="104" s="1"/>
  <c r="G179" i="104" s="1"/>
  <c r="J179" i="104" s="1"/>
  <c r="E179" i="102"/>
  <c r="E98" i="102"/>
  <c r="G98" i="102" s="1"/>
  <c r="J98" i="102" s="1"/>
  <c r="E98" i="103" s="1"/>
  <c r="G98" i="103" s="1"/>
  <c r="J98" i="103" s="1"/>
  <c r="E98" i="104" s="1"/>
  <c r="G98" i="104" s="1"/>
  <c r="J98" i="104" s="1"/>
  <c r="E24" i="102"/>
  <c r="G24" i="102" s="1"/>
  <c r="J24" i="102" s="1"/>
  <c r="E24" i="103" s="1"/>
  <c r="G24" i="103" s="1"/>
  <c r="J24" i="103" s="1"/>
  <c r="E24" i="104" s="1"/>
  <c r="G24" i="104" s="1"/>
  <c r="J24" i="104" s="1"/>
  <c r="G24" i="105" s="1"/>
  <c r="J24" i="105" s="1"/>
  <c r="G24" i="106" s="1"/>
  <c r="J24" i="106" s="1"/>
  <c r="G24" i="107" s="1"/>
  <c r="J24" i="107" s="1"/>
  <c r="G101" i="102"/>
  <c r="J101" i="102" s="1"/>
  <c r="E101" i="103" s="1"/>
  <c r="G101" i="103" s="1"/>
  <c r="J101" i="103" s="1"/>
  <c r="E101" i="104" s="1"/>
  <c r="G101" i="104" s="1"/>
  <c r="J101" i="104" s="1"/>
  <c r="E101" i="102"/>
  <c r="G188" i="97"/>
  <c r="J188" i="97" s="1"/>
  <c r="E188" i="98" s="1"/>
  <c r="G188" i="98" s="1"/>
  <c r="J188" i="98" s="1"/>
  <c r="E188" i="99" s="1"/>
  <c r="G188" i="99" s="1"/>
  <c r="J188" i="99" s="1"/>
  <c r="E188" i="100" s="1"/>
  <c r="E188" i="97"/>
  <c r="E27" i="101"/>
  <c r="G27" i="101" s="1"/>
  <c r="J27" i="101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G50" i="101"/>
  <c r="J50" i="101" s="1"/>
  <c r="E50" i="101"/>
  <c r="G29" i="101"/>
  <c r="J29" i="101" s="1"/>
  <c r="E29" i="101"/>
  <c r="E81" i="102"/>
  <c r="G81" i="102" s="1"/>
  <c r="J81" i="102" s="1"/>
  <c r="E81" i="103" s="1"/>
  <c r="G81" i="103" s="1"/>
  <c r="J81" i="103" s="1"/>
  <c r="E81" i="104" s="1"/>
  <c r="G81" i="104" s="1"/>
  <c r="J81" i="104" s="1"/>
  <c r="E79" i="102"/>
  <c r="G79" i="102" s="1"/>
  <c r="J79" i="102" s="1"/>
  <c r="E79" i="103" s="1"/>
  <c r="G79" i="103" s="1"/>
  <c r="J79" i="103" s="1"/>
  <c r="E79" i="104" s="1"/>
  <c r="G79" i="104" s="1"/>
  <c r="J79" i="104" s="1"/>
  <c r="G79" i="105" s="1"/>
  <c r="J79" i="105" s="1"/>
  <c r="G79" i="106" s="1"/>
  <c r="J79" i="106" s="1"/>
  <c r="G79" i="107" s="1"/>
  <c r="J79" i="107" s="1"/>
  <c r="G138" i="102"/>
  <c r="J138" i="102" s="1"/>
  <c r="E138" i="103" s="1"/>
  <c r="G138" i="103" s="1"/>
  <c r="J138" i="103" s="1"/>
  <c r="E138" i="104" s="1"/>
  <c r="G138" i="104" s="1"/>
  <c r="J138" i="104" s="1"/>
  <c r="E138" i="102"/>
  <c r="G162" i="102"/>
  <c r="J162" i="102" s="1"/>
  <c r="E162" i="103" s="1"/>
  <c r="G162" i="103" s="1"/>
  <c r="J162" i="103" s="1"/>
  <c r="E162" i="104" s="1"/>
  <c r="G162" i="104" s="1"/>
  <c r="J162" i="104" s="1"/>
  <c r="E162" i="102"/>
  <c r="E171" i="102"/>
  <c r="G171" i="102" s="1"/>
  <c r="J171" i="102" s="1"/>
  <c r="E171" i="103" s="1"/>
  <c r="G171" i="103" s="1"/>
  <c r="J171" i="103" s="1"/>
  <c r="E171" i="104" s="1"/>
  <c r="G171" i="104" s="1"/>
  <c r="J171" i="104" s="1"/>
  <c r="E90" i="102"/>
  <c r="G90" i="102" s="1"/>
  <c r="J90" i="102" s="1"/>
  <c r="E90" i="103" s="1"/>
  <c r="G90" i="103" s="1"/>
  <c r="J90" i="103" s="1"/>
  <c r="E90" i="104" s="1"/>
  <c r="G90" i="104" s="1"/>
  <c r="J90" i="104" s="1"/>
  <c r="G37" i="101"/>
  <c r="J37" i="101" s="1"/>
  <c r="E37" i="101"/>
  <c r="G223" i="102"/>
  <c r="J223" i="102" s="1"/>
  <c r="E223" i="103" s="1"/>
  <c r="G223" i="103" s="1"/>
  <c r="J223" i="103" s="1"/>
  <c r="E223" i="104" s="1"/>
  <c r="G223" i="104" s="1"/>
  <c r="J223" i="104" s="1"/>
  <c r="E223" i="102"/>
  <c r="E43" i="101"/>
  <c r="G43" i="101" s="1"/>
  <c r="J43" i="101" s="1"/>
  <c r="E122" i="101"/>
  <c r="G122" i="101" s="1"/>
  <c r="J122" i="101" s="1"/>
  <c r="G57" i="101"/>
  <c r="J57" i="101" s="1"/>
  <c r="E57" i="101"/>
  <c r="G108" i="104"/>
  <c r="J108" i="104" s="1"/>
  <c r="E108" i="104"/>
  <c r="E91" i="102"/>
  <c r="G91" i="102" s="1"/>
  <c r="J91" i="102" s="1"/>
  <c r="E91" i="103" s="1"/>
  <c r="G91" i="103" s="1"/>
  <c r="J91" i="103" s="1"/>
  <c r="E91" i="104" s="1"/>
  <c r="G91" i="104" s="1"/>
  <c r="J91" i="104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G172" i="102"/>
  <c r="J172" i="102" s="1"/>
  <c r="E172" i="103" s="1"/>
  <c r="G172" i="103" s="1"/>
  <c r="J172" i="103" s="1"/>
  <c r="E172" i="104" s="1"/>
  <c r="G172" i="104" s="1"/>
  <c r="J172" i="104" s="1"/>
  <c r="E172" i="102"/>
  <c r="G68" i="102"/>
  <c r="J68" i="102" s="1"/>
  <c r="E68" i="103" s="1"/>
  <c r="G68" i="103" s="1"/>
  <c r="J68" i="103" s="1"/>
  <c r="E68" i="104" s="1"/>
  <c r="G68" i="104" s="1"/>
  <c r="J68" i="104" s="1"/>
  <c r="E68" i="102"/>
  <c r="E192" i="102"/>
  <c r="G192" i="102" s="1"/>
  <c r="J192" i="102" s="1"/>
  <c r="E192" i="103" s="1"/>
  <c r="G192" i="103" s="1"/>
  <c r="J192" i="103" s="1"/>
  <c r="E192" i="104" s="1"/>
  <c r="G192" i="104" s="1"/>
  <c r="J192" i="104" s="1"/>
  <c r="E78" i="102"/>
  <c r="G78" i="102" s="1"/>
  <c r="J78" i="102" s="1"/>
  <c r="E78" i="103" s="1"/>
  <c r="G78" i="103" s="1"/>
  <c r="J78" i="103" s="1"/>
  <c r="E78" i="104" s="1"/>
  <c r="G78" i="104" s="1"/>
  <c r="J78" i="104" s="1"/>
  <c r="G123" i="102"/>
  <c r="J123" i="102" s="1"/>
  <c r="E123" i="103" s="1"/>
  <c r="G123" i="103" s="1"/>
  <c r="J123" i="103" s="1"/>
  <c r="E123" i="104" s="1"/>
  <c r="G123" i="104" s="1"/>
  <c r="J123" i="104" s="1"/>
  <c r="E123" i="102"/>
  <c r="G56" i="101"/>
  <c r="J56" i="101" s="1"/>
  <c r="E56" i="101"/>
  <c r="E49" i="101"/>
  <c r="G49" i="101" s="1"/>
  <c r="J49" i="101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G44" i="101"/>
  <c r="J44" i="101" s="1"/>
  <c r="E44" i="101"/>
  <c r="G167" i="102"/>
  <c r="J167" i="102" s="1"/>
  <c r="E167" i="103" s="1"/>
  <c r="G167" i="103" s="1"/>
  <c r="J167" i="103" s="1"/>
  <c r="E167" i="104" s="1"/>
  <c r="G167" i="104" s="1"/>
  <c r="J167" i="104" s="1"/>
  <c r="E167" i="102"/>
  <c r="E121" i="102"/>
  <c r="G121" i="102" s="1"/>
  <c r="J121" i="102" s="1"/>
  <c r="E121" i="103" s="1"/>
  <c r="G121" i="103" s="1"/>
  <c r="J121" i="103" s="1"/>
  <c r="E121" i="104" s="1"/>
  <c r="G121" i="104" s="1"/>
  <c r="J121" i="104" s="1"/>
  <c r="E89" i="102"/>
  <c r="G89" i="102" s="1"/>
  <c r="J89" i="102" s="1"/>
  <c r="E89" i="103" s="1"/>
  <c r="G89" i="103" s="1"/>
  <c r="J89" i="103" s="1"/>
  <c r="E89" i="104" s="1"/>
  <c r="G89" i="104" s="1"/>
  <c r="J89" i="104" s="1"/>
  <c r="G95" i="102"/>
  <c r="J95" i="102" s="1"/>
  <c r="E95" i="103" s="1"/>
  <c r="G95" i="103" s="1"/>
  <c r="J95" i="103" s="1"/>
  <c r="E95" i="104" s="1"/>
  <c r="G95" i="104" s="1"/>
  <c r="J95" i="104" s="1"/>
  <c r="E95" i="102"/>
  <c r="G166" i="102"/>
  <c r="J166" i="102" s="1"/>
  <c r="E166" i="103" s="1"/>
  <c r="G166" i="103" s="1"/>
  <c r="J166" i="103" s="1"/>
  <c r="E166" i="104" s="1"/>
  <c r="G166" i="104" s="1"/>
  <c r="J166" i="104" s="1"/>
  <c r="E166" i="102"/>
  <c r="E85" i="102"/>
  <c r="G85" i="102" s="1"/>
  <c r="J85" i="102" s="1"/>
  <c r="E85" i="103" s="1"/>
  <c r="G85" i="103" s="1"/>
  <c r="J85" i="103" s="1"/>
  <c r="E85" i="104" s="1"/>
  <c r="G85" i="104" s="1"/>
  <c r="J85" i="104" s="1"/>
  <c r="E214" i="100"/>
  <c r="G214" i="100" s="1"/>
  <c r="J214" i="100" s="1"/>
  <c r="G18" i="97"/>
  <c r="J18" i="97" s="1"/>
  <c r="E18" i="98" s="1"/>
  <c r="E18" i="97"/>
  <c r="G47" i="102"/>
  <c r="J47" i="102" s="1"/>
  <c r="E47" i="103" s="1"/>
  <c r="E47" i="102"/>
  <c r="G252" i="103"/>
  <c r="J252" i="103" s="1"/>
  <c r="E252" i="104" s="1"/>
  <c r="G252" i="104" s="1"/>
  <c r="J252" i="104" s="1"/>
  <c r="E230" i="102"/>
  <c r="E250" i="104"/>
  <c r="G250" i="104" s="1"/>
  <c r="J250" i="104" s="1"/>
  <c r="G55" i="101"/>
  <c r="J55" i="101" s="1"/>
  <c r="E55" i="101"/>
  <c r="G38" i="101"/>
  <c r="J38" i="101" s="1"/>
  <c r="E38" i="101"/>
  <c r="G221" i="101"/>
  <c r="J221" i="101" s="1"/>
  <c r="E221" i="101"/>
  <c r="E59" i="101"/>
  <c r="G59" i="101" s="1"/>
  <c r="J59" i="101" s="1"/>
  <c r="G222" i="102"/>
  <c r="J222" i="102" s="1"/>
  <c r="E222" i="103" s="1"/>
  <c r="G222" i="103" s="1"/>
  <c r="J222" i="103" s="1"/>
  <c r="E222" i="104" s="1"/>
  <c r="G222" i="104" s="1"/>
  <c r="J222" i="104" s="1"/>
  <c r="E222" i="102"/>
  <c r="G21" i="102"/>
  <c r="J21" i="102" s="1"/>
  <c r="E21" i="103" s="1"/>
  <c r="G21" i="103" s="1"/>
  <c r="J21" i="103" s="1"/>
  <c r="E21" i="104" s="1"/>
  <c r="G21" i="104" s="1"/>
  <c r="J21" i="104" s="1"/>
  <c r="E21" i="102"/>
  <c r="G28" i="101"/>
  <c r="J28" i="101" s="1"/>
  <c r="E28" i="101"/>
  <c r="E96" i="101"/>
  <c r="G96" i="101" s="1"/>
  <c r="J96" i="101" s="1"/>
  <c r="G41" i="101"/>
  <c r="J41" i="101" s="1"/>
  <c r="E41" i="101"/>
  <c r="G40" i="101"/>
  <c r="J40" i="101" s="1"/>
  <c r="E40" i="101"/>
  <c r="G33" i="101"/>
  <c r="J33" i="101" s="1"/>
  <c r="E33" i="101"/>
  <c r="E64" i="102"/>
  <c r="G64" i="102" s="1"/>
  <c r="J64" i="102" s="1"/>
  <c r="E64" i="103" s="1"/>
  <c r="G64" i="103" s="1"/>
  <c r="J64" i="103" s="1"/>
  <c r="E64" i="104" s="1"/>
  <c r="G64" i="104" s="1"/>
  <c r="J64" i="104" s="1"/>
  <c r="G92" i="102"/>
  <c r="J92" i="102" s="1"/>
  <c r="E92" i="103" s="1"/>
  <c r="G92" i="103" s="1"/>
  <c r="J92" i="103" s="1"/>
  <c r="E92" i="104" s="1"/>
  <c r="G92" i="104" s="1"/>
  <c r="J92" i="104" s="1"/>
  <c r="E92" i="102"/>
  <c r="G100" i="102"/>
  <c r="J100" i="102" s="1"/>
  <c r="E100" i="103" s="1"/>
  <c r="G100" i="103" s="1"/>
  <c r="J100" i="103" s="1"/>
  <c r="E100" i="104" s="1"/>
  <c r="G100" i="104" s="1"/>
  <c r="J100" i="104" s="1"/>
  <c r="E100" i="102"/>
  <c r="G88" i="100"/>
  <c r="J88" i="100" s="1"/>
  <c r="E88" i="101" s="1"/>
  <c r="E87" i="100"/>
  <c r="G87" i="100" s="1"/>
  <c r="J87" i="100" s="1"/>
  <c r="E32" i="101"/>
  <c r="G32" i="101" s="1"/>
  <c r="J32" i="101" s="1"/>
  <c r="G161" i="101"/>
  <c r="J161" i="101" s="1"/>
  <c r="E161" i="101"/>
  <c r="G215" i="102"/>
  <c r="J215" i="102" s="1"/>
  <c r="E215" i="103" s="1"/>
  <c r="G215" i="103" s="1"/>
  <c r="J215" i="103" s="1"/>
  <c r="E215" i="104" s="1"/>
  <c r="G215" i="104" s="1"/>
  <c r="J215" i="104" s="1"/>
  <c r="E215" i="102"/>
  <c r="G106" i="102"/>
  <c r="J106" i="102" s="1"/>
  <c r="E106" i="103" s="1"/>
  <c r="G106" i="103" s="1"/>
  <c r="J106" i="103" s="1"/>
  <c r="E106" i="104" s="1"/>
  <c r="G106" i="104" s="1"/>
  <c r="J106" i="104" s="1"/>
  <c r="E106" i="102"/>
  <c r="E58" i="101"/>
  <c r="G58" i="101" s="1"/>
  <c r="J58" i="101" s="1"/>
  <c r="G48" i="101"/>
  <c r="J48" i="101" s="1"/>
  <c r="E48" i="101"/>
  <c r="G119" i="101"/>
  <c r="J119" i="101" s="1"/>
  <c r="E119" i="101"/>
  <c r="G54" i="101"/>
  <c r="J54" i="101" s="1"/>
  <c r="E54" i="101"/>
  <c r="E31" i="101"/>
  <c r="G31" i="101" s="1"/>
  <c r="J31" i="101" s="1"/>
  <c r="G52" i="101"/>
  <c r="J52" i="101" s="1"/>
  <c r="E52" i="101"/>
  <c r="G183" i="102"/>
  <c r="J183" i="102" s="1"/>
  <c r="E183" i="103" s="1"/>
  <c r="G183" i="103" s="1"/>
  <c r="J183" i="103" s="1"/>
  <c r="E183" i="104" s="1"/>
  <c r="G183" i="104" s="1"/>
  <c r="J183" i="104" s="1"/>
  <c r="E183" i="102"/>
  <c r="G137" i="102"/>
  <c r="J137" i="102" s="1"/>
  <c r="E137" i="103" s="1"/>
  <c r="G137" i="103" s="1"/>
  <c r="J137" i="103" s="1"/>
  <c r="E137" i="104" s="1"/>
  <c r="G137" i="104" s="1"/>
  <c r="J137" i="104" s="1"/>
  <c r="E137" i="102"/>
  <c r="E107" i="104"/>
  <c r="G107" i="104" s="1"/>
  <c r="J107" i="104" s="1"/>
  <c r="G130" i="102"/>
  <c r="J130" i="102" s="1"/>
  <c r="E130" i="103" s="1"/>
  <c r="G130" i="103" s="1"/>
  <c r="J130" i="103" s="1"/>
  <c r="E130" i="104" s="1"/>
  <c r="G130" i="104" s="1"/>
  <c r="J130" i="104" s="1"/>
  <c r="E130" i="102"/>
  <c r="G184" i="102"/>
  <c r="J184" i="102" s="1"/>
  <c r="E184" i="103" s="1"/>
  <c r="G184" i="103" s="1"/>
  <c r="J184" i="103" s="1"/>
  <c r="E184" i="104" s="1"/>
  <c r="G184" i="104" s="1"/>
  <c r="J184" i="104" s="1"/>
  <c r="E184" i="102"/>
  <c r="G154" i="102"/>
  <c r="J154" i="102" s="1"/>
  <c r="E154" i="103" s="1"/>
  <c r="G154" i="103" s="1"/>
  <c r="J154" i="103" s="1"/>
  <c r="E154" i="104" s="1"/>
  <c r="G154" i="104" s="1"/>
  <c r="J154" i="104" s="1"/>
  <c r="E154" i="102"/>
  <c r="E99" i="102"/>
  <c r="G99" i="102" s="1"/>
  <c r="J99" i="102" s="1"/>
  <c r="E99" i="103" s="1"/>
  <c r="G99" i="103" s="1"/>
  <c r="J99" i="103" s="1"/>
  <c r="E99" i="104" s="1"/>
  <c r="G99" i="104" s="1"/>
  <c r="J99" i="104" s="1"/>
  <c r="G110" i="104"/>
  <c r="J110" i="104" s="1"/>
  <c r="E110" i="104"/>
  <c r="G25" i="102"/>
  <c r="J25" i="102" s="1"/>
  <c r="E25" i="103" s="1"/>
  <c r="G25" i="103" s="1"/>
  <c r="J25" i="103" s="1"/>
  <c r="E25" i="104" s="1"/>
  <c r="G25" i="104" s="1"/>
  <c r="J25" i="104" s="1"/>
  <c r="E25" i="102"/>
  <c r="G160" i="102"/>
  <c r="J160" i="102" s="1"/>
  <c r="E160" i="103" s="1"/>
  <c r="G160" i="103" s="1"/>
  <c r="J160" i="103" s="1"/>
  <c r="E160" i="104" s="1"/>
  <c r="G160" i="104" s="1"/>
  <c r="J160" i="104" s="1"/>
  <c r="E160" i="102"/>
  <c r="E170" i="102"/>
  <c r="G170" i="102" s="1"/>
  <c r="J170" i="102" s="1"/>
  <c r="E170" i="103" s="1"/>
  <c r="G170" i="103" s="1"/>
  <c r="J170" i="103" s="1"/>
  <c r="E170" i="104" s="1"/>
  <c r="G170" i="104" s="1"/>
  <c r="J170" i="104" s="1"/>
  <c r="G72" i="102"/>
  <c r="J72" i="102" s="1"/>
  <c r="E72" i="103" s="1"/>
  <c r="G72" i="103" s="1"/>
  <c r="J72" i="103" s="1"/>
  <c r="E72" i="104" s="1"/>
  <c r="G72" i="104" s="1"/>
  <c r="J72" i="104" s="1"/>
  <c r="E72" i="102"/>
  <c r="G62" i="102"/>
  <c r="J62" i="102" s="1"/>
  <c r="E62" i="103" s="1"/>
  <c r="G62" i="103" s="1"/>
  <c r="J62" i="103" s="1"/>
  <c r="E62" i="104" s="1"/>
  <c r="G62" i="104" s="1"/>
  <c r="J62" i="104" s="1"/>
  <c r="E62" i="102"/>
  <c r="G93" i="102"/>
  <c r="J93" i="102" s="1"/>
  <c r="E93" i="103" s="1"/>
  <c r="G93" i="103" s="1"/>
  <c r="J93" i="103" s="1"/>
  <c r="E93" i="104" s="1"/>
  <c r="G93" i="104" s="1"/>
  <c r="J93" i="104" s="1"/>
  <c r="E93" i="102"/>
  <c r="E139" i="102"/>
  <c r="G139" i="102" s="1"/>
  <c r="J139" i="102" s="1"/>
  <c r="E139" i="103" s="1"/>
  <c r="G139" i="103" s="1"/>
  <c r="J139" i="103" s="1"/>
  <c r="E139" i="104" s="1"/>
  <c r="G139" i="104" s="1"/>
  <c r="J139" i="104" s="1"/>
  <c r="G112" i="104"/>
  <c r="J112" i="104" s="1"/>
  <c r="E112" i="104"/>
  <c r="G61" i="102"/>
  <c r="J61" i="102" s="1"/>
  <c r="E61" i="103" s="1"/>
  <c r="G61" i="103" s="1"/>
  <c r="J61" i="103" s="1"/>
  <c r="E61" i="104" s="1"/>
  <c r="G61" i="104" s="1"/>
  <c r="J61" i="104" s="1"/>
  <c r="E61" i="102"/>
  <c r="G141" i="102"/>
  <c r="J141" i="102" s="1"/>
  <c r="E141" i="103" s="1"/>
  <c r="G141" i="103" s="1"/>
  <c r="J141" i="103" s="1"/>
  <c r="E141" i="104" s="1"/>
  <c r="G141" i="104" s="1"/>
  <c r="J141" i="104" s="1"/>
  <c r="E141" i="102"/>
  <c r="G118" i="105"/>
  <c r="J118" i="105" s="1"/>
  <c r="G118" i="106" s="1"/>
  <c r="J118" i="106" s="1"/>
  <c r="G118" i="107" s="1"/>
  <c r="J118" i="107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78" i="105"/>
  <c r="J78" i="105" s="1"/>
  <c r="G78" i="106" s="1"/>
  <c r="J78" i="106" s="1"/>
  <c r="G78" i="107" s="1"/>
  <c r="J78" i="107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215" i="105"/>
  <c r="J215" i="105" s="1"/>
  <c r="G215" i="106" s="1"/>
  <c r="J215" i="106" s="1"/>
  <c r="G215" i="107" s="1"/>
  <c r="J215" i="107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47" i="103"/>
  <c r="J47" i="103" s="1"/>
  <c r="E47" i="104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2" i="105"/>
  <c r="J32" i="105" s="1"/>
  <c r="G32" i="106" s="1"/>
  <c r="J32" i="106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E53" i="104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31" i="107"/>
  <c r="J31" i="107" s="1"/>
  <c r="G55" i="107"/>
  <c r="J55" i="107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30" i="102"/>
  <c r="J230" i="102" s="1"/>
  <c r="E230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59" i="98"/>
  <c r="J259" i="98" s="1"/>
  <c r="E259" i="99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18" i="98"/>
  <c r="J18" i="98" s="1"/>
  <c r="E18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188" i="100"/>
  <c r="J188" i="100" s="1"/>
  <c r="E188" i="101" s="1"/>
  <c r="G258" i="100"/>
  <c r="J258" i="100" s="1"/>
  <c r="E258" i="101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31" i="102" l="1"/>
  <c r="G31" i="102" s="1"/>
  <c r="J31" i="102" s="1"/>
  <c r="E31" i="103" s="1"/>
  <c r="G31" i="103" s="1"/>
  <c r="J31" i="103" s="1"/>
  <c r="E31" i="104" s="1"/>
  <c r="G31" i="104" s="1"/>
  <c r="J31" i="104" s="1"/>
  <c r="G31" i="105" s="1"/>
  <c r="J31" i="105" s="1"/>
  <c r="E43" i="102"/>
  <c r="G43" i="102" s="1"/>
  <c r="J43" i="102" s="1"/>
  <c r="E43" i="103" s="1"/>
  <c r="G43" i="103" s="1"/>
  <c r="J43" i="103" s="1"/>
  <c r="E43" i="104" s="1"/>
  <c r="G43" i="104" s="1"/>
  <c r="J43" i="104" s="1"/>
  <c r="E30" i="102"/>
  <c r="G30" i="102" s="1"/>
  <c r="J30" i="102" s="1"/>
  <c r="E30" i="103" s="1"/>
  <c r="G30" i="103" s="1"/>
  <c r="J30" i="103" s="1"/>
  <c r="E30" i="104" s="1"/>
  <c r="G30" i="104" s="1"/>
  <c r="J30" i="104" s="1"/>
  <c r="E46" i="102"/>
  <c r="G46" i="102" s="1"/>
  <c r="J46" i="102" s="1"/>
  <c r="E46" i="103" s="1"/>
  <c r="G46" i="103" s="1"/>
  <c r="J46" i="103" s="1"/>
  <c r="E46" i="104" s="1"/>
  <c r="G46" i="104" s="1"/>
  <c r="J46" i="104" s="1"/>
  <c r="E214" i="101"/>
  <c r="G214" i="101" s="1"/>
  <c r="J214" i="101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59" i="102"/>
  <c r="G59" i="102" s="1"/>
  <c r="J59" i="102" s="1"/>
  <c r="E59" i="103" s="1"/>
  <c r="G59" i="103" s="1"/>
  <c r="J59" i="103" s="1"/>
  <c r="E59" i="104" s="1"/>
  <c r="G59" i="104" s="1"/>
  <c r="J59" i="104" s="1"/>
  <c r="E36" i="102"/>
  <c r="G36" i="102" s="1"/>
  <c r="J36" i="102" s="1"/>
  <c r="E36" i="103" s="1"/>
  <c r="G36" i="103" s="1"/>
  <c r="J36" i="103" s="1"/>
  <c r="E36" i="104" s="1"/>
  <c r="G36" i="104" s="1"/>
  <c r="J36" i="104" s="1"/>
  <c r="E27" i="102"/>
  <c r="G27" i="102" s="1"/>
  <c r="J27" i="102" s="1"/>
  <c r="E27" i="103" s="1"/>
  <c r="G27" i="103" s="1"/>
  <c r="J27" i="103" s="1"/>
  <c r="E27" i="104" s="1"/>
  <c r="G27" i="104" s="1"/>
  <c r="J27" i="104" s="1"/>
  <c r="E96" i="102"/>
  <c r="G96" i="102" s="1"/>
  <c r="J96" i="102" s="1"/>
  <c r="E96" i="103" s="1"/>
  <c r="G96" i="103" s="1"/>
  <c r="J96" i="103" s="1"/>
  <c r="E96" i="104" s="1"/>
  <c r="G96" i="104" s="1"/>
  <c r="J96" i="104" s="1"/>
  <c r="E42" i="102"/>
  <c r="G42" i="102" s="1"/>
  <c r="J42" i="102" s="1"/>
  <c r="E42" i="103" s="1"/>
  <c r="G42" i="103" s="1"/>
  <c r="J42" i="103" s="1"/>
  <c r="E42" i="104" s="1"/>
  <c r="G42" i="104" s="1"/>
  <c r="J42" i="104" s="1"/>
  <c r="E34" i="102"/>
  <c r="G34" i="102" s="1"/>
  <c r="J34" i="102" s="1"/>
  <c r="E34" i="103" s="1"/>
  <c r="G34" i="103" s="1"/>
  <c r="J34" i="103" s="1"/>
  <c r="E34" i="104" s="1"/>
  <c r="G34" i="104" s="1"/>
  <c r="J34" i="104" s="1"/>
  <c r="E32" i="102"/>
  <c r="G32" i="102" s="1"/>
  <c r="J32" i="102" s="1"/>
  <c r="E32" i="103" s="1"/>
  <c r="G32" i="103" s="1"/>
  <c r="J32" i="103" s="1"/>
  <c r="E49" i="102"/>
  <c r="G49" i="102" s="1"/>
  <c r="J49" i="102" s="1"/>
  <c r="E49" i="103" s="1"/>
  <c r="G49" i="103" s="1"/>
  <c r="J49" i="103" s="1"/>
  <c r="E49" i="104" s="1"/>
  <c r="G49" i="104" s="1"/>
  <c r="J49" i="104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58" i="102"/>
  <c r="G58" i="102" s="1"/>
  <c r="J58" i="102" s="1"/>
  <c r="E58" i="103" s="1"/>
  <c r="G58" i="103" s="1"/>
  <c r="J58" i="103" s="1"/>
  <c r="E58" i="104" s="1"/>
  <c r="G58" i="104" s="1"/>
  <c r="J58" i="104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51" i="102"/>
  <c r="G51" i="102" s="1"/>
  <c r="J51" i="102" s="1"/>
  <c r="E51" i="103" s="1"/>
  <c r="G51" i="103" s="1"/>
  <c r="J51" i="103" s="1"/>
  <c r="E51" i="104" s="1"/>
  <c r="G51" i="104" s="1"/>
  <c r="J51" i="104" s="1"/>
  <c r="E8" i="100"/>
  <c r="G8" i="100" s="1"/>
  <c r="J8" i="100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40" i="102"/>
  <c r="G40" i="102" s="1"/>
  <c r="J40" i="102" s="1"/>
  <c r="E40" i="103" s="1"/>
  <c r="G40" i="103" s="1"/>
  <c r="J40" i="103" s="1"/>
  <c r="E40" i="104" s="1"/>
  <c r="G40" i="104" s="1"/>
  <c r="J40" i="104" s="1"/>
  <c r="E6" i="100"/>
  <c r="G6" i="100" s="1"/>
  <c r="J6" i="100" s="1"/>
  <c r="E52" i="102"/>
  <c r="G52" i="102" s="1"/>
  <c r="J52" i="102" s="1"/>
  <c r="E52" i="103" s="1"/>
  <c r="G52" i="103" s="1"/>
  <c r="J52" i="103" s="1"/>
  <c r="E52" i="104" s="1"/>
  <c r="G52" i="104" s="1"/>
  <c r="J52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41" i="102"/>
  <c r="G41" i="102" s="1"/>
  <c r="J41" i="102" s="1"/>
  <c r="E41" i="103" s="1"/>
  <c r="G41" i="103" s="1"/>
  <c r="J41" i="103" s="1"/>
  <c r="E41" i="104" s="1"/>
  <c r="G41" i="104" s="1"/>
  <c r="J41" i="104" s="1"/>
  <c r="E55" i="102"/>
  <c r="G55" i="102" s="1"/>
  <c r="J55" i="102" s="1"/>
  <c r="E55" i="103" s="1"/>
  <c r="G55" i="103" s="1"/>
  <c r="J55" i="103" s="1"/>
  <c r="E55" i="104" s="1"/>
  <c r="G55" i="104" s="1"/>
  <c r="J55" i="104" s="1"/>
  <c r="E44" i="102"/>
  <c r="G44" i="102" s="1"/>
  <c r="J44" i="102" s="1"/>
  <c r="E44" i="103" s="1"/>
  <c r="G44" i="103" s="1"/>
  <c r="J44" i="103" s="1"/>
  <c r="E44" i="104" s="1"/>
  <c r="G44" i="104" s="1"/>
  <c r="J44" i="104" s="1"/>
  <c r="E57" i="102"/>
  <c r="G57" i="102" s="1"/>
  <c r="J57" i="102" s="1"/>
  <c r="E57" i="103" s="1"/>
  <c r="G57" i="103" s="1"/>
  <c r="J57" i="103" s="1"/>
  <c r="E57" i="104" s="1"/>
  <c r="G57" i="104" s="1"/>
  <c r="J57" i="104" s="1"/>
  <c r="E37" i="102"/>
  <c r="G37" i="102" s="1"/>
  <c r="J37" i="102" s="1"/>
  <c r="E37" i="103" s="1"/>
  <c r="G37" i="103" s="1"/>
  <c r="J37" i="103" s="1"/>
  <c r="E37" i="104" s="1"/>
  <c r="G37" i="104" s="1"/>
  <c r="J37" i="104" s="1"/>
  <c r="E50" i="102"/>
  <c r="G50" i="102" s="1"/>
  <c r="J50" i="102" s="1"/>
  <c r="E50" i="103" s="1"/>
  <c r="G50" i="103" s="1"/>
  <c r="J50" i="103" s="1"/>
  <c r="E50" i="104" s="1"/>
  <c r="G50" i="104" s="1"/>
  <c r="J50" i="104" s="1"/>
  <c r="E13" i="100"/>
  <c r="G13" i="100" s="1"/>
  <c r="J13" i="100" s="1"/>
  <c r="E14" i="100"/>
  <c r="G14" i="100" s="1"/>
  <c r="J14" i="100" s="1"/>
  <c r="E15" i="100"/>
  <c r="G15" i="100" s="1"/>
  <c r="J15" i="100" s="1"/>
  <c r="G88" i="101"/>
  <c r="J88" i="101" s="1"/>
  <c r="E88" i="102" s="1"/>
  <c r="E87" i="101"/>
  <c r="G87" i="101" s="1"/>
  <c r="J87" i="101" s="1"/>
  <c r="E16" i="100"/>
  <c r="G16" i="100" s="1"/>
  <c r="J16" i="100" s="1"/>
  <c r="E54" i="102"/>
  <c r="G54" i="102" s="1"/>
  <c r="J54" i="102" s="1"/>
  <c r="E54" i="103" s="1"/>
  <c r="G54" i="103" s="1"/>
  <c r="J54" i="103" s="1"/>
  <c r="E54" i="104" s="1"/>
  <c r="G54" i="104" s="1"/>
  <c r="J54" i="104" s="1"/>
  <c r="E33" i="102"/>
  <c r="G33" i="102" s="1"/>
  <c r="J33" i="102" s="1"/>
  <c r="E33" i="103" s="1"/>
  <c r="G33" i="103" s="1"/>
  <c r="J33" i="103" s="1"/>
  <c r="E33" i="104" s="1"/>
  <c r="G33" i="104" s="1"/>
  <c r="J33" i="104" s="1"/>
  <c r="E28" i="102"/>
  <c r="G28" i="102" s="1"/>
  <c r="J28" i="102" s="1"/>
  <c r="E28" i="103" s="1"/>
  <c r="G28" i="103" s="1"/>
  <c r="J28" i="103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7" i="100"/>
  <c r="G7" i="100" s="1"/>
  <c r="J7" i="100" s="1"/>
  <c r="E17" i="100"/>
  <c r="G17" i="100" s="1"/>
  <c r="J17" i="100" s="1"/>
  <c r="E38" i="102"/>
  <c r="G38" i="102" s="1"/>
  <c r="J38" i="102" s="1"/>
  <c r="E38" i="103" s="1"/>
  <c r="G38" i="103" s="1"/>
  <c r="J38" i="103" s="1"/>
  <c r="E38" i="104" s="1"/>
  <c r="G38" i="104" s="1"/>
  <c r="J38" i="104" s="1"/>
  <c r="E56" i="102"/>
  <c r="G56" i="102" s="1"/>
  <c r="J56" i="102" s="1"/>
  <c r="E56" i="103" s="1"/>
  <c r="G56" i="103" s="1"/>
  <c r="J56" i="103" s="1"/>
  <c r="E56" i="104" s="1"/>
  <c r="G56" i="104" s="1"/>
  <c r="J56" i="104" s="1"/>
  <c r="E29" i="102"/>
  <c r="G29" i="102" s="1"/>
  <c r="J29" i="102" s="1"/>
  <c r="E29" i="103" s="1"/>
  <c r="G29" i="103" s="1"/>
  <c r="J29" i="103" s="1"/>
  <c r="E29" i="104" s="1"/>
  <c r="G29" i="104" s="1"/>
  <c r="J29" i="104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238" i="103"/>
  <c r="J238" i="103" s="1"/>
  <c r="E238" i="104" s="1"/>
  <c r="G230" i="103"/>
  <c r="J230" i="103" s="1"/>
  <c r="E230" i="104" s="1"/>
  <c r="G56" i="105"/>
  <c r="J56" i="105" s="1"/>
  <c r="G96" i="105"/>
  <c r="J96" i="105" s="1"/>
  <c r="G96" i="106" s="1"/>
  <c r="J96" i="106" s="1"/>
  <c r="G96" i="107" s="1"/>
  <c r="J96" i="107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24" i="104"/>
  <c r="J224" i="104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E254" i="100" s="1"/>
  <c r="G82" i="99"/>
  <c r="J82" i="99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56" i="101"/>
  <c r="J256" i="101" s="1"/>
  <c r="E256" i="102" s="1"/>
  <c r="G105" i="101"/>
  <c r="J105" i="101" s="1"/>
  <c r="E105" i="102" s="1"/>
  <c r="G188" i="101"/>
  <c r="J188" i="101" s="1"/>
  <c r="E188" i="102" s="1"/>
  <c r="G258" i="101"/>
  <c r="J258" i="101" s="1"/>
  <c r="E258" i="102" s="1"/>
  <c r="G187" i="101"/>
  <c r="J187" i="101" s="1"/>
  <c r="E187" i="102" s="1"/>
  <c r="G233" i="101"/>
  <c r="J233" i="101" s="1"/>
  <c r="E233" i="102" s="1"/>
  <c r="G255" i="101"/>
  <c r="J255" i="101" s="1"/>
  <c r="E255" i="102" s="1"/>
  <c r="G255" i="102" s="1"/>
  <c r="J255" i="102" s="1"/>
  <c r="E255" i="103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28" i="104" l="1"/>
  <c r="G28" i="104" s="1"/>
  <c r="J28" i="104" s="1"/>
  <c r="E13" i="101"/>
  <c r="G13" i="101" s="1"/>
  <c r="J13" i="101" s="1"/>
  <c r="E16" i="101"/>
  <c r="G16" i="101" s="1"/>
  <c r="J16" i="101" s="1"/>
  <c r="E32" i="104"/>
  <c r="G32" i="104" s="1"/>
  <c r="J32" i="104" s="1"/>
  <c r="E17" i="101"/>
  <c r="G17" i="101" s="1"/>
  <c r="J17" i="101" s="1"/>
  <c r="E8" i="101"/>
  <c r="G8" i="101" s="1"/>
  <c r="J8" i="101" s="1"/>
  <c r="E6" i="101"/>
  <c r="G6" i="101" s="1"/>
  <c r="J6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7" i="101"/>
  <c r="G7" i="101" s="1"/>
  <c r="J7" i="101" s="1"/>
  <c r="E15" i="101"/>
  <c r="G15" i="101" s="1"/>
  <c r="J15" i="101" s="1"/>
  <c r="E14" i="101"/>
  <c r="G14" i="101" s="1"/>
  <c r="J14" i="101" s="1"/>
  <c r="G174" i="100"/>
  <c r="J174" i="100" s="1"/>
  <c r="E174" i="101" s="1"/>
  <c r="E173" i="100"/>
  <c r="G102" i="100"/>
  <c r="J102" i="100" s="1"/>
  <c r="E102" i="101" s="1"/>
  <c r="E103" i="100"/>
  <c r="G88" i="102"/>
  <c r="J88" i="102" s="1"/>
  <c r="E88" i="103" s="1"/>
  <c r="G88" i="103" s="1"/>
  <c r="J88" i="103" s="1"/>
  <c r="E88" i="104" s="1"/>
  <c r="E87" i="102"/>
  <c r="G87" i="102" s="1"/>
  <c r="J87" i="102" s="1"/>
  <c r="E87" i="103" s="1"/>
  <c r="G87" i="103" s="1"/>
  <c r="J87" i="103" s="1"/>
  <c r="E87" i="104" s="1"/>
  <c r="E18" i="100"/>
  <c r="G18" i="100" s="1"/>
  <c r="J18" i="100" s="1"/>
  <c r="E219" i="82"/>
  <c r="G219" i="82" s="1"/>
  <c r="J219" i="82" s="1"/>
  <c r="E219" i="83" s="1"/>
  <c r="G219" i="83" s="1"/>
  <c r="J219" i="83" s="1"/>
  <c r="E219" i="84" s="1"/>
  <c r="E200" i="81"/>
  <c r="G200" i="81" s="1"/>
  <c r="J200" i="81" s="1"/>
  <c r="E201" i="81"/>
  <c r="G201" i="81" s="1"/>
  <c r="J201" i="81" s="1"/>
  <c r="E218" i="81"/>
  <c r="G218" i="81" s="1"/>
  <c r="J218" i="81" s="1"/>
  <c r="E217" i="81"/>
  <c r="G217" i="81" s="1"/>
  <c r="J217" i="81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199" i="81"/>
  <c r="G199" i="81" s="1"/>
  <c r="J199" i="81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30" i="104"/>
  <c r="J230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173" i="100"/>
  <c r="J173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G254" i="100"/>
  <c r="J254" i="100" s="1"/>
  <c r="E254" i="101" s="1"/>
  <c r="G103" i="100"/>
  <c r="J103" i="100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104" i="102"/>
  <c r="J104" i="102" s="1"/>
  <c r="E104" i="103" s="1"/>
  <c r="G258" i="102"/>
  <c r="J258" i="102" s="1"/>
  <c r="E258" i="103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7" i="102" l="1"/>
  <c r="G17" i="102" s="1"/>
  <c r="J17" i="102" s="1"/>
  <c r="E17" i="103" s="1"/>
  <c r="G17" i="103" s="1"/>
  <c r="J17" i="103" s="1"/>
  <c r="E17" i="104" s="1"/>
  <c r="G17" i="104" s="1"/>
  <c r="J17" i="104" s="1"/>
  <c r="E8" i="102"/>
  <c r="G8" i="102" s="1"/>
  <c r="J8" i="102" s="1"/>
  <c r="E8" i="103" s="1"/>
  <c r="G8" i="103" s="1"/>
  <c r="J8" i="103" s="1"/>
  <c r="E8" i="104" s="1"/>
  <c r="G8" i="104" s="1"/>
  <c r="J8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6" i="102"/>
  <c r="G16" i="102" s="1"/>
  <c r="J16" i="102" s="1"/>
  <c r="E16" i="103" s="1"/>
  <c r="G16" i="103" s="1"/>
  <c r="J16" i="103" s="1"/>
  <c r="E16" i="104" s="1"/>
  <c r="G16" i="104" s="1"/>
  <c r="J16" i="104" s="1"/>
  <c r="E18" i="101"/>
  <c r="G18" i="101" s="1"/>
  <c r="J18" i="101" s="1"/>
  <c r="E15" i="102"/>
  <c r="G15" i="102" s="1"/>
  <c r="J15" i="102" s="1"/>
  <c r="E15" i="103" s="1"/>
  <c r="G15" i="103" s="1"/>
  <c r="J15" i="103" s="1"/>
  <c r="E15" i="104" s="1"/>
  <c r="G15" i="104" s="1"/>
  <c r="J15" i="104" s="1"/>
  <c r="G15" i="105" s="1"/>
  <c r="J15" i="105" s="1"/>
  <c r="G15" i="106" s="1"/>
  <c r="J15" i="106" s="1"/>
  <c r="G15" i="107" s="1"/>
  <c r="J15" i="107" s="1"/>
  <c r="E13" i="102"/>
  <c r="G13" i="102" s="1"/>
  <c r="J13" i="102" s="1"/>
  <c r="E13" i="103" s="1"/>
  <c r="G13" i="103" s="1"/>
  <c r="J13" i="103" s="1"/>
  <c r="E13" i="104" s="1"/>
  <c r="G13" i="104" s="1"/>
  <c r="J13" i="104" s="1"/>
  <c r="E6" i="102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G6" i="106" s="1"/>
  <c r="J6" i="106" s="1"/>
  <c r="G6" i="107" s="1"/>
  <c r="J6" i="107" s="1"/>
  <c r="E7" i="102"/>
  <c r="G7" i="102" s="1"/>
  <c r="J7" i="102" s="1"/>
  <c r="E7" i="103" s="1"/>
  <c r="G7" i="103" s="1"/>
  <c r="J7" i="103" s="1"/>
  <c r="E7" i="104" s="1"/>
  <c r="G7" i="104" s="1"/>
  <c r="J7" i="104" s="1"/>
  <c r="G102" i="101"/>
  <c r="J102" i="101" s="1"/>
  <c r="E102" i="102" s="1"/>
  <c r="E103" i="101"/>
  <c r="E234" i="101"/>
  <c r="G234" i="101" s="1"/>
  <c r="J234" i="101" s="1"/>
  <c r="G174" i="101"/>
  <c r="J174" i="101" s="1"/>
  <c r="E174" i="102" s="1"/>
  <c r="E173" i="101"/>
  <c r="G173" i="101" s="1"/>
  <c r="J173" i="101" s="1"/>
  <c r="E5" i="88"/>
  <c r="G5" i="88" s="1"/>
  <c r="J5" i="88" s="1"/>
  <c r="E5" i="89" s="1"/>
  <c r="G5" i="89" s="1"/>
  <c r="J5" i="89" s="1"/>
  <c r="E201" i="82"/>
  <c r="G201" i="82" s="1"/>
  <c r="J201" i="82" s="1"/>
  <c r="E201" i="83" s="1"/>
  <c r="G201" i="83" s="1"/>
  <c r="J201" i="83" s="1"/>
  <c r="E201" i="84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199" i="82"/>
  <c r="G199" i="82" s="1"/>
  <c r="J199" i="82" s="1"/>
  <c r="E199" i="83" s="1"/>
  <c r="G199" i="83" s="1"/>
  <c r="J199" i="83" s="1"/>
  <c r="E199" i="84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E251" i="106"/>
  <c r="E251" i="107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E236" i="104" s="1"/>
  <c r="G14" i="105"/>
  <c r="J14" i="105" s="1"/>
  <c r="G14" i="106" s="1"/>
  <c r="J14" i="106" s="1"/>
  <c r="G14" i="107" s="1"/>
  <c r="J14" i="107" s="1"/>
  <c r="G86" i="105"/>
  <c r="J86" i="105" s="1"/>
  <c r="G253" i="101"/>
  <c r="J253" i="101" s="1"/>
  <c r="E253" i="102" s="1"/>
  <c r="G253" i="102" s="1"/>
  <c r="J253" i="102" s="1"/>
  <c r="E253" i="103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124" i="80"/>
  <c r="J124" i="80" s="1"/>
  <c r="G254" i="101"/>
  <c r="J254" i="101" s="1"/>
  <c r="E254" i="102" s="1"/>
  <c r="G254" i="102" s="1"/>
  <c r="J254" i="102" s="1"/>
  <c r="E254" i="103" s="1"/>
  <c r="G103" i="101"/>
  <c r="J103" i="101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E258" i="104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G18" i="102" l="1"/>
  <c r="J18" i="102" s="1"/>
  <c r="E18" i="103" s="1"/>
  <c r="G18" i="103" s="1"/>
  <c r="J18" i="103" s="1"/>
  <c r="E18" i="104" s="1"/>
  <c r="G18" i="104" s="1"/>
  <c r="J18" i="104" s="1"/>
  <c r="G18" i="105" s="1"/>
  <c r="J18" i="105" s="1"/>
  <c r="G18" i="106" s="1"/>
  <c r="J18" i="106" s="1"/>
  <c r="E18" i="102"/>
  <c r="E234" i="102"/>
  <c r="G234" i="102" s="1"/>
  <c r="J234" i="102" s="1"/>
  <c r="E5" i="90"/>
  <c r="G5" i="90" s="1"/>
  <c r="J5" i="90" s="1"/>
  <c r="E5" i="91" s="1"/>
  <c r="G5" i="91" s="1"/>
  <c r="J5" i="91" s="1"/>
  <c r="E5" i="92" s="1"/>
  <c r="G174" i="102"/>
  <c r="J174" i="102" s="1"/>
  <c r="E174" i="103" s="1"/>
  <c r="G174" i="103" s="1"/>
  <c r="J174" i="103" s="1"/>
  <c r="E174" i="104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G102" i="102"/>
  <c r="J102" i="102" s="1"/>
  <c r="E102" i="103" s="1"/>
  <c r="E103" i="102"/>
  <c r="E76" i="100"/>
  <c r="G76" i="100" s="1"/>
  <c r="J76" i="100" s="1"/>
  <c r="E124" i="81"/>
  <c r="G124" i="81" s="1"/>
  <c r="J124" i="81" s="1"/>
  <c r="G18" i="107"/>
  <c r="J18" i="107" s="1"/>
  <c r="G174" i="104"/>
  <c r="J174" i="104" s="1"/>
  <c r="G236" i="104"/>
  <c r="J236" i="104" s="1"/>
  <c r="G241" i="107"/>
  <c r="E252" i="107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E253" i="104" s="1"/>
  <c r="G253" i="104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E131" i="101" s="1"/>
  <c r="G134" i="100"/>
  <c r="J134" i="100" s="1"/>
  <c r="E134" i="101" s="1"/>
  <c r="G254" i="103"/>
  <c r="J254" i="103" s="1"/>
  <c r="E254" i="104" s="1"/>
  <c r="G254" i="104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6" i="101" l="1"/>
  <c r="G76" i="101" s="1"/>
  <c r="J76" i="101" s="1"/>
  <c r="E76" i="102" s="1"/>
  <c r="G76" i="102" s="1"/>
  <c r="J76" i="102" s="1"/>
  <c r="E219" i="86"/>
  <c r="G219" i="86" s="1"/>
  <c r="J219" i="86" s="1"/>
  <c r="E219" i="87" s="1"/>
  <c r="G219" i="87" s="1"/>
  <c r="J219" i="87" s="1"/>
  <c r="E219" i="88" s="1"/>
  <c r="E234" i="103"/>
  <c r="G234" i="103" s="1"/>
  <c r="J234" i="103" s="1"/>
  <c r="E234" i="104" s="1"/>
  <c r="G234" i="104" s="1"/>
  <c r="J234" i="104" s="1"/>
  <c r="E124" i="82"/>
  <c r="G124" i="82" s="1"/>
  <c r="J124" i="82" s="1"/>
  <c r="E124" i="83" s="1"/>
  <c r="G124" i="83" s="1"/>
  <c r="J124" i="83" s="1"/>
  <c r="E124" i="84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E76" i="103" l="1"/>
  <c r="G76" i="103" s="1"/>
  <c r="J76" i="103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G102" i="104"/>
  <c r="J102" i="104" s="1"/>
  <c r="G174" i="106"/>
  <c r="J174" i="106" s="1"/>
  <c r="G236" i="106"/>
  <c r="J236" i="106" s="1"/>
  <c r="J253" i="104"/>
  <c r="G228" i="106"/>
  <c r="J228" i="106" s="1"/>
  <c r="G5" i="93"/>
  <c r="J5" i="93" s="1"/>
  <c r="E5" i="94" s="1"/>
  <c r="G219" i="88"/>
  <c r="J219" i="88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J254" i="104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76" i="104" l="1"/>
  <c r="G76" i="104" s="1"/>
  <c r="J76" i="104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0" i="89" l="1"/>
  <c r="G200" i="89" s="1"/>
  <c r="J200" i="89" s="1"/>
  <c r="E200" i="90" s="1"/>
  <c r="G200" i="90" s="1"/>
  <c r="J200" i="90" s="1"/>
  <c r="E200" i="91" s="1"/>
  <c r="E199" i="89"/>
  <c r="G199" i="89" s="1"/>
  <c r="J199" i="89" s="1"/>
  <c r="E199" i="90" s="1"/>
  <c r="G199" i="90" s="1"/>
  <c r="J199" i="90" s="1"/>
  <c r="E199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124" i="86"/>
  <c r="G124" i="86" s="1"/>
  <c r="J124" i="86" s="1"/>
  <c r="E124" i="87" s="1"/>
  <c r="G124" i="87" s="1"/>
  <c r="J124" i="87" s="1"/>
  <c r="E124" i="88" s="1"/>
  <c r="E201" i="89"/>
  <c r="G201" i="89" s="1"/>
  <c r="J201" i="89" s="1"/>
  <c r="E201" i="90" s="1"/>
  <c r="G201" i="90" s="1"/>
  <c r="J201" i="90" s="1"/>
  <c r="E201" i="91" s="1"/>
  <c r="E216" i="89"/>
  <c r="G216" i="89" s="1"/>
  <c r="J216" i="89" s="1"/>
  <c r="E216" i="90" s="1"/>
  <c r="G216" i="90" s="1"/>
  <c r="J216" i="90" s="1"/>
  <c r="E216" i="91" s="1"/>
  <c r="G102" i="106"/>
  <c r="J102" i="106" s="1"/>
  <c r="G103" i="106"/>
  <c r="J103" i="106" s="1"/>
  <c r="E253" i="107"/>
  <c r="G5" i="95"/>
  <c r="J5" i="95" s="1"/>
  <c r="E5" i="96" s="1"/>
  <c r="G82" i="106"/>
  <c r="J82" i="106" s="1"/>
  <c r="G134" i="104"/>
  <c r="J134" i="104" s="1"/>
  <c r="G131" i="104"/>
  <c r="J131" i="104" s="1"/>
  <c r="G254" i="106"/>
  <c r="E254" i="107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G219" i="97" l="1"/>
  <c r="J219" i="97" s="1"/>
  <c r="E219" i="98" s="1"/>
  <c r="G219" i="98" s="1"/>
  <c r="J219" i="98" s="1"/>
  <c r="E219" i="99" s="1"/>
  <c r="E219" i="97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8" i="97" l="1"/>
  <c r="G218" i="97" s="1"/>
  <c r="J218" i="97" s="1"/>
  <c r="E218" i="98" s="1"/>
  <c r="G218" i="98" s="1"/>
  <c r="J218" i="98" s="1"/>
  <c r="E218" i="99" s="1"/>
  <c r="E216" i="97"/>
  <c r="G216" i="97" s="1"/>
  <c r="J216" i="97" s="1"/>
  <c r="E216" i="98" s="1"/>
  <c r="G216" i="98" s="1"/>
  <c r="J216" i="98" s="1"/>
  <c r="E216" i="99" s="1"/>
  <c r="E217" i="97"/>
  <c r="G217" i="97" s="1"/>
  <c r="J217" i="97" s="1"/>
  <c r="E217" i="98" s="1"/>
  <c r="G217" i="98" s="1"/>
  <c r="J217" i="98" s="1"/>
  <c r="E217" i="99" s="1"/>
  <c r="E200" i="97"/>
  <c r="G200" i="97" s="1"/>
  <c r="J200" i="97" s="1"/>
  <c r="E200" i="98" s="1"/>
  <c r="G200" i="98" s="1"/>
  <c r="J200" i="98" s="1"/>
  <c r="E200" i="99" s="1"/>
  <c r="E201" i="97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19" i="101" l="1"/>
  <c r="G219" i="101" s="1"/>
  <c r="J219" i="101" s="1"/>
  <c r="E199" i="100"/>
  <c r="G199" i="100" s="1"/>
  <c r="J199" i="100" s="1"/>
  <c r="E218" i="100"/>
  <c r="G218" i="100" s="1"/>
  <c r="J218" i="100" s="1"/>
  <c r="E201" i="100"/>
  <c r="G201" i="100" s="1"/>
  <c r="J201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5" i="106"/>
  <c r="J5" i="106" s="1"/>
  <c r="E200" i="101" l="1"/>
  <c r="G200" i="101" s="1"/>
  <c r="J200" i="101" s="1"/>
  <c r="E217" i="101"/>
  <c r="G217" i="101" s="1"/>
  <c r="J217" i="101" s="1"/>
  <c r="E218" i="101"/>
  <c r="G218" i="101" s="1"/>
  <c r="J218" i="101" s="1"/>
  <c r="E216" i="101"/>
  <c r="G216" i="101" s="1"/>
  <c r="J216" i="101" s="1"/>
  <c r="E201" i="101"/>
  <c r="G201" i="101" s="1"/>
  <c r="J201" i="101" s="1"/>
  <c r="E199" i="101"/>
  <c r="G199" i="101" s="1"/>
  <c r="J199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218" i="102" l="1"/>
  <c r="J218" i="102" s="1"/>
  <c r="E218" i="103" s="1"/>
  <c r="G218" i="103" s="1"/>
  <c r="J218" i="103" s="1"/>
  <c r="E218" i="104" s="1"/>
  <c r="G218" i="104" s="1"/>
  <c r="J218" i="104" s="1"/>
  <c r="E218" i="102"/>
  <c r="E201" i="102"/>
  <c r="G201" i="102" s="1"/>
  <c r="J201" i="102" s="1"/>
  <c r="E201" i="103" s="1"/>
  <c r="G201" i="103" s="1"/>
  <c r="J201" i="103" s="1"/>
  <c r="E201" i="104" s="1"/>
  <c r="G201" i="104" s="1"/>
  <c r="J201" i="104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G216" i="102"/>
  <c r="J216" i="102" s="1"/>
  <c r="E216" i="103" s="1"/>
  <c r="G216" i="103" s="1"/>
  <c r="J216" i="103" s="1"/>
  <c r="E216" i="104" s="1"/>
  <c r="G216" i="104" s="1"/>
  <c r="J216" i="104" s="1"/>
  <c r="E216" i="102"/>
  <c r="E200" i="102"/>
  <c r="G200" i="102" s="1"/>
  <c r="J200" i="102" s="1"/>
  <c r="E200" i="103" s="1"/>
  <c r="G200" i="103" s="1"/>
  <c r="J200" i="103" s="1"/>
  <c r="E200" i="104" s="1"/>
  <c r="G200" i="104" s="1"/>
  <c r="J200" i="104" s="1"/>
  <c r="E124" i="100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E73" i="92" s="1"/>
  <c r="E124" i="101" l="1"/>
  <c r="G124" i="101" s="1"/>
  <c r="J124" i="101" s="1"/>
  <c r="G73" i="92"/>
  <c r="J73" i="92" s="1"/>
  <c r="E73" i="93" s="1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G124" i="105"/>
  <c r="J124" i="105" s="1"/>
  <c r="G124" i="106" s="1"/>
  <c r="J124" i="106" s="1"/>
  <c r="G124" i="107" s="1"/>
  <c r="J124" i="107" s="1"/>
  <c r="G73" i="93"/>
  <c r="J73" i="93" s="1"/>
  <c r="E73" i="94" s="1"/>
  <c r="M264" i="8"/>
  <c r="F262" i="8"/>
  <c r="F265" i="8" s="1"/>
  <c r="F267" i="8" s="1"/>
  <c r="G73" i="94" l="1"/>
  <c r="J73" i="94" s="1"/>
  <c r="E73" i="95" s="1"/>
  <c r="C262" i="8"/>
  <c r="C265" i="8" s="1"/>
  <c r="M266" i="8"/>
  <c r="M269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<sst xmlns="http://schemas.openxmlformats.org/spreadsheetml/2006/main" count="38930" uniqueCount="1449">
  <si>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</si>
  <si>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</si>
  <si>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</si>
  <si>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</si>
  <si>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</si>
  <si>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</si>
  <si>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</si>
  <si>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</si>
  <si>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</si>
  <si>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</si>
  <si>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</si>
  <si>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</si>
  <si>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</si>
  <si>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</si>
  <si>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</si>
  <si>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</si>
  <si>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</si>
  <si>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</si>
  <si>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</si>
  <si>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</si>
  <si>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</si>
  <si>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</si>
  <si>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</si>
  <si>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</si>
  <si>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</si>
  <si>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</si>
  <si>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</si>
  <si>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</si>
  <si>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</si>
  <si>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</si>
  <si>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</si>
  <si>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</si>
  <si>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</si>
  <si>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</si>
  <si>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</si>
  <si>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</si>
  <si>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</si>
  <si>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</si>
  <si>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</si>
  <si>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</si>
  <si>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</si>
  <si>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</si>
  <si>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</si>
  <si>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</si>
  <si>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</si>
  <si>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</si>
  <si>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</si>
  <si>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</si>
  <si>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</si>
  <si>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</si>
  <si>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</si>
  <si>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</si>
  <si>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</si>
  <si>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</si>
  <si>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</si>
  <si>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</si>
  <si>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</si>
  <si>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</si>
  <si>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</si>
  <si>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</si>
  <si>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</si>
  <si>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</si>
  <si>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</si>
  <si>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</si>
  <si>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</si>
  <si>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</si>
  <si>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</si>
  <si>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</si>
  <si>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</si>
  <si>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</si>
  <si>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</si>
  <si>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</si>
  <si>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</si>
  <si>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</si>
  <si>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</si>
  <si>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</si>
  <si>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</si>
  <si>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</si>
  <si>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</si>
  <si>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</si>
  <si>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</si>
  <si>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</si>
  <si>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</si>
  <si>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</si>
  <si>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</si>
  <si>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</si>
  <si>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</si>
  <si>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</si>
  <si>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</si>
  <si>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</si>
  <si>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</si>
  <si>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</si>
  <si>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</si>
  <si>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</si>
  <si>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</si>
  <si>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</si>
  <si>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</si>
  <si>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</si>
  <si>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</si>
  <si>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</si>
  <si>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</si>
  <si>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</si>
  <si>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</si>
  <si>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</si>
  <si>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</si>
  <si>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</si>
  <si>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</si>
  <si>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</si>
  <si>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</si>
  <si>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</si>
  <si>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</si>
  <si>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</si>
  <si>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</si>
  <si>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</si>
  <si>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</si>
  <si>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</si>
  <si>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</si>
  <si>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</si>
  <si>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</si>
  <si>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</si>
  <si>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</si>
  <si>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</si>
  <si>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</si>
  <si>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</si>
  <si>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</si>
  <si>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</si>
  <si>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</si>
  <si>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</si>
  <si>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</si>
  <si>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</si>
  <si>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</si>
  <si>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</si>
  <si>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</si>
  <si>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</si>
  <si>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</si>
  <si>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</si>
  <si>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</si>
  <si>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</si>
  <si>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</si>
  <si>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</si>
  <si>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</si>
  <si>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</si>
  <si>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</si>
  <si>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</si>
  <si>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</si>
  <si>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</si>
  <si>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</si>
  <si>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</si>
  <si>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</si>
  <si>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</si>
  <si>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</si>
  <si>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</si>
  <si>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</si>
  <si>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</si>
  <si>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</si>
  <si>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</si>
  <si>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</si>
  <si>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</si>
  <si>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</si>
  <si>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</si>
  <si>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</si>
  <si>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</si>
  <si>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</si>
  <si>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</si>
  <si>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</si>
  <si>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</si>
  <si>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</si>
  <si>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</si>
  <si>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</si>
  <si>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</si>
  <si>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</si>
  <si>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</si>
  <si>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</si>
  <si>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</si>
  <si>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</si>
  <si>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</si>
  <si>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</si>
  <si>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</si>
  <si>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</si>
  <si>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</si>
  <si>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</si>
  <si>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</si>
  <si>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</si>
  <si>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</si>
  <si>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</si>
  <si>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</si>
  <si>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</si>
  <si>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</si>
  <si>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</si>
  <si>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</si>
  <si>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</si>
  <si>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</si>
  <si>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</si>
  <si>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</si>
  <si>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</si>
  <si>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</si>
  <si>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</si>
  <si>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</si>
  <si>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</si>
  <si>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</si>
  <si>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</si>
  <si>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</si>
  <si>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</si>
  <si>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</si>
  <si>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</si>
  <si>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</si>
  <si>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</si>
  <si>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</si>
  <si>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</si>
  <si>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</si>
  <si>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</si>
  <si>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</si>
  <si>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</si>
  <si>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</si>
  <si>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</si>
  <si>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</si>
  <si>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</si>
  <si>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</si>
  <si>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</si>
  <si>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</si>
  <si>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</si>
  <si>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</si>
  <si>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</si>
  <si>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</si>
  <si>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</si>
  <si>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</si>
  <si>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</si>
  <si>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</si>
  <si>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</si>
  <si>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</si>
  <si>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</si>
  <si>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</si>
  <si>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</si>
  <si>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</si>
  <si>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</si>
  <si>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</si>
  <si>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</si>
  <si>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</si>
  <si>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</si>
  <si>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</si>
  <si>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</si>
  <si>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</si>
  <si>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</si>
  <si>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</si>
  <si>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</si>
  <si>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</si>
  <si>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</si>
  <si>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</si>
  <si>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</si>
  <si>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</si>
  <si>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</si>
  <si>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</si>
  <si>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</si>
  <si>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</si>
  <si>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</si>
  <si>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</si>
  <si>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</si>
  <si>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</si>
  <si>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</si>
  <si>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</si>
  <si>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</si>
  <si>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</si>
  <si>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</si>
  <si>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</si>
  <si>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</si>
  <si>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</si>
  <si>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</si>
  <si>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</si>
  <si>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</si>
  <si>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</si>
  <si>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</si>
  <si>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</si>
  <si>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</si>
  <si>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</si>
  <si>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</si>
  <si>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</si>
  <si>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</si>
  <si>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</si>
  <si>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</si>
  <si>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</si>
  <si>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</si>
  <si>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</si>
  <si>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</si>
  <si>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</si>
  <si>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</si>
  <si>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</si>
  <si>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</si>
  <si>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</si>
  <si>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</si>
  <si>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</si>
  <si>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</si>
  <si>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</si>
  <si>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</si>
  <si>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</si>
  <si>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</si>
  <si>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</si>
  <si>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</si>
  <si>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</si>
  <si>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</si>
  <si>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</si>
  <si>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</si>
  <si>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</si>
  <si>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</si>
  <si>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</si>
  <si>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</si>
  <si>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</si>
  <si>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</si>
  <si>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</si>
  <si>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</si>
  <si>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</si>
  <si>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</si>
  <si>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</si>
  <si>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</si>
  <si>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</si>
  <si>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</si>
  <si>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</si>
  <si>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</si>
  <si>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</si>
  <si>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</si>
  <si>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</si>
  <si>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</si>
  <si>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</si>
  <si>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</si>
  <si>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</si>
  <si>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</si>
  <si>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</si>
  <si>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</si>
  <si>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</si>
  <si>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</si>
  <si>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</si>
  <si>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</si>
  <si>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</si>
  <si>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</si>
  <si>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</si>
  <si>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</si>
  <si>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</si>
  <si>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</si>
  <si>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</si>
  <si>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</si>
  <si>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</si>
  <si>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</si>
  <si>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</si>
  <si>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</si>
  <si>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</si>
  <si>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</si>
  <si>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</si>
  <si>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</si>
  <si>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</si>
  <si>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</si>
  <si>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</si>
  <si>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</si>
  <si>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</si>
  <si>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</si>
  <si>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</si>
  <si>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</si>
  <si>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</si>
  <si>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</si>
  <si>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</si>
  <si>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</si>
  <si>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</si>
  <si>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</si>
  <si>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</si>
  <si>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</si>
  <si>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</si>
  <si>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</si>
  <si>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</si>
  <si>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</si>
  <si>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</si>
  <si>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</si>
  <si>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</si>
  <si>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</si>
  <si>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</si>
  <si>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</si>
  <si>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</si>
  <si>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</si>
  <si>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</si>
  <si>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</si>
  <si>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</si>
  <si>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</si>
  <si>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</si>
  <si>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</si>
  <si>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</si>
  <si>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</si>
  <si>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</si>
  <si>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</si>
  <si>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</si>
  <si>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</si>
  <si>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</si>
  <si>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</si>
  <si>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</si>
  <si>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</si>
  <si>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</si>
  <si>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</si>
  <si>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</si>
  <si>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</si>
  <si>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</si>
  <si>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</si>
  <si>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</si>
  <si>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</si>
  <si>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</si>
  <si>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</si>
  <si>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</si>
  <si>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</si>
  <si>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</si>
  <si>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</si>
  <si>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</si>
  <si>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</si>
  <si>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</si>
  <si>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</si>
  <si>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</si>
  <si>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</si>
  <si>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</si>
  <si>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</si>
  <si>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</si>
  <si>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</si>
  <si>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</si>
  <si>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</si>
  <si>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</si>
  <si>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</si>
  <si>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</si>
  <si>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</si>
  <si>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</si>
  <si>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</si>
  <si>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</si>
  <si>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</si>
  <si>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</si>
  <si>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</si>
  <si>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</si>
  <si>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</si>
  <si>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</si>
  <si>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</si>
  <si>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</si>
  <si>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</si>
  <si>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</si>
  <si>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</si>
  <si>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</si>
  <si>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</si>
  <si>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</si>
  <si>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</si>
  <si>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</si>
  <si>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</si>
  <si>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</si>
  <si>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</si>
  <si>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</si>
  <si>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</si>
  <si>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</si>
  <si>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</si>
  <si>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</si>
  <si>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</si>
  <si>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</si>
  <si>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</si>
  <si>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</si>
  <si>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</si>
  <si>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</si>
  <si>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</si>
  <si>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</si>
  <si>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</si>
  <si>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</si>
  <si>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</si>
  <si>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</si>
  <si>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</si>
  <si>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</si>
  <si>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</si>
  <si>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</si>
  <si>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</si>
  <si>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</si>
  <si>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</si>
  <si>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</si>
  <si>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</si>
  <si>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</si>
  <si>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</si>
  <si>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</si>
  <si>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</si>
  <si>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</si>
  <si>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</si>
  <si>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</si>
  <si>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</si>
  <si>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</si>
  <si>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</si>
  <si>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</si>
  <si>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</si>
  <si>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</si>
  <si>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</si>
  <si>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</si>
  <si>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</si>
  <si>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</si>
  <si>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</si>
  <si>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</si>
  <si>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</si>
  <si>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</si>
  <si>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</si>
  <si>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</si>
  <si>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</si>
  <si>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</si>
  <si>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</si>
  <si>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</si>
  <si>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</si>
  <si>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</si>
  <si>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</si>
  <si>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</si>
  <si>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</si>
  <si>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</si>
  <si>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</si>
  <si>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</si>
  <si>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</si>
  <si>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</si>
  <si>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</si>
  <si>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</si>
  <si>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</si>
  <si>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</si>
  <si>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</si>
  <si>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</si>
  <si>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</si>
  <si>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</si>
  <si>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</si>
  <si>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</si>
  <si>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</si>
  <si>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</si>
  <si>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</si>
  <si>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</si>
  <si>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</si>
  <si>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</si>
  <si>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</si>
  <si>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</si>
  <si>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</si>
  <si>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</si>
  <si>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</si>
  <si>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</si>
  <si>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</si>
  <si>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</si>
  <si>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</si>
  <si>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</si>
  <si>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</si>
  <si>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</si>
  <si>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</si>
  <si>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</si>
  <si>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</si>
  <si>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</si>
  <si>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</si>
  <si>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</si>
  <si>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</si>
  <si>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</si>
  <si>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</si>
  <si>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</si>
  <si>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</si>
  <si>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</si>
  <si>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</si>
  <si>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</si>
  <si>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</si>
  <si>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</si>
  <si>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</si>
  <si>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</si>
  <si>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</si>
  <si>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</si>
  <si>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</si>
  <si>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</si>
  <si>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</si>
  <si>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</si>
  <si>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</si>
  <si>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</si>
  <si>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</si>
  <si>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</si>
  <si>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</si>
  <si>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</si>
  <si>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</si>
  <si>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</si>
  <si>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</si>
  <si>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</si>
  <si>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</si>
  <si>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</si>
  <si>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</si>
  <si>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</si>
  <si>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</si>
  <si>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</si>
  <si>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</si>
  <si>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</si>
  <si>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</si>
  <si>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</si>
  <si>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</si>
  <si>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</si>
  <si>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</si>
  <si>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</si>
  <si>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</si>
  <si>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</si>
  <si>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</si>
  <si>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</si>
  <si>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</si>
  <si>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</si>
  <si>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</si>
  <si>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</si>
  <si>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</si>
  <si>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</si>
  <si>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</si>
  <si>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</si>
  <si>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</si>
  <si>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</si>
  <si>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</si>
  <si>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</si>
  <si>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</si>
  <si>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</si>
  <si>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</si>
  <si>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</si>
  <si>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</si>
  <si>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</si>
  <si>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</si>
  <si>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</si>
  <si>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</si>
  <si>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</si>
  <si>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</si>
  <si>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</si>
  <si>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</si>
  <si>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</si>
  <si>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</si>
  <si>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</si>
  <si>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</si>
  <si>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</si>
  <si>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</si>
  <si>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</si>
  <si>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</si>
  <si>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</si>
  <si>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</si>
  <si>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</si>
  <si>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</si>
  <si>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</si>
  <si>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</si>
  <si>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</si>
  <si>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</si>
  <si>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</si>
  <si>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</si>
  <si>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</si>
  <si>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</si>
  <si>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</si>
  <si>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</si>
  <si>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</si>
  <si>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</si>
  <si>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</si>
  <si>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</si>
  <si>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</si>
  <si>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</si>
  <si>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</si>
  <si>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</si>
  <si>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</si>
  <si>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</si>
  <si>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</si>
  <si>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</si>
  <si>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</si>
  <si>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</si>
  <si>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</si>
  <si>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</si>
  <si>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</si>
  <si>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</si>
  <si>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</si>
  <si>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</si>
  <si>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</si>
  <si>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</si>
  <si>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</si>
  <si>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</si>
  <si>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</si>
  <si>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</si>
  <si>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</si>
  <si>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</si>
  <si>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</si>
  <si>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</si>
  <si>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</si>
  <si>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</si>
  <si>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</si>
  <si>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</si>
  <si>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</si>
  <si>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</si>
  <si>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</si>
  <si>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</si>
  <si>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</si>
  <si>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</si>
  <si>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</si>
  <si>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</si>
  <si>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</si>
  <si>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</si>
  <si>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</si>
  <si>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</si>
  <si>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</si>
  <si>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</si>
  <si>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</si>
  <si>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</si>
  <si>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</si>
  <si>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</si>
  <si>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</si>
  <si>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</si>
  <si>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</si>
  <si>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</si>
  <si>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</si>
  <si>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</si>
  <si>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</si>
  <si>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</si>
  <si>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</si>
  <si>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</si>
  <si>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</si>
  <si>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</si>
  <si>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</si>
  <si>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</si>
  <si>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</si>
  <si>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</si>
  <si>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</si>
  <si>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</si>
  <si>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</si>
  <si>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</si>
  <si>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</si>
  <si>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</si>
  <si>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</si>
  <si>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</si>
  <si>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</si>
  <si>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</si>
  <si>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</si>
  <si>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</si>
  <si>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</si>
  <si>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</si>
  <si>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</si>
  <si>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</si>
  <si>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</si>
  <si>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</si>
  <si>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</si>
  <si>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</si>
  <si>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</si>
  <si>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</si>
  <si>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</si>
  <si>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</si>
  <si>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</si>
  <si>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</si>
  <si>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</si>
  <si>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</si>
  <si>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</si>
  <si>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</si>
  <si>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</si>
  <si>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</si>
  <si>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</si>
  <si>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</si>
  <si>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</si>
  <si>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</si>
  <si>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</si>
  <si>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</si>
  <si>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</si>
  <si>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</si>
  <si>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</si>
  <si>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</si>
  <si>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</si>
  <si>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</si>
  <si>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</si>
  <si>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</si>
  <si>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</si>
  <si>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</si>
  <si>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</si>
  <si>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</si>
  <si>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</si>
  <si>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</si>
  <si>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</si>
  <si>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</si>
  <si>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</si>
  <si>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</si>
  <si>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</si>
  <si>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</si>
  <si>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</si>
  <si>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</si>
  <si>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</si>
  <si>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</si>
  <si>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</si>
  <si>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</si>
  <si>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</si>
  <si>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</si>
  <si>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</si>
  <si>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</si>
  <si>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</si>
  <si>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</si>
  <si>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</si>
  <si>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</si>
  <si>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</si>
  <si>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</si>
  <si>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</si>
  <si>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</si>
  <si>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</si>
  <si>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</si>
  <si>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</si>
  <si>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</si>
  <si>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</si>
  <si>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</si>
  <si>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</si>
  <si>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</si>
  <si>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</si>
  <si>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</si>
  <si>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</si>
  <si>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</si>
  <si>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</si>
  <si>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</si>
  <si>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</si>
  <si>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</si>
  <si>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</si>
  <si>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</si>
  <si>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</si>
  <si>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</si>
  <si>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</si>
  <si>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</si>
  <si>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</si>
  <si>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</si>
  <si>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</si>
  <si>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</si>
  <si>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</si>
  <si>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</si>
  <si>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</si>
  <si>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</si>
  <si>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</si>
  <si>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</si>
  <si>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</si>
  <si>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</si>
  <si>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</si>
  <si>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</si>
  <si>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</si>
  <si>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</si>
  <si>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</si>
  <si>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</si>
  <si>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</si>
  <si>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</si>
  <si>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</si>
  <si>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</si>
  <si>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</si>
  <si>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</si>
  <si>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</si>
  <si>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</si>
  <si>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</si>
  <si>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</si>
  <si>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</si>
  <si>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</si>
  <si>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</si>
  <si>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</si>
  <si>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</si>
  <si>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</si>
  <si>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</si>
  <si>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</si>
  <si>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</si>
  <si>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</si>
  <si>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</si>
  <si>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</si>
  <si>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</si>
  <si>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</si>
  <si>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</si>
  <si>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</si>
  <si>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</si>
  <si>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</si>
  <si>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</si>
  <si>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</si>
  <si>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</si>
  <si>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</si>
  <si>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</si>
  <si>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</si>
  <si>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</si>
  <si>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</si>
  <si>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</si>
  <si>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</si>
  <si>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</si>
  <si>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</si>
  <si>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</si>
  <si>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</si>
  <si>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</si>
  <si>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</si>
  <si>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</si>
  <si>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</si>
  <si>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</si>
  <si>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</si>
  <si>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</si>
  <si>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</si>
  <si>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</si>
  <si>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</si>
  <si>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</si>
  <si>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</si>
  <si>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</si>
  <si>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</si>
  <si>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</si>
  <si>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</si>
  <si>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</si>
  <si>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</si>
  <si>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</si>
  <si>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</si>
  <si>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</si>
  <si>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</si>
  <si>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</si>
  <si>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</si>
  <si>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</si>
  <si>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</si>
  <si>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</si>
  <si>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</si>
  <si>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</si>
  <si>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</si>
  <si>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</si>
  <si>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</si>
  <si>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</si>
  <si>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</si>
  <si>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</si>
  <si>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</si>
  <si>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</si>
  <si>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</si>
  <si>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</si>
  <si>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</si>
  <si>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</si>
  <si>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</si>
  <si>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</si>
  <si>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</si>
  <si>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</si>
  <si>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</si>
  <si>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</si>
  <si>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</si>
  <si>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</si>
  <si>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</si>
  <si>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</si>
  <si>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</si>
  <si>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</si>
  <si>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</si>
  <si>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</si>
  <si>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</si>
  <si>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</si>
  <si>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</si>
  <si>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</si>
  <si>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</si>
  <si>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</si>
  <si>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</si>
  <si>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</si>
  <si>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</si>
  <si>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</si>
  <si>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</si>
  <si>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</si>
  <si>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</si>
  <si>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</si>
  <si>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</si>
  <si>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</si>
  <si>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</si>
  <si>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</si>
  <si>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</si>
  <si>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</si>
  <si>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</si>
  <si>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</si>
  <si>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</si>
  <si>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</si>
  <si>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</si>
  <si>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</si>
  <si>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</si>
  <si>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</si>
  <si>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</si>
  <si>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</si>
  <si>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</si>
  <si>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</si>
  <si>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</si>
  <si>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</si>
  <si>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</si>
  <si>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</si>
  <si>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</si>
  <si>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</si>
  <si>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</si>
  <si>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</si>
  <si>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</si>
  <si>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</si>
  <si>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</si>
  <si>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</si>
  <si>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</si>
  <si>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</si>
  <si>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</si>
  <si>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</si>
  <si>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</si>
  <si>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</si>
  <si>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</si>
  <si>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</si>
  <si>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</si>
  <si>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</si>
  <si>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</si>
  <si>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</si>
  <si>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</si>
  <si>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</si>
  <si>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</si>
  <si>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</si>
  <si>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</si>
  <si>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</si>
  <si>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</si>
  <si>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</si>
  <si>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</si>
  <si>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</si>
  <si>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</si>
  <si>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</si>
  <si>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</si>
  <si>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</si>
  <si>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</si>
  <si>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</si>
  <si>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</si>
  <si>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</si>
  <si>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</si>
  <si>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</si>
  <si>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</si>
  <si>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</si>
  <si>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</si>
  <si>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</si>
  <si>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</si>
  <si>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</si>
  <si>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</si>
  <si>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</si>
  <si>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</si>
  <si>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</si>
  <si>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</si>
  <si>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</si>
  <si>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</si>
  <si>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</si>
  <si>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</si>
  <si>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</si>
  <si>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</si>
  <si>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</si>
  <si>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</si>
  <si>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</si>
  <si>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</si>
  <si>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</si>
  <si>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</si>
  <si>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</si>
  <si>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</si>
  <si>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</si>
  <si>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</si>
  <si>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</si>
  <si>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</si>
  <si>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</si>
  <si>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</si>
  <si>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</si>
  <si>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</si>
  <si>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</si>
  <si>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</si>
  <si>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</si>
  <si>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</si>
  <si>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</si>
  <si>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</si>
  <si>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</si>
  <si>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</si>
  <si>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</si>
  <si>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</si>
  <si>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</si>
  <si>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</si>
  <si>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</si>
  <si>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</si>
  <si>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</si>
  <si>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</si>
  <si>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</si>
  <si>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</si>
  <si>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</si>
  <si>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</si>
  <si>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</si>
  <si>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</si>
  <si>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</si>
  <si>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</si>
  <si>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</si>
  <si>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</si>
  <si>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</si>
  <si>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</si>
  <si>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</si>
  <si>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</si>
  <si>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</si>
  <si>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</si>
  <si>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</si>
  <si>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</si>
  <si>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</si>
  <si>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</si>
  <si>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</si>
  <si>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</si>
  <si>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</si>
  <si>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</si>
  <si>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</si>
  <si>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</si>
  <si>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</si>
  <si>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</si>
  <si>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</si>
  <si>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</si>
  <si>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</si>
  <si>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</si>
  <si>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</si>
  <si>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</si>
  <si>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</si>
  <si>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</si>
  <si>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</si>
  <si>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</si>
  <si>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</si>
  <si>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</si>
  <si>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</si>
  <si>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</si>
  <si>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</si>
  <si>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</si>
  <si>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</si>
  <si>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</si>
  <si>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</si>
  <si>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</si>
  <si>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</si>
  <si>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</si>
  <si>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</si>
  <si>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</si>
  <si>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</si>
  <si>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</si>
  <si>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</si>
  <si>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</si>
  <si>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</si>
  <si>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</si>
  <si>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</si>
  <si>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</si>
  <si>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</si>
  <si>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</si>
  <si>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</si>
  <si>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</si>
  <si>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</si>
  <si>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</si>
  <si>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</si>
  <si>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</si>
  <si>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</si>
  <si>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</si>
  <si>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</si>
  <si>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</si>
  <si>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</si>
  <si>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</si>
  <si>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</si>
  <si>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</si>
  <si>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</si>
  <si>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</si>
  <si>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</si>
  <si>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</si>
  <si>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</si>
  <si>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</si>
  <si>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</si>
  <si>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</si>
  <si>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</si>
  <si>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</si>
  <si>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</si>
  <si>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</si>
  <si>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</si>
  <si>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</si>
  <si>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</si>
  <si>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</si>
  <si>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</si>
  <si>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</si>
  <si>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</si>
  <si>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</si>
  <si>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</si>
  <si>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</si>
  <si>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</si>
  <si>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</si>
  <si>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</si>
  <si>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</si>
  <si>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</si>
  <si>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</si>
  <si>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</si>
  <si>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</si>
  <si>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</si>
  <si>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</si>
  <si>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</si>
  <si>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</si>
  <si>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</si>
  <si>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</si>
  <si>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</si>
  <si>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</si>
  <si>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</si>
  <si>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</si>
  <si>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</si>
  <si>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</si>
  <si>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</si>
  <si>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</si>
  <si>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</si>
  <si>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</si>
  <si>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</si>
  <si>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</si>
  <si>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</si>
  <si>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</si>
  <si>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</si>
  <si>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</si>
  <si>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</si>
  <si>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</si>
  <si>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</si>
  <si>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</si>
  <si>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</si>
  <si>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</si>
  <si>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</si>
  <si>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</si>
  <si>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</si>
  <si>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</si>
  <si>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</si>
  <si>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</si>
  <si>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</si>
  <si>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</si>
  <si>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</si>
  <si>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</si>
  <si>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</si>
  <si>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</si>
  <si>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</si>
  <si>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</si>
  <si>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</si>
  <si>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</si>
  <si>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</si>
  <si>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</si>
  <si>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</si>
  <si>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</si>
  <si>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</si>
  <si>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</si>
  <si>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</si>
  <si>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</si>
  <si>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</si>
  <si>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</si>
  <si>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</si>
  <si>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</si>
  <si>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</si>
  <si>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</si>
  <si>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</si>
  <si>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</si>
  <si>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</si>
  <si>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</si>
  <si>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</si>
  <si>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</si>
  <si>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</si>
  <si>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</si>
  <si>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</si>
  <si>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</si>
  <si>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</si>
  <si>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</si>
  <si>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</si>
  <si>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</si>
  <si>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</si>
  <si>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</si>
  <si>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</si>
  <si>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</si>
  <si>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</si>
  <si>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</si>
  <si>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</si>
  <si>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</si>
  <si>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</si>
  <si>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</si>
  <si>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</si>
  <si>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</si>
  <si>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</si>
  <si>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</si>
  <si>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</si>
  <si>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</si>
  <si>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</si>
  <si>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</si>
  <si>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</si>
  <si>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</si>
  <si>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</si>
  <si>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</si>
  <si>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</si>
  <si>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</si>
  <si>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</si>
  <si>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</si>
  <si>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</si>
  <si>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</si>
  <si>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</si>
  <si>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</si>
  <si>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</si>
  <si>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</si>
  <si>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</si>
  <si>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</si>
  <si>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</si>
  <si>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</si>
  <si>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</si>
  <si>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</si>
  <si>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</si>
  <si>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</si>
  <si>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</si>
  <si>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</si>
  <si>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</si>
  <si>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</si>
  <si>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</si>
  <si>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</si>
  <si>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</si>
  <si>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</si>
  <si>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</si>
  <si>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</si>
  <si>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</si>
  <si>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</si>
  <si>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</si>
  <si>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</si>
  <si>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</si>
  <si>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</si>
  <si>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</si>
  <si>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</si>
  <si>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</si>
  <si>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</si>
  <si>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</si>
  <si>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</si>
  <si>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</si>
  <si>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</si>
  <si>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</si>
  <si>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</si>
  <si>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</si>
  <si>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</si>
  <si>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</si>
  <si>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</si>
  <si>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</si>
  <si>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</si>
  <si>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</si>
  <si>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</si>
  <si>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</si>
  <si>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</si>
  <si>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</si>
  <si>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</si>
  <si>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</si>
  <si>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</si>
  <si>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</si>
  <si>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</si>
  <si>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</si>
  <si>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</si>
  <si>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</si>
  <si>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</si>
  <si>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</si>
  <si>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</si>
  <si>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</si>
  <si>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</si>
  <si>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</si>
  <si>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</si>
  <si>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</si>
  <si>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</si>
  <si>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</si>
  <si>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</si>
  <si>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</si>
  <si>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</si>
  <si>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</si>
  <si>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</si>
  <si>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</si>
  <si>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</si>
  <si>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</si>
  <si>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</si>
  <si>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</si>
  <si>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</si>
  <si>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</si>
  <si>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</si>
  <si>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</si>
  <si>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</si>
  <si>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</si>
  <si>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</si>
  <si>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</si>
  <si>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</si>
  <si>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</si>
  <si>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</si>
  <si>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</si>
  <si>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</si>
  <si>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</si>
  <si>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</si>
  <si>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</si>
  <si>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</si>
  <si>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</si>
  <si>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</si>
  <si>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</si>
  <si>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</si>
  <si>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</si>
  <si>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</si>
  <si>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</si>
  <si>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</si>
  <si>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</si>
  <si>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</si>
  <si>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</si>
  <si>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</si>
  <si>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</si>
  <si>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</si>
  <si>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</si>
  <si>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</si>
  <si>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</si>
  <si>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</si>
  <si>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</si>
  <si>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</si>
  <si>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</si>
  <si>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</si>
  <si>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</si>
  <si>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</si>
  <si>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</si>
  <si>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</si>
  <si>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</si>
  <si>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</si>
  <si>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</si>
  <si>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</si>
  <si>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</si>
  <si>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</si>
  <si>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</si>
  <si>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</si>
  <si>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</si>
  <si>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</si>
  <si>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</si>
  <si>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</si>
  <si>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</si>
  <si>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</si>
  <si>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</si>
  <si>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</si>
  <si>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</si>
  <si>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</si>
  <si>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</si>
  <si>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</si>
  <si>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</si>
  <si>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</si>
  <si>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</si>
  <si>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</si>
  <si>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</si>
  <si>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</si>
  <si>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</si>
  <si>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</si>
  <si>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</si>
  <si>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</si>
  <si>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</si>
  <si>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</si>
  <si>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</si>
  <si>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</si>
  <si>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</si>
  <si>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</si>
  <si>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</si>
  <si>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</si>
  <si>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</si>
  <si>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</si>
  <si>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</si>
  <si>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</si>
  <si>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</si>
  <si>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</si>
  <si>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</si>
  <si>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</si>
  <si>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</si>
  <si>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</si>
  <si>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</si>
  <si>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</si>
  <si>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</si>
  <si>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</si>
  <si>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</si>
  <si>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</si>
  <si>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</si>
  <si>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</si>
  <si>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</si>
  <si>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</si>
  <si>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</si>
  <si>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</si>
  <si>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</si>
  <si>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</si>
  <si>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</si>
  <si>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วันที่ 1-28 ก.พ. 2568</t>
  </si>
  <si>
    <t>สรุปยอดขาย บูธ  หน้า ม.เกษตร วันที่ 1-28 ก.พ. 2568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</si>
  <si>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</si>
  <si>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</si>
  <si>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</si>
  <si>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</si>
  <si>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</si>
  <si>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</si>
  <si>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โยกคุณาวรรณ</t>
  </si>
  <si>
    <t>ใส่จัดเบบรด 60</t>
  </si>
  <si>
    <t>ใส่ชุดเบรดก 6 กล่อง</t>
  </si>
  <si>
    <t>ค่าวุ้น</t>
  </si>
  <si>
    <t>แถม</t>
  </si>
  <si>
    <t>ไลน์แมน</t>
  </si>
  <si>
    <t>แกรป</t>
  </si>
  <si>
    <t>ช็อกโก้ปัง ( 6 ชิ้น )</t>
  </si>
  <si>
    <t>ชาไทยปัง ( 6 ชิ้น )</t>
  </si>
  <si>
    <t>ค่ำน้ำ 10 ค่าน้ำแข็ง 50</t>
  </si>
  <si>
    <t>โยกไปราชบุรี</t>
  </si>
  <si>
    <t>ไลนแมน</t>
  </si>
  <si>
    <t>วรรณวนัชพูสนมชมพูพุดดิ้ง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</si>
</sst>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5" borderId="19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B252" sqref="B252"/>
      <selection pane="bottomLeft" activeCell="B252" sqref="B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1422</v>
      </c>
      <c r="D243" s="83" t="s">
        <v>791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  <c r="L243" s="81">
        <v>35</v>
      </c>
    </row>
    <row r="244" spans="1:12" x14ac:dyDescent="0.2">
      <c r="A244" s="82" t="s">
        <v>918</v>
      </c>
      <c r="B244" s="82" t="s">
        <v>919</v>
      </c>
      <c r="C244" s="82" t="s">
        <v>1423</v>
      </c>
      <c r="D244" s="83" t="s">
        <v>433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  <c r="L244" s="81">
        <v>35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8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8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8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8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8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8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8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8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8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8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8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8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8" ht="23.25" x14ac:dyDescent="0.5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  <c r="P269" s="122" t="s">
        <v>1417</v>
      </c>
      <c r="Q269" s="123" t="s">
        <v>1418</v>
      </c>
      <c r="R269" s="124" t="s">
        <v>1419</v>
      </c>
    </row>
    <row r="270" spans="1:18" ht="23.25" x14ac:dyDescent="0.5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  <c r="P270" s="125"/>
      <c r="Q270" s="125"/>
      <c r="R270" s="125"/>
    </row>
    <row r="271" spans="1:18" ht="23.25" x14ac:dyDescent="0.5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  <c r="P271" s="125"/>
      <c r="Q271" s="125"/>
      <c r="R271" s="125"/>
    </row>
    <row r="272" spans="1:18" ht="23.25" x14ac:dyDescent="0.5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  <c r="P272" s="125"/>
      <c r="Q272" s="125"/>
      <c r="R272" s="125"/>
    </row>
    <row r="273" spans="1:18" ht="23.25" x14ac:dyDescent="0.5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  <c r="P273" s="126"/>
      <c r="Q273" s="126"/>
      <c r="R273" s="126"/>
    </row>
    <row r="274" spans="1:18" ht="23.25" x14ac:dyDescent="0.5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  <c r="P274" s="126"/>
      <c r="Q274" s="126"/>
      <c r="R274" s="126"/>
    </row>
    <row r="275" spans="1:18" ht="23.25" x14ac:dyDescent="0.5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  <c r="P275" s="127"/>
      <c r="Q275" s="127"/>
      <c r="R275" s="127"/>
    </row>
    <row r="276" spans="1:18" ht="23.25" x14ac:dyDescent="0.5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:18" ht="23.25" x14ac:dyDescent="0.5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  <c r="P277" s="129" t="s">
        <v>1420</v>
      </c>
      <c r="Q277" s="130">
        <f>Q276*30/100</f>
        <v>0</v>
      </c>
      <c r="R277" s="130">
        <f>R276*30/100</f>
        <v>0</v>
      </c>
    </row>
    <row r="278" spans="1:18" ht="23.25" x14ac:dyDescent="0.5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  <c r="P278" s="129" t="s">
        <v>1421</v>
      </c>
      <c r="Q278" s="130">
        <f>Q277*7/100</f>
        <v>0</v>
      </c>
      <c r="R278" s="130">
        <f>R277*7/100</f>
        <v>0</v>
      </c>
    </row>
    <row r="279" spans="1:18" ht="23.25" x14ac:dyDescent="0.5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  <c r="P279" s="131" t="s">
        <v>5</v>
      </c>
      <c r="Q279" s="132">
        <f>Q276-Q277-Q278</f>
        <v>0</v>
      </c>
      <c r="R279" s="132">
        <f>R276-R277-R278</f>
        <v>0</v>
      </c>
    </row>
    <row r="280" spans="1:18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8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8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8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8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8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8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8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8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B252" sqref="B252"/>
      <selection pane="topRight" activeCell="B252" sqref="B252"/>
      <selection pane="bottomLeft" activeCell="B252" sqref="B252"/>
      <selection pane="bottomRight" activeCell="B252" sqref="B25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3" spans="3:12" x14ac:dyDescent="0.2">
      <c r="C243" t="s">
        <v>1422</v>
      </c>
      <c r="D243" t="s">
        <v>791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1"/>
  <sheetViews>
    <sheetView tabSelected="1" zoomScale="80" zoomScaleNormal="80" workbookViewId="0">
      <pane xSplit="10" ySplit="4" topLeftCell="K243" activePane="bottomRight" state="frozen"/>
      <selection activeCell="L253" sqref="L253"/>
      <selection pane="topRight" activeCell="L253" sqref="L253"/>
      <selection pane="bottomLeft" activeCell="L253" sqref="L253"/>
      <selection pane="bottomRight" activeCell="S252" sqref="S25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9" t="s">
        <v>1428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93"/>
      <c r="P2" s="68"/>
      <c r="Q2" s="139" t="s">
        <v>1429</v>
      </c>
      <c r="R2" s="139"/>
      <c r="S2" s="139"/>
      <c r="T2" s="139"/>
      <c r="U2" s="139"/>
      <c r="V2" s="139"/>
      <c r="W2" s="139"/>
      <c r="X2" s="139"/>
      <c r="Y2" s="139"/>
      <c r="Z2" s="139"/>
      <c r="AA2" s="95"/>
      <c r="AB2" s="95"/>
    </row>
    <row r="3" spans="1:29" s="5" customFormat="1" ht="24.6" customHeight="1" x14ac:dyDescent="0.55000000000000004">
      <c r="A3" s="144" t="s">
        <v>1</v>
      </c>
      <c r="B3" s="144" t="s">
        <v>1353</v>
      </c>
      <c r="C3" s="144" t="s">
        <v>2</v>
      </c>
      <c r="D3" s="144" t="s">
        <v>1354</v>
      </c>
      <c r="E3" s="144" t="s">
        <v>3</v>
      </c>
      <c r="F3" s="144" t="s">
        <v>4</v>
      </c>
      <c r="G3" s="144" t="s">
        <v>5</v>
      </c>
      <c r="H3" s="77" t="s">
        <v>6</v>
      </c>
      <c r="I3" s="180" t="s">
        <v>273</v>
      </c>
      <c r="J3" s="144" t="s">
        <v>7</v>
      </c>
      <c r="K3" s="145" t="s">
        <v>8</v>
      </c>
      <c r="L3" s="145"/>
      <c r="M3" s="145"/>
      <c r="N3" s="144" t="s">
        <v>9</v>
      </c>
      <c r="O3" s="146" t="s">
        <v>274</v>
      </c>
      <c r="P3" s="148" t="s">
        <v>275</v>
      </c>
      <c r="Q3" s="184" t="s">
        <v>214</v>
      </c>
      <c r="R3" s="184" t="s">
        <v>215</v>
      </c>
      <c r="S3" s="184" t="s">
        <v>10</v>
      </c>
      <c r="T3" s="184" t="s">
        <v>216</v>
      </c>
      <c r="U3" s="184" t="s">
        <v>217</v>
      </c>
      <c r="V3" s="182" t="s">
        <v>218</v>
      </c>
      <c r="W3" s="182" t="s">
        <v>219</v>
      </c>
      <c r="X3" s="182" t="s">
        <v>220</v>
      </c>
      <c r="Y3" s="184" t="s">
        <v>221</v>
      </c>
      <c r="Z3" s="185" t="s">
        <v>222</v>
      </c>
      <c r="AA3" s="140" t="s">
        <v>1360</v>
      </c>
      <c r="AB3" s="141" t="s">
        <v>1361</v>
      </c>
    </row>
    <row r="4" spans="1:29" s="5" customFormat="1" ht="24.6" customHeight="1" x14ac:dyDescent="0.55000000000000004">
      <c r="A4" s="144"/>
      <c r="B4" s="144"/>
      <c r="C4" s="144"/>
      <c r="D4" s="144"/>
      <c r="E4" s="144"/>
      <c r="F4" s="144"/>
      <c r="G4" s="144"/>
      <c r="H4" s="77" t="s">
        <v>11</v>
      </c>
      <c r="I4" s="181"/>
      <c r="J4" s="144"/>
      <c r="K4" s="63" t="s">
        <v>12</v>
      </c>
      <c r="L4" s="42" t="s">
        <v>13</v>
      </c>
      <c r="M4" s="63" t="s">
        <v>14</v>
      </c>
      <c r="N4" s="144"/>
      <c r="O4" s="147"/>
      <c r="P4" s="149"/>
      <c r="Q4" s="184"/>
      <c r="R4" s="184"/>
      <c r="S4" s="184"/>
      <c r="T4" s="184"/>
      <c r="U4" s="184"/>
      <c r="V4" s="183"/>
      <c r="W4" s="183"/>
      <c r="X4" s="183"/>
      <c r="Y4" s="184"/>
      <c r="Z4" s="186"/>
      <c r="AA4" s="140"/>
      <c r="AB4" s="142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41</v>
      </c>
      <c r="F5" s="44"/>
      <c r="G5" s="43">
        <f t="shared" ref="G5:G85" si="0">+E5+F5</f>
        <v>41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5</v>
      </c>
      <c r="J5" s="43"/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4300</v>
      </c>
      <c r="N5" s="19"/>
      <c r="O5" s="90">
        <v>22.48</v>
      </c>
      <c r="P5" s="79">
        <f>+K5*O5</f>
        <v>1933.28</v>
      </c>
      <c r="Q5" s="45">
        <v>1</v>
      </c>
      <c r="R5" s="46">
        <f>+'1'!N262</f>
        <v>5555</v>
      </c>
      <c r="S5" s="46">
        <f>+'1'!N267</f>
        <v>670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1735</v>
      </c>
      <c r="X5" s="46">
        <f>+R5-S5-T5-U5-V5-W5</f>
        <v>3150</v>
      </c>
      <c r="Y5" s="46">
        <f>+'1'!N269</f>
        <v>3150</v>
      </c>
      <c r="Z5" s="47">
        <f>+Y5-X5</f>
        <v>0</v>
      </c>
      <c r="AA5" s="99" t="s">
        <v>1366</v>
      </c>
      <c r="AB5" s="47">
        <f>+W5+Y5</f>
        <v>4885</v>
      </c>
      <c r="AC5" s="58">
        <f>+W5+Y5+Z5</f>
        <v>4885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71</v>
      </c>
      <c r="F6" s="44"/>
      <c r="G6" s="43">
        <f t="shared" si="0"/>
        <v>71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6</v>
      </c>
      <c r="J6" s="43"/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157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15700</v>
      </c>
      <c r="N6" s="19"/>
      <c r="O6" s="90">
        <v>39.29</v>
      </c>
      <c r="P6" s="79">
        <f t="shared" ref="P6:P70" si="1">+K6*O6</f>
        <v>6168.53</v>
      </c>
      <c r="Q6" s="45">
        <v>2</v>
      </c>
      <c r="R6" s="46">
        <f>+'2'!N262</f>
        <v>3123</v>
      </c>
      <c r="S6" s="46">
        <f>+'2'!N267</f>
        <v>497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526</v>
      </c>
      <c r="X6" s="46">
        <f>+R6-S6-T6-U6-V6-W6</f>
        <v>2100</v>
      </c>
      <c r="Y6" s="46">
        <f>+'2'!N269</f>
        <v>2100</v>
      </c>
      <c r="Z6" s="47">
        <f t="shared" ref="Z6:Z35" si="2">+Y6-X6</f>
        <v>0</v>
      </c>
      <c r="AA6" s="99" t="s">
        <v>1367</v>
      </c>
      <c r="AB6" s="47">
        <f t="shared" ref="AB6:AB35" si="3">+W6+Y6</f>
        <v>2626</v>
      </c>
      <c r="AC6" s="58">
        <f t="shared" ref="AC6:AC31" si="4">+W6+Y6+Z6</f>
        <v>2626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ref="J7:J27" si="5">E7+F7-H7-K7-I7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1"/>
        <v>0</v>
      </c>
      <c r="Q7" s="45">
        <v>3</v>
      </c>
      <c r="R7" s="46">
        <f>+'3'!N262</f>
        <v>1415</v>
      </c>
      <c r="S7" s="46">
        <f>+'3'!N267</f>
        <v>320</v>
      </c>
      <c r="T7" s="46">
        <f>+'3'!N265</f>
        <v>0</v>
      </c>
      <c r="U7" s="67">
        <f>+'3'!N263</f>
        <v>0</v>
      </c>
      <c r="V7" s="46">
        <f>+'3'!N266</f>
        <v>10</v>
      </c>
      <c r="W7" s="46">
        <f>+'3'!N264</f>
        <v>530</v>
      </c>
      <c r="X7" s="46">
        <f>+R7-S7-T7-U7-V7-W7</f>
        <v>555</v>
      </c>
      <c r="Y7" s="46">
        <f>+'3'!N269</f>
        <v>555</v>
      </c>
      <c r="Z7" s="47">
        <f>+Y7-X7</f>
        <v>0</v>
      </c>
      <c r="AA7" s="47" t="s">
        <v>1368</v>
      </c>
      <c r="AB7" s="47">
        <f>+W7+Y7</f>
        <v>1085</v>
      </c>
      <c r="AC7" s="58">
        <f t="shared" si="4"/>
        <v>1085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1"/>
        <v>0</v>
      </c>
      <c r="Q8" s="45">
        <v>4</v>
      </c>
      <c r="R8" s="46">
        <f>+'4'!N262</f>
        <v>4825</v>
      </c>
      <c r="S8" s="46">
        <f>+'4'!N267</f>
        <v>300</v>
      </c>
      <c r="T8" s="46">
        <f>+'4'!N265</f>
        <v>0</v>
      </c>
      <c r="U8" s="67">
        <f>+'2'!N265</f>
        <v>0</v>
      </c>
      <c r="V8" s="46">
        <f>+'4'!N266</f>
        <v>0</v>
      </c>
      <c r="W8" s="46">
        <f>+'4'!N264</f>
        <v>3020</v>
      </c>
      <c r="X8" s="46">
        <f t="shared" ref="X8" si="6">+R8-S8-T8-U8-V8-W8</f>
        <v>1505</v>
      </c>
      <c r="Y8" s="46">
        <f>+'4'!N269</f>
        <v>1505</v>
      </c>
      <c r="Z8" s="47">
        <f t="shared" si="2"/>
        <v>0</v>
      </c>
      <c r="AA8" s="47" t="s">
        <v>1362</v>
      </c>
      <c r="AB8" s="47">
        <f t="shared" si="3"/>
        <v>4525</v>
      </c>
      <c r="AC8" s="58">
        <f t="shared" si="4"/>
        <v>4525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5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1"/>
        <v>0</v>
      </c>
      <c r="Q9" s="45">
        <v>5</v>
      </c>
      <c r="R9" s="46">
        <f>+'5'!N262</f>
        <v>3355</v>
      </c>
      <c r="S9" s="46">
        <f>+'5'!N267</f>
        <v>730</v>
      </c>
      <c r="T9" s="46">
        <f>+'5'!N265</f>
        <v>0</v>
      </c>
      <c r="U9" s="67">
        <f>+'2'!N266</f>
        <v>0</v>
      </c>
      <c r="V9" s="46">
        <f>+'5'!N266</f>
        <v>0</v>
      </c>
      <c r="W9" s="46">
        <f>+'5'!N264</f>
        <v>1475</v>
      </c>
      <c r="X9" s="46">
        <f t="shared" ref="X9:X34" si="7">+R9-S9-T9-U9-V9-W9</f>
        <v>1150</v>
      </c>
      <c r="Y9" s="46">
        <f>+'5'!N269</f>
        <v>1150</v>
      </c>
      <c r="Z9" s="47">
        <f t="shared" si="2"/>
        <v>0</v>
      </c>
      <c r="AA9" s="47" t="s">
        <v>1363</v>
      </c>
      <c r="AB9" s="47">
        <f t="shared" si="3"/>
        <v>2625</v>
      </c>
      <c r="AC9" s="58">
        <f t="shared" si="4"/>
        <v>2625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5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1"/>
        <v>0</v>
      </c>
      <c r="Q10" s="45">
        <v>6</v>
      </c>
      <c r="R10" s="46">
        <f>+'6'!N262</f>
        <v>4635</v>
      </c>
      <c r="S10" s="46">
        <f>+'6'!N267</f>
        <v>255</v>
      </c>
      <c r="T10" s="46">
        <f>+'6'!N265</f>
        <v>0</v>
      </c>
      <c r="U10" s="67">
        <f>+'6'!N263</f>
        <v>0</v>
      </c>
      <c r="V10" s="46">
        <f>+'6'!N266</f>
        <v>375</v>
      </c>
      <c r="W10" s="46">
        <f>+'6'!N264</f>
        <v>3460</v>
      </c>
      <c r="X10" s="46">
        <f t="shared" si="7"/>
        <v>545</v>
      </c>
      <c r="Y10" s="46">
        <f>+'6'!N269</f>
        <v>545</v>
      </c>
      <c r="Z10" s="47">
        <f t="shared" si="2"/>
        <v>0</v>
      </c>
      <c r="AA10" s="47" t="s">
        <v>1364</v>
      </c>
      <c r="AB10" s="47">
        <f t="shared" si="3"/>
        <v>4005</v>
      </c>
      <c r="AC10" s="58">
        <f t="shared" si="4"/>
        <v>4005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6</v>
      </c>
      <c r="F11" s="44"/>
      <c r="G11" s="43">
        <f t="shared" si="0"/>
        <v>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/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700</v>
      </c>
      <c r="N11" s="19"/>
      <c r="O11" s="90">
        <v>16.940000000000001</v>
      </c>
      <c r="P11" s="79">
        <f t="shared" si="1"/>
        <v>237.16000000000003</v>
      </c>
      <c r="Q11" s="45">
        <v>7</v>
      </c>
      <c r="R11" s="46">
        <f>+'7'!N262</f>
        <v>4100</v>
      </c>
      <c r="S11" s="46">
        <f>+'7'!N267</f>
        <v>830</v>
      </c>
      <c r="T11" s="46">
        <f>+'7'!N265</f>
        <v>0</v>
      </c>
      <c r="U11" s="67">
        <f>+'7'!N263</f>
        <v>0</v>
      </c>
      <c r="V11" s="46">
        <f>+'7'!N266</f>
        <v>0</v>
      </c>
      <c r="W11" s="46">
        <f>+'7'!N264</f>
        <v>1725</v>
      </c>
      <c r="X11" s="46">
        <f t="shared" si="7"/>
        <v>1545</v>
      </c>
      <c r="Y11" s="46">
        <f>+'7'!N269</f>
        <v>1545</v>
      </c>
      <c r="Z11" s="47">
        <f t="shared" si="2"/>
        <v>0</v>
      </c>
      <c r="AA11" s="47" t="s">
        <v>1365</v>
      </c>
      <c r="AB11" s="47">
        <f t="shared" si="3"/>
        <v>3270</v>
      </c>
      <c r="AC11" s="58">
        <f t="shared" si="4"/>
        <v>3270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5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1"/>
        <v>0</v>
      </c>
      <c r="Q12" s="45">
        <v>8</v>
      </c>
      <c r="R12" s="46">
        <f>+'8'!N262</f>
        <v>1285</v>
      </c>
      <c r="S12" s="46">
        <f>+'8'!N267</f>
        <v>50</v>
      </c>
      <c r="T12" s="46">
        <f>+'8'!N265</f>
        <v>0</v>
      </c>
      <c r="U12" s="67">
        <f>+'8'!N263</f>
        <v>0</v>
      </c>
      <c r="V12" s="46">
        <f>+'8'!N266</f>
        <v>0</v>
      </c>
      <c r="W12" s="46">
        <f>+'8'!N264</f>
        <v>545</v>
      </c>
      <c r="X12" s="46">
        <f t="shared" si="7"/>
        <v>690</v>
      </c>
      <c r="Y12" s="46">
        <f>+'8'!N269</f>
        <v>690</v>
      </c>
      <c r="Z12" s="47">
        <f t="shared" si="2"/>
        <v>0</v>
      </c>
      <c r="AA12" s="99" t="s">
        <v>1366</v>
      </c>
      <c r="AB12" s="47">
        <f t="shared" si="3"/>
        <v>1235</v>
      </c>
      <c r="AC12" s="58">
        <f t="shared" si="4"/>
        <v>1235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5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1"/>
        <v>0</v>
      </c>
      <c r="Q13" s="45">
        <v>9</v>
      </c>
      <c r="R13" s="46">
        <f>+'9'!N262</f>
        <v>1085</v>
      </c>
      <c r="S13" s="46">
        <f>+'9'!N267</f>
        <v>135</v>
      </c>
      <c r="T13" s="46">
        <f>+'9'!N265</f>
        <v>0</v>
      </c>
      <c r="U13" s="67">
        <f>+'2'!N270</f>
        <v>0</v>
      </c>
      <c r="V13" s="46">
        <f>+'9'!N266</f>
        <v>0</v>
      </c>
      <c r="W13" s="46">
        <f>+'9'!N264</f>
        <v>565</v>
      </c>
      <c r="X13" s="46">
        <f>+R13-S13-T13-U13-V13-W13</f>
        <v>385</v>
      </c>
      <c r="Y13" s="46">
        <f>+'9'!N269</f>
        <v>385</v>
      </c>
      <c r="Z13" s="47">
        <f t="shared" si="2"/>
        <v>0</v>
      </c>
      <c r="AA13" s="99" t="s">
        <v>1367</v>
      </c>
      <c r="AB13" s="47">
        <f t="shared" si="3"/>
        <v>950</v>
      </c>
      <c r="AC13" s="58">
        <f t="shared" si="4"/>
        <v>950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5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1"/>
        <v>0</v>
      </c>
      <c r="Q14" s="45">
        <v>10</v>
      </c>
      <c r="R14" s="46">
        <f>+'10'!N262</f>
        <v>1050</v>
      </c>
      <c r="S14" s="46">
        <f>+'10'!N267</f>
        <v>140</v>
      </c>
      <c r="T14" s="46">
        <f>+'10'!N265</f>
        <v>0</v>
      </c>
      <c r="U14" s="67">
        <f>+'2'!N271</f>
        <v>0</v>
      </c>
      <c r="V14" s="46">
        <f>+'10'!N266</f>
        <v>0</v>
      </c>
      <c r="W14" s="46">
        <f>+'10'!N264</f>
        <v>455</v>
      </c>
      <c r="X14" s="46">
        <f t="shared" si="7"/>
        <v>455</v>
      </c>
      <c r="Y14" s="46">
        <f>+'10'!N269</f>
        <v>455</v>
      </c>
      <c r="Z14" s="47">
        <f t="shared" si="2"/>
        <v>0</v>
      </c>
      <c r="AA14" s="47" t="s">
        <v>1368</v>
      </c>
      <c r="AB14" s="47">
        <f t="shared" si="3"/>
        <v>910</v>
      </c>
      <c r="AC14" s="58">
        <f t="shared" si="4"/>
        <v>910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5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1"/>
        <v>0</v>
      </c>
      <c r="Q15" s="45">
        <v>11</v>
      </c>
      <c r="R15" s="46">
        <f>+'11'!N262</f>
        <v>3660</v>
      </c>
      <c r="S15" s="46">
        <f>+'11'!N267</f>
        <v>320</v>
      </c>
      <c r="T15" s="46">
        <f>+'11'!N265</f>
        <v>0</v>
      </c>
      <c r="U15" s="67">
        <f>+'2'!N272</f>
        <v>0</v>
      </c>
      <c r="V15" s="46">
        <f>+'11'!N266</f>
        <v>0</v>
      </c>
      <c r="W15" s="46">
        <f>+'11'!N264</f>
        <v>1355</v>
      </c>
      <c r="X15" s="46">
        <f t="shared" si="7"/>
        <v>1985</v>
      </c>
      <c r="Y15" s="46">
        <f>+'11'!N269</f>
        <v>1985</v>
      </c>
      <c r="Z15" s="47">
        <f t="shared" si="2"/>
        <v>0</v>
      </c>
      <c r="AA15" s="47" t="s">
        <v>1362</v>
      </c>
      <c r="AB15" s="47">
        <f t="shared" si="3"/>
        <v>3340</v>
      </c>
      <c r="AC15" s="58">
        <f t="shared" si="4"/>
        <v>3340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5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1"/>
        <v>0</v>
      </c>
      <c r="Q16" s="45">
        <v>12</v>
      </c>
      <c r="R16" s="46">
        <f>+'12'!N262</f>
        <v>5370</v>
      </c>
      <c r="S16" s="46">
        <f>+'12'!N267</f>
        <v>500</v>
      </c>
      <c r="T16" s="46">
        <f>+'12'!N265</f>
        <v>0</v>
      </c>
      <c r="U16" s="67">
        <f>+'2'!N273</f>
        <v>0</v>
      </c>
      <c r="V16" s="46">
        <f>+'12'!N266</f>
        <v>120</v>
      </c>
      <c r="W16" s="46">
        <f>+'12'!N264</f>
        <v>1470</v>
      </c>
      <c r="X16" s="46">
        <f t="shared" si="7"/>
        <v>3280</v>
      </c>
      <c r="Y16" s="46">
        <f>+'12'!N269</f>
        <v>3280</v>
      </c>
      <c r="Z16" s="47">
        <f t="shared" si="2"/>
        <v>0</v>
      </c>
      <c r="AA16" s="47" t="s">
        <v>1363</v>
      </c>
      <c r="AB16" s="47">
        <f t="shared" si="3"/>
        <v>4750</v>
      </c>
      <c r="AC16" s="58">
        <f t="shared" si="4"/>
        <v>4750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2</v>
      </c>
      <c r="F17" s="44"/>
      <c r="G17" s="43">
        <f t="shared" si="0"/>
        <v>2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5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2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100</v>
      </c>
      <c r="N17" s="19"/>
      <c r="O17" s="90">
        <v>15.05</v>
      </c>
      <c r="P17" s="79">
        <f t="shared" si="1"/>
        <v>30.1</v>
      </c>
      <c r="Q17" s="45">
        <v>13</v>
      </c>
      <c r="R17" s="46">
        <f>+'13'!N262</f>
        <v>2030</v>
      </c>
      <c r="S17" s="46">
        <f>+'13'!N267</f>
        <v>115</v>
      </c>
      <c r="T17" s="46">
        <f>+'13'!N265</f>
        <v>0</v>
      </c>
      <c r="U17" s="67">
        <f>+'2'!N274</f>
        <v>0</v>
      </c>
      <c r="V17" s="46">
        <f>+'13'!N266</f>
        <v>0</v>
      </c>
      <c r="W17" s="46">
        <f>+'13'!N264</f>
        <v>860</v>
      </c>
      <c r="X17" s="46">
        <f>+R17-S17-T17-U17-V17-W17</f>
        <v>1055</v>
      </c>
      <c r="Y17" s="46">
        <f>+'13'!N269</f>
        <v>1055</v>
      </c>
      <c r="Z17" s="47">
        <f t="shared" si="2"/>
        <v>0</v>
      </c>
      <c r="AA17" s="47" t="s">
        <v>1364</v>
      </c>
      <c r="AB17" s="47">
        <f t="shared" si="3"/>
        <v>1915</v>
      </c>
      <c r="AC17" s="58">
        <f t="shared" si="4"/>
        <v>1915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si="0"/>
        <v>12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</v>
      </c>
      <c r="J18" s="43"/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450</v>
      </c>
      <c r="N18" s="19"/>
      <c r="O18" s="90">
        <v>18.77</v>
      </c>
      <c r="P18" s="79">
        <f t="shared" si="1"/>
        <v>168.93</v>
      </c>
      <c r="Q18" s="45">
        <v>14</v>
      </c>
      <c r="R18" s="46">
        <f>+'14'!N262</f>
        <v>3965</v>
      </c>
      <c r="S18" s="46">
        <f>+'14'!N267</f>
        <v>590</v>
      </c>
      <c r="T18" s="46">
        <f>+'14'!N265</f>
        <v>0</v>
      </c>
      <c r="U18" s="67">
        <f>+'2'!N275</f>
        <v>0</v>
      </c>
      <c r="V18" s="46">
        <f>+'14'!N266</f>
        <v>0</v>
      </c>
      <c r="W18" s="46">
        <f>+'14'!N264</f>
        <v>1670</v>
      </c>
      <c r="X18" s="46">
        <f t="shared" si="7"/>
        <v>1705</v>
      </c>
      <c r="Y18" s="46">
        <f>+'14'!N269</f>
        <v>1705</v>
      </c>
      <c r="Z18" s="47">
        <f t="shared" si="2"/>
        <v>0</v>
      </c>
      <c r="AA18" s="47" t="s">
        <v>1365</v>
      </c>
      <c r="AB18" s="100">
        <f t="shared" si="3"/>
        <v>3375</v>
      </c>
      <c r="AC18" s="58">
        <f t="shared" si="4"/>
        <v>3375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ref="J19" si="8">E19+F19-H19-K19-I19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1"/>
        <v>0</v>
      </c>
      <c r="Q19" s="45">
        <v>15</v>
      </c>
      <c r="R19" s="46">
        <f>+'15'!N262</f>
        <v>3360</v>
      </c>
      <c r="S19" s="46">
        <f>+'15'!N267</f>
        <v>485</v>
      </c>
      <c r="T19" s="46">
        <f>+'15'!N265</f>
        <v>0</v>
      </c>
      <c r="U19" s="67">
        <f>+'2'!N276</f>
        <v>0</v>
      </c>
      <c r="V19" s="46">
        <f>+'15'!N266</f>
        <v>0</v>
      </c>
      <c r="W19" s="46">
        <f>+'15'!N264</f>
        <v>1885</v>
      </c>
      <c r="X19" s="46">
        <f t="shared" si="7"/>
        <v>990</v>
      </c>
      <c r="Y19" s="46">
        <f>+'15'!N269</f>
        <v>990</v>
      </c>
      <c r="Z19" s="47">
        <f t="shared" si="2"/>
        <v>0</v>
      </c>
      <c r="AA19" s="99" t="s">
        <v>1366</v>
      </c>
      <c r="AB19" s="47">
        <f t="shared" si="3"/>
        <v>2875</v>
      </c>
      <c r="AC19" s="58">
        <f t="shared" si="4"/>
        <v>2875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0"/>
        <v>12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/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650</v>
      </c>
      <c r="N20" s="19"/>
      <c r="O20" s="90">
        <v>22.25</v>
      </c>
      <c r="P20" s="79">
        <f t="shared" si="1"/>
        <v>222.5</v>
      </c>
      <c r="Q20" s="45">
        <v>16</v>
      </c>
      <c r="R20" s="46">
        <f>+'16'!N262</f>
        <v>2125</v>
      </c>
      <c r="S20" s="46">
        <f>+'16'!N267</f>
        <v>395</v>
      </c>
      <c r="T20" s="46">
        <f>+'16'!N265</f>
        <v>0</v>
      </c>
      <c r="U20" s="67">
        <f>+'2'!N277</f>
        <v>0</v>
      </c>
      <c r="V20" s="46">
        <f>+'16'!N266</f>
        <v>0</v>
      </c>
      <c r="W20" s="46">
        <f>+'16'!N264</f>
        <v>325</v>
      </c>
      <c r="X20" s="46">
        <f t="shared" si="7"/>
        <v>1405</v>
      </c>
      <c r="Y20" s="46">
        <f>+'16'!N269</f>
        <v>1405</v>
      </c>
      <c r="Z20" s="47">
        <f t="shared" si="2"/>
        <v>0</v>
      </c>
      <c r="AA20" s="99" t="s">
        <v>1367</v>
      </c>
      <c r="AB20" s="47">
        <f t="shared" si="3"/>
        <v>1730</v>
      </c>
      <c r="AC20" s="58">
        <f t="shared" si="4"/>
        <v>1730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9</v>
      </c>
      <c r="G21" s="43">
        <f t="shared" si="0"/>
        <v>10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/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680</v>
      </c>
      <c r="N21" s="19"/>
      <c r="O21" s="90">
        <v>22.85</v>
      </c>
      <c r="P21" s="79">
        <f t="shared" si="1"/>
        <v>182.8</v>
      </c>
      <c r="Q21" s="45">
        <v>17</v>
      </c>
      <c r="R21" s="46">
        <f>+'17'!N262</f>
        <v>1400</v>
      </c>
      <c r="S21" s="46">
        <f>+'17'!N267</f>
        <v>235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+'16'!N265</f>
        <v>0</v>
      </c>
      <c r="X21" s="46">
        <f t="shared" si="7"/>
        <v>1165</v>
      </c>
      <c r="Y21" s="46">
        <f>+'17'!N269</f>
        <v>1165</v>
      </c>
      <c r="Z21" s="47">
        <f t="shared" si="2"/>
        <v>0</v>
      </c>
      <c r="AA21" s="47" t="s">
        <v>1368</v>
      </c>
      <c r="AB21" s="47">
        <f t="shared" si="3"/>
        <v>1165</v>
      </c>
      <c r="AC21" s="58">
        <f t="shared" si="4"/>
        <v>1165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16</v>
      </c>
      <c r="F22" s="44"/>
      <c r="G22" s="43">
        <f t="shared" si="0"/>
        <v>16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/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6700</v>
      </c>
      <c r="N22" s="19"/>
      <c r="O22" s="90">
        <v>26.6</v>
      </c>
      <c r="P22" s="79">
        <f t="shared" si="1"/>
        <v>1782.2</v>
      </c>
      <c r="Q22" s="45">
        <v>18</v>
      </c>
      <c r="R22" s="46">
        <f>+'18'!N262</f>
        <v>1425</v>
      </c>
      <c r="S22" s="46">
        <f>+'18'!N267</f>
        <v>140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1060</v>
      </c>
      <c r="X22" s="46">
        <f t="shared" si="7"/>
        <v>225</v>
      </c>
      <c r="Y22" s="46">
        <f>+'18'!N269</f>
        <v>225</v>
      </c>
      <c r="Z22" s="47">
        <f t="shared" si="2"/>
        <v>0</v>
      </c>
      <c r="AA22" s="47" t="s">
        <v>1362</v>
      </c>
      <c r="AB22" s="47">
        <f t="shared" si="3"/>
        <v>1285</v>
      </c>
      <c r="AC22" s="58">
        <f t="shared" si="4"/>
        <v>1285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7</v>
      </c>
      <c r="F23" s="44"/>
      <c r="G23" s="43">
        <f t="shared" si="0"/>
        <v>7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/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7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700</v>
      </c>
      <c r="N23" s="19"/>
      <c r="O23" s="90">
        <v>42.24</v>
      </c>
      <c r="P23" s="79">
        <f t="shared" si="1"/>
        <v>295.68</v>
      </c>
      <c r="Q23" s="45">
        <v>19</v>
      </c>
      <c r="R23" s="46">
        <f>+'19'!N262</f>
        <v>2510</v>
      </c>
      <c r="S23" s="46">
        <f>+'19'!N267</f>
        <v>135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1025</v>
      </c>
      <c r="X23" s="46">
        <f>+'19'!N269</f>
        <v>1350</v>
      </c>
      <c r="Y23" s="46">
        <f>+'19'!N269</f>
        <v>1350</v>
      </c>
      <c r="Z23" s="47">
        <f t="shared" si="2"/>
        <v>0</v>
      </c>
      <c r="AA23" s="47" t="s">
        <v>1363</v>
      </c>
      <c r="AB23" s="47">
        <f t="shared" si="3"/>
        <v>2375</v>
      </c>
      <c r="AC23" s="58">
        <f t="shared" si="4"/>
        <v>2375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5</v>
      </c>
      <c r="F24" s="44"/>
      <c r="G24" s="43">
        <f t="shared" si="0"/>
        <v>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/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2400</v>
      </c>
      <c r="N24" s="19"/>
      <c r="O24" s="90">
        <v>40.51</v>
      </c>
      <c r="P24" s="79">
        <f t="shared" si="1"/>
        <v>972.24</v>
      </c>
      <c r="Q24" s="45">
        <v>20</v>
      </c>
      <c r="R24" s="46">
        <f>+'20'!N262</f>
        <v>2695</v>
      </c>
      <c r="S24" s="46">
        <f>+'20'!N267</f>
        <v>410</v>
      </c>
      <c r="T24" s="46">
        <f>+'20'!N265</f>
        <v>0</v>
      </c>
      <c r="U24" s="67">
        <f>+'20'!N263</f>
        <v>0</v>
      </c>
      <c r="V24" s="46">
        <f>+'20'!N266</f>
        <v>260</v>
      </c>
      <c r="W24" s="46">
        <f>+'20'!N264</f>
        <v>1415</v>
      </c>
      <c r="X24" s="46">
        <f t="shared" si="7"/>
        <v>610</v>
      </c>
      <c r="Y24" s="46">
        <f>+'20'!N269</f>
        <v>610</v>
      </c>
      <c r="Z24" s="47">
        <f t="shared" si="2"/>
        <v>0</v>
      </c>
      <c r="AA24" s="47" t="s">
        <v>1364</v>
      </c>
      <c r="AB24" s="47">
        <f t="shared" si="3"/>
        <v>2025</v>
      </c>
      <c r="AC24" s="58">
        <f t="shared" si="4"/>
        <v>2025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/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1"/>
        <v>0</v>
      </c>
      <c r="Q25" s="45">
        <v>21</v>
      </c>
      <c r="R25" s="46">
        <f>+'21'!N262</f>
        <v>3955</v>
      </c>
      <c r="S25" s="46">
        <f>+'21'!N267</f>
        <v>770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2065</v>
      </c>
      <c r="X25" s="46">
        <f>+'21'!N269</f>
        <v>1120</v>
      </c>
      <c r="Y25" s="46">
        <f>+'21'!N269</f>
        <v>1120</v>
      </c>
      <c r="Z25" s="47">
        <f t="shared" si="2"/>
        <v>0</v>
      </c>
      <c r="AA25" s="47" t="s">
        <v>1365</v>
      </c>
      <c r="AB25" s="47">
        <f t="shared" si="3"/>
        <v>3185</v>
      </c>
      <c r="AC25" s="58">
        <f t="shared" si="4"/>
        <v>3185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5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1"/>
        <v>0</v>
      </c>
      <c r="Q26" s="45">
        <v>22</v>
      </c>
      <c r="R26" s="46">
        <f>+'22'!N262</f>
        <v>5655</v>
      </c>
      <c r="S26" s="46">
        <f>+'22'!N267</f>
        <v>594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2343</v>
      </c>
      <c r="X26" s="46">
        <f>+'22'!N269</f>
        <v>2718</v>
      </c>
      <c r="Y26" s="46">
        <f>+'22'!N269</f>
        <v>2718</v>
      </c>
      <c r="Z26" s="47">
        <f t="shared" si="2"/>
        <v>0</v>
      </c>
      <c r="AA26" s="99" t="s">
        <v>1366</v>
      </c>
      <c r="AB26" s="47">
        <f t="shared" si="3"/>
        <v>5061</v>
      </c>
      <c r="AC26" s="58">
        <f t="shared" si="4"/>
        <v>5061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5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1"/>
        <v>0</v>
      </c>
      <c r="Q27" s="45">
        <v>23</v>
      </c>
      <c r="R27" s="46">
        <f>+'23'!N262</f>
        <v>2555</v>
      </c>
      <c r="S27" s="46">
        <f>+'23'!N267</f>
        <v>197</v>
      </c>
      <c r="T27" s="46">
        <f>+'23'!N265</f>
        <v>0</v>
      </c>
      <c r="U27" s="67">
        <f>+'23'!N263</f>
        <v>0</v>
      </c>
      <c r="V27" s="46">
        <f>+'23'!N266</f>
        <v>60</v>
      </c>
      <c r="W27" s="46">
        <f>+'23'!N264</f>
        <v>1145</v>
      </c>
      <c r="X27" s="46">
        <f>+'23'!N269</f>
        <v>1153</v>
      </c>
      <c r="Y27" s="46">
        <f>+'23'!N269</f>
        <v>1153</v>
      </c>
      <c r="Z27" s="47">
        <f>+Y27-X27</f>
        <v>0</v>
      </c>
      <c r="AA27" s="99" t="s">
        <v>1367</v>
      </c>
      <c r="AB27" s="47">
        <f t="shared" si="3"/>
        <v>2298</v>
      </c>
      <c r="AC27" s="58">
        <f t="shared" si="4"/>
        <v>2298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10</v>
      </c>
      <c r="F28" s="44"/>
      <c r="G28" s="43">
        <f t="shared" si="0"/>
        <v>10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/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1600</v>
      </c>
      <c r="N28" s="19"/>
      <c r="O28" s="90">
        <v>31.97</v>
      </c>
      <c r="P28" s="79">
        <f t="shared" si="1"/>
        <v>511.52</v>
      </c>
      <c r="Q28" s="45">
        <v>24</v>
      </c>
      <c r="R28" s="46">
        <f>+'24'!N262</f>
        <v>1305</v>
      </c>
      <c r="S28" s="46">
        <f>+'24'!N267</f>
        <v>115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840</v>
      </c>
      <c r="X28" s="46">
        <f>+'24'!N269</f>
        <v>350</v>
      </c>
      <c r="Y28" s="46">
        <f>+'24'!N269</f>
        <v>350</v>
      </c>
      <c r="Z28" s="47">
        <f t="shared" si="2"/>
        <v>0</v>
      </c>
      <c r="AA28" s="47" t="s">
        <v>1368</v>
      </c>
      <c r="AB28" s="47">
        <f t="shared" si="3"/>
        <v>1190</v>
      </c>
      <c r="AC28" s="58">
        <f t="shared" si="4"/>
        <v>1190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/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/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1"/>
        <v>0</v>
      </c>
      <c r="Q29" s="45">
        <v>25</v>
      </c>
      <c r="R29" s="46">
        <f>+'25'!N262</f>
        <v>1550</v>
      </c>
      <c r="S29" s="46">
        <f>+'25'!N267</f>
        <v>245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565</v>
      </c>
      <c r="X29" s="46">
        <f>+'25'!N269</f>
        <v>740</v>
      </c>
      <c r="Y29" s="46">
        <f>+'25'!N269</f>
        <v>740</v>
      </c>
      <c r="Z29" s="47">
        <f t="shared" si="2"/>
        <v>0</v>
      </c>
      <c r="AA29" s="47" t="s">
        <v>1362</v>
      </c>
      <c r="AB29" s="47">
        <f t="shared" si="3"/>
        <v>1305</v>
      </c>
      <c r="AC29" s="58">
        <f t="shared" si="4"/>
        <v>1305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/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/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1"/>
        <v>0</v>
      </c>
      <c r="Q30" s="45">
        <v>26</v>
      </c>
      <c r="R30" s="46">
        <f>+'26'!N262</f>
        <v>7660</v>
      </c>
      <c r="S30" s="46">
        <f>+'26'!N267</f>
        <v>1135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1990</v>
      </c>
      <c r="X30" s="46">
        <f>+'26'!N269</f>
        <v>4535</v>
      </c>
      <c r="Y30" s="46">
        <f>+'26'!N269</f>
        <v>4535</v>
      </c>
      <c r="Z30" s="47">
        <f t="shared" si="2"/>
        <v>0</v>
      </c>
      <c r="AA30" s="47" t="s">
        <v>1363</v>
      </c>
      <c r="AB30" s="47">
        <f t="shared" si="3"/>
        <v>6525</v>
      </c>
      <c r="AC30" s="58">
        <f t="shared" si="4"/>
        <v>6525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33</v>
      </c>
      <c r="F31" s="44"/>
      <c r="G31" s="43">
        <f t="shared" si="0"/>
        <v>33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11</v>
      </c>
      <c r="J31" s="43"/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6400</v>
      </c>
      <c r="N31" s="19"/>
      <c r="O31" s="90">
        <v>38.46</v>
      </c>
      <c r="P31" s="79">
        <f t="shared" si="1"/>
        <v>2461.44</v>
      </c>
      <c r="Q31" s="45">
        <v>27</v>
      </c>
      <c r="R31" s="46">
        <f>+'27'!N262</f>
        <v>515</v>
      </c>
      <c r="S31" s="46">
        <f>+'27'!N267</f>
        <v>45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410</v>
      </c>
      <c r="X31" s="46">
        <f t="shared" si="7"/>
        <v>60</v>
      </c>
      <c r="Y31" s="46">
        <f>+'27'!N269</f>
        <v>60</v>
      </c>
      <c r="Z31" s="47">
        <f t="shared" si="2"/>
        <v>0</v>
      </c>
      <c r="AA31" s="47" t="s">
        <v>1364</v>
      </c>
      <c r="AB31" s="47">
        <f t="shared" si="3"/>
        <v>470</v>
      </c>
      <c r="AC31" s="58">
        <f t="shared" si="4"/>
        <v>470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3</v>
      </c>
      <c r="F32" s="44"/>
      <c r="G32" s="43">
        <f t="shared" si="0"/>
        <v>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</v>
      </c>
      <c r="J32" s="43"/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910</v>
      </c>
      <c r="N32" s="19"/>
      <c r="O32" s="90">
        <v>46.37</v>
      </c>
      <c r="P32" s="79">
        <f t="shared" si="1"/>
        <v>324.58999999999997</v>
      </c>
      <c r="Q32" s="45">
        <v>28</v>
      </c>
      <c r="R32" s="46">
        <f>+'28'!N262</f>
        <v>1470</v>
      </c>
      <c r="S32" s="46">
        <f>+'28'!N267</f>
        <v>70</v>
      </c>
      <c r="T32" s="46">
        <f>+'28'!N265</f>
        <v>0</v>
      </c>
      <c r="U32" s="67">
        <f>+'28'!N263</f>
        <v>0</v>
      </c>
      <c r="V32" s="46">
        <f>+'28'!N266</f>
        <v>140</v>
      </c>
      <c r="W32" s="46">
        <f>+'28'!N264</f>
        <v>0</v>
      </c>
      <c r="X32" s="46">
        <f t="shared" si="7"/>
        <v>1260</v>
      </c>
      <c r="Y32" s="46">
        <f>+'28'!N269</f>
        <v>1260</v>
      </c>
      <c r="Z32" s="47">
        <f t="shared" si="2"/>
        <v>0</v>
      </c>
      <c r="AA32" s="47" t="s">
        <v>1365</v>
      </c>
      <c r="AB32" s="47">
        <f t="shared" si="3"/>
        <v>1260</v>
      </c>
      <c r="AC32" s="58">
        <f t="shared" ref="AC32:AC35" si="9">+W32+Y32+Z32</f>
        <v>1260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0</v>
      </c>
      <c r="F33" s="44"/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/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650</v>
      </c>
      <c r="N33" s="19"/>
      <c r="O33" s="90">
        <v>38.9</v>
      </c>
      <c r="P33" s="79">
        <f t="shared" si="1"/>
        <v>194.5</v>
      </c>
      <c r="Q33" s="45">
        <v>29</v>
      </c>
      <c r="R33" s="46">
        <f>+'18'!N273</f>
        <v>0</v>
      </c>
      <c r="S33" s="46">
        <f>+'18'!N278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0">+R33-S33-T33-U33-V33-W33</f>
        <v>0</v>
      </c>
      <c r="Y33" s="46">
        <f>+'29'!N269</f>
        <v>0</v>
      </c>
      <c r="Z33" s="47">
        <f t="shared" ref="Z33" si="11">+Y33-X33</f>
        <v>0</v>
      </c>
      <c r="AA33" s="47"/>
      <c r="AB33" s="47">
        <f t="shared" si="3"/>
        <v>0</v>
      </c>
      <c r="AC33" s="58">
        <f t="shared" si="9"/>
        <v>0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/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/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1"/>
        <v>0</v>
      </c>
      <c r="Q34" s="45">
        <v>30</v>
      </c>
      <c r="R34" s="46">
        <f>+'18'!N274</f>
        <v>0</v>
      </c>
      <c r="S34" s="46">
        <f>+'18'!N279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2"/>
        <v>0</v>
      </c>
      <c r="AA34" s="47"/>
      <c r="AB34" s="47">
        <f t="shared" si="3"/>
        <v>0</v>
      </c>
      <c r="AC34" s="58">
        <f t="shared" si="9"/>
        <v>0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5</v>
      </c>
      <c r="F35" s="44"/>
      <c r="G35" s="43">
        <f t="shared" si="0"/>
        <v>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/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15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1950</v>
      </c>
      <c r="N35" s="19"/>
      <c r="O35" s="90">
        <v>40.799999999999997</v>
      </c>
      <c r="P35" s="79">
        <f t="shared" si="1"/>
        <v>612</v>
      </c>
      <c r="Q35" s="45">
        <v>31</v>
      </c>
      <c r="R35" s="46">
        <f>+'18'!N275</f>
        <v>0</v>
      </c>
      <c r="S35" s="46">
        <f>+'18'!N280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+'30'!N270</f>
        <v>0</v>
      </c>
      <c r="Z35" s="47">
        <f t="shared" si="2"/>
        <v>0</v>
      </c>
      <c r="AA35" s="47"/>
      <c r="AB35" s="47">
        <f t="shared" si="3"/>
        <v>0</v>
      </c>
      <c r="AC35" s="58">
        <f t="shared" si="9"/>
        <v>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/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/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1"/>
        <v>0</v>
      </c>
      <c r="Q36" s="45"/>
      <c r="R36" s="48">
        <f t="shared" ref="R36:AA36" si="12">SUM(R5:R35)</f>
        <v>83633</v>
      </c>
      <c r="S36" s="48">
        <f t="shared" si="12"/>
        <v>10423</v>
      </c>
      <c r="T36" s="48">
        <f t="shared" si="12"/>
        <v>0</v>
      </c>
      <c r="U36" s="48">
        <f t="shared" si="12"/>
        <v>0</v>
      </c>
      <c r="V36" s="48">
        <f t="shared" si="12"/>
        <v>965</v>
      </c>
      <c r="W36" s="48">
        <f t="shared" si="12"/>
        <v>34459</v>
      </c>
      <c r="X36" s="48">
        <f t="shared" si="12"/>
        <v>37786</v>
      </c>
      <c r="Y36" s="48">
        <f t="shared" si="12"/>
        <v>37786</v>
      </c>
      <c r="Z36" s="48">
        <f t="shared" si="12"/>
        <v>0</v>
      </c>
      <c r="AA36" s="48">
        <f t="shared" si="12"/>
        <v>0</v>
      </c>
      <c r="AB36" s="48">
        <f>SUM(AB5:AB35)</f>
        <v>72245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/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/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/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/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1</v>
      </c>
      <c r="F39" s="44"/>
      <c r="G39" s="43">
        <f t="shared" si="0"/>
        <v>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/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450</v>
      </c>
      <c r="N39" s="19"/>
      <c r="O39" s="90">
        <v>27.84</v>
      </c>
      <c r="P39" s="79">
        <f t="shared" si="1"/>
        <v>250.56</v>
      </c>
      <c r="Q39" s="5"/>
      <c r="R39" s="143" t="s">
        <v>1424</v>
      </c>
      <c r="S39" s="5" t="s">
        <v>1357</v>
      </c>
      <c r="T39" s="97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2</v>
      </c>
      <c r="F40" s="44"/>
      <c r="G40" s="43">
        <f t="shared" si="0"/>
        <v>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/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450</v>
      </c>
      <c r="N40" s="19"/>
      <c r="O40" s="90">
        <v>27.12</v>
      </c>
      <c r="P40" s="79">
        <f t="shared" si="1"/>
        <v>244.08</v>
      </c>
      <c r="Q40" s="5"/>
      <c r="R40" s="143"/>
      <c r="S40" s="5"/>
      <c r="T40" s="97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1</v>
      </c>
      <c r="F41" s="44"/>
      <c r="G41" s="43">
        <f t="shared" si="0"/>
        <v>1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/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350</v>
      </c>
      <c r="N41" s="19"/>
      <c r="O41" s="90">
        <v>15.42</v>
      </c>
      <c r="P41" s="79">
        <f t="shared" si="1"/>
        <v>107.94</v>
      </c>
      <c r="Q41" s="5"/>
      <c r="R41" s="5"/>
      <c r="S41" s="5"/>
      <c r="T41" s="97" t="s">
        <v>1359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/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/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/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/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1"/>
        <v>0</v>
      </c>
      <c r="Q43" s="5"/>
      <c r="R43" s="5" t="s">
        <v>1425</v>
      </c>
      <c r="S43" s="133">
        <f>+Y36</f>
        <v>37786</v>
      </c>
      <c r="T43" s="134" t="s">
        <v>1426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/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/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1"/>
        <v>0</v>
      </c>
      <c r="Q44" s="5"/>
      <c r="R44" s="97" t="s">
        <v>1427</v>
      </c>
      <c r="S44" s="133"/>
      <c r="T44" s="134" t="s">
        <v>1426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/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/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0</v>
      </c>
      <c r="F46" s="44"/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/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1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5</v>
      </c>
      <c r="F47" s="44"/>
      <c r="G47" s="43">
        <f t="shared" si="0"/>
        <v>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/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90">
        <v>19.21</v>
      </c>
      <c r="P47" s="79">
        <f t="shared" si="1"/>
        <v>38.42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9</v>
      </c>
      <c r="F48" s="44"/>
      <c r="G48" s="43">
        <f t="shared" si="0"/>
        <v>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</v>
      </c>
      <c r="J48" s="43"/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100</v>
      </c>
      <c r="N48" s="19"/>
      <c r="O48" s="90">
        <v>18.88</v>
      </c>
      <c r="P48" s="79">
        <f t="shared" si="1"/>
        <v>37.76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5</v>
      </c>
      <c r="F49" s="44"/>
      <c r="G49" s="43">
        <f t="shared" si="0"/>
        <v>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2</v>
      </c>
      <c r="J49" s="43"/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150</v>
      </c>
      <c r="N49" s="19"/>
      <c r="O49" s="90">
        <v>20.43</v>
      </c>
      <c r="P49" s="79">
        <f t="shared" si="1"/>
        <v>61.29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14</v>
      </c>
      <c r="F50" s="44"/>
      <c r="G50" s="43">
        <f t="shared" si="0"/>
        <v>14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</v>
      </c>
      <c r="J50" s="43"/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90">
        <v>21.81</v>
      </c>
      <c r="P50" s="79">
        <f t="shared" si="1"/>
        <v>174.48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/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/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/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/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9</v>
      </c>
      <c r="F53" s="44"/>
      <c r="G53" s="43">
        <f t="shared" si="0"/>
        <v>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5</v>
      </c>
      <c r="J53" s="43"/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90">
        <v>17.53</v>
      </c>
      <c r="P53" s="79">
        <f t="shared" si="1"/>
        <v>175.3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/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/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2</v>
      </c>
      <c r="F55" s="44"/>
      <c r="G55" s="43">
        <f t="shared" si="0"/>
        <v>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/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90">
        <v>29.34</v>
      </c>
      <c r="P55" s="79">
        <f t="shared" si="1"/>
        <v>58.68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0</v>
      </c>
      <c r="F56" s="44"/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/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90">
        <v>33.409999999999997</v>
      </c>
      <c r="P56" s="79">
        <f t="shared" si="1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5</v>
      </c>
      <c r="F57" s="44"/>
      <c r="G57" s="43">
        <f t="shared" si="0"/>
        <v>5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/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</v>
      </c>
      <c r="N57" s="19"/>
      <c r="O57" s="90">
        <v>31.46</v>
      </c>
      <c r="P57" s="79">
        <f t="shared" si="1"/>
        <v>31.46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2</v>
      </c>
      <c r="F58" s="44"/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/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90">
        <v>34.56</v>
      </c>
      <c r="P58" s="79">
        <f t="shared" si="1"/>
        <v>69.12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5</v>
      </c>
      <c r="F59" s="44"/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/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6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720</v>
      </c>
      <c r="N59" s="19"/>
      <c r="O59" s="90">
        <v>32.96</v>
      </c>
      <c r="P59" s="79">
        <f t="shared" si="1"/>
        <v>197.76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7</v>
      </c>
      <c r="F60" s="44"/>
      <c r="G60" s="43">
        <f t="shared" si="0"/>
        <v>7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/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/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/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0</v>
      </c>
      <c r="F62" s="44"/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/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90">
        <v>29.82</v>
      </c>
      <c r="P62" s="79">
        <f t="shared" si="1"/>
        <v>208.74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/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/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0</v>
      </c>
      <c r="F64" s="44"/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/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1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5</v>
      </c>
      <c r="F65" s="44"/>
      <c r="G65" s="43">
        <f t="shared" si="0"/>
        <v>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/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800</v>
      </c>
      <c r="N65" s="19"/>
      <c r="O65" s="90">
        <v>22.49</v>
      </c>
      <c r="P65" s="79">
        <f t="shared" si="1"/>
        <v>359.84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5</v>
      </c>
      <c r="F66" s="44"/>
      <c r="G66" s="43">
        <f t="shared" si="0"/>
        <v>5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/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900</v>
      </c>
      <c r="N66" s="19"/>
      <c r="O66" s="90">
        <v>23.12</v>
      </c>
      <c r="P66" s="79">
        <f t="shared" si="1"/>
        <v>416.16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/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/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4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280</v>
      </c>
      <c r="N67" s="19"/>
      <c r="O67" s="90"/>
      <c r="P67" s="79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/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/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4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320</v>
      </c>
      <c r="N68" s="19"/>
      <c r="O68" s="90"/>
      <c r="P68" s="79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/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/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/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/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/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/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/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/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100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/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/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3</v>
      </c>
      <c r="F74" s="44"/>
      <c r="G74" s="43">
        <f t="shared" si="0"/>
        <v>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/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90">
        <v>17.09</v>
      </c>
      <c r="P74" s="79">
        <f t="shared" si="13"/>
        <v>170.9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/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/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46">
        <f>+ยกมา!J76</f>
        <v>0</v>
      </c>
      <c r="F76" s="44"/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/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6</v>
      </c>
      <c r="F77" s="44"/>
      <c r="G77" s="43">
        <f t="shared" si="0"/>
        <v>6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/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900</v>
      </c>
      <c r="N77" s="19"/>
      <c r="O77" s="90">
        <v>25.15</v>
      </c>
      <c r="P77" s="79">
        <f t="shared" si="13"/>
        <v>452.7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46">
        <f>+ยกมา!J78</f>
        <v>0</v>
      </c>
      <c r="F78" s="44"/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/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/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/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5</v>
      </c>
      <c r="F80" s="44"/>
      <c r="G80" s="43">
        <f t="shared" si="0"/>
        <v>5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/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7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385</v>
      </c>
      <c r="N80" s="19"/>
      <c r="O80" s="90">
        <v>14.35</v>
      </c>
      <c r="P80" s="79">
        <f t="shared" si="13"/>
        <v>100.45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3</v>
      </c>
      <c r="F81" s="44"/>
      <c r="G81" s="43">
        <f t="shared" si="0"/>
        <v>3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/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90">
        <v>11.58</v>
      </c>
      <c r="P81" s="79">
        <f t="shared" si="13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46">
        <f>+ยกมา!J82</f>
        <v>0</v>
      </c>
      <c r="F82" s="44"/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/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1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55</v>
      </c>
      <c r="N82" s="19"/>
      <c r="O82" s="90">
        <v>18.95</v>
      </c>
      <c r="P82" s="79">
        <f>+K82*O82</f>
        <v>18.95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/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/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/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/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/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46">
        <f>+ยกมา!J86</f>
        <v>0</v>
      </c>
      <c r="F86" s="44"/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/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/>
      <c r="G87" s="43">
        <f t="shared" si="14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/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/>
      <c r="G88" s="43">
        <f t="shared" si="14"/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/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/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/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46">
        <f>+ยกมา!J90</f>
        <v>0</v>
      </c>
      <c r="F90" s="44"/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/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/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/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/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/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5</v>
      </c>
      <c r="F93" s="44"/>
      <c r="G93" s="43">
        <f t="shared" si="14"/>
        <v>5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3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/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9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315</v>
      </c>
      <c r="N93" s="19"/>
      <c r="O93" s="90">
        <v>18.63</v>
      </c>
      <c r="P93" s="79">
        <f t="shared" si="13"/>
        <v>167.67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/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/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/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/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/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/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/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/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/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/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46">
        <f>+ยกมา!J99</f>
        <v>4</v>
      </c>
      <c r="F99" s="44"/>
      <c r="G99" s="43">
        <f t="shared" si="14"/>
        <v>4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/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9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385</v>
      </c>
      <c r="N99" s="19"/>
      <c r="O99" s="120">
        <v>20.350000000000001</v>
      </c>
      <c r="P99" s="79">
        <f t="shared" ref="P99:P105" si="17">+K99*O99</f>
        <v>183.15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46">
        <f>+ยกมา!J100</f>
        <v>0</v>
      </c>
      <c r="F100" s="44"/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/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46">
        <f>+ยกมา!J101</f>
        <v>0</v>
      </c>
      <c r="F101" s="44"/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/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/>
      <c r="G102" s="43">
        <f t="shared" si="14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/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46">
        <f>+ยกมา!J103</f>
        <v>0</v>
      </c>
      <c r="F103" s="44"/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/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46">
        <f>+ยกมา!J104</f>
        <v>0</v>
      </c>
      <c r="F104" s="44"/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/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46">
        <f>+ยกมา!J105</f>
        <v>0</v>
      </c>
      <c r="F105" s="44"/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/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/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/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/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/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/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/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/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/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8</v>
      </c>
      <c r="F110" s="44"/>
      <c r="G110" s="43">
        <f t="shared" si="14"/>
        <v>8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1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/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25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3000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6</v>
      </c>
      <c r="F111" s="44"/>
      <c r="G111" s="43">
        <f t="shared" si="14"/>
        <v>6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/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13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3250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9</v>
      </c>
      <c r="F112" s="44"/>
      <c r="G112" s="43">
        <f t="shared" si="14"/>
        <v>9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/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100</v>
      </c>
      <c r="N112" s="19"/>
      <c r="O112" s="90">
        <v>30.3</v>
      </c>
      <c r="P112" s="79">
        <f t="shared" si="13"/>
        <v>30.3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25</v>
      </c>
      <c r="F113" s="44"/>
      <c r="G113" s="43">
        <f t="shared" si="14"/>
        <v>25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/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880</v>
      </c>
      <c r="N113" s="19"/>
      <c r="O113" s="90">
        <v>20.58</v>
      </c>
      <c r="P113" s="79">
        <f t="shared" si="13"/>
        <v>329.28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/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/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15</v>
      </c>
      <c r="F115" s="44"/>
      <c r="G115" s="43">
        <f t="shared" si="14"/>
        <v>15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6</v>
      </c>
      <c r="J115" s="43"/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660</v>
      </c>
      <c r="N115" s="19"/>
      <c r="O115" s="90">
        <v>23.61</v>
      </c>
      <c r="P115" s="79">
        <f t="shared" si="13"/>
        <v>259.70999999999998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12</v>
      </c>
      <c r="F116" s="44"/>
      <c r="G116" s="43">
        <f t="shared" si="14"/>
        <v>12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/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6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600</v>
      </c>
      <c r="N116" s="19"/>
      <c r="O116" s="90">
        <v>13.03</v>
      </c>
      <c r="P116" s="79">
        <f t="shared" si="13"/>
        <v>78.179999999999993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12</v>
      </c>
      <c r="F117" s="44"/>
      <c r="G117" s="43">
        <f t="shared" si="14"/>
        <v>12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/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3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/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/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/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/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/>
      <c r="G120" s="43">
        <f t="shared" si="14"/>
        <v>0</v>
      </c>
      <c r="H120" s="78"/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/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4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170</v>
      </c>
      <c r="N120" s="19"/>
      <c r="O120" s="90">
        <v>30</v>
      </c>
      <c r="P120" s="79">
        <f t="shared" si="13"/>
        <v>120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/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/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/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/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4</v>
      </c>
      <c r="F123" s="44"/>
      <c r="G123" s="43">
        <f t="shared" si="14"/>
        <v>4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7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/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7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355</v>
      </c>
      <c r="N123" s="19"/>
      <c r="O123" s="90">
        <v>30</v>
      </c>
      <c r="P123" s="79">
        <f t="shared" si="13"/>
        <v>210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/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/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0</v>
      </c>
      <c r="F125" s="44"/>
      <c r="G125" s="43">
        <f t="shared" si="1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/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6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300</v>
      </c>
      <c r="N125" s="19"/>
      <c r="O125" s="90">
        <v>33</v>
      </c>
      <c r="P125" s="79">
        <f t="shared" si="13"/>
        <v>198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3</v>
      </c>
      <c r="F126" s="44"/>
      <c r="G126" s="43">
        <f t="shared" si="14"/>
        <v>3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/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3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300</v>
      </c>
      <c r="N126" s="19"/>
      <c r="O126" s="90">
        <v>68</v>
      </c>
      <c r="P126" s="79">
        <f t="shared" si="13"/>
        <v>204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/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/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/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/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/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/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/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/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7</v>
      </c>
      <c r="F131" s="44"/>
      <c r="G131" s="43">
        <f t="shared" si="14"/>
        <v>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/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1250</v>
      </c>
      <c r="N131" s="19"/>
      <c r="O131" s="90">
        <v>9.91</v>
      </c>
      <c r="P131" s="79">
        <f t="shared" si="13"/>
        <v>247.75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3</v>
      </c>
      <c r="F132" s="44"/>
      <c r="G132" s="43">
        <f t="shared" si="14"/>
        <v>3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1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/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360</v>
      </c>
      <c r="N132" s="19"/>
      <c r="O132" s="90">
        <v>16.690000000000001</v>
      </c>
      <c r="P132" s="79">
        <f t="shared" si="13"/>
        <v>100.14000000000001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/>
      <c r="G133" s="43">
        <f t="shared" si="14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/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750</v>
      </c>
      <c r="N133" s="19"/>
      <c r="O133" s="90">
        <v>24.21</v>
      </c>
      <c r="P133" s="79">
        <f t="shared" si="13"/>
        <v>363.15000000000003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46">
        <f>+ยกมา!J134</f>
        <v>0</v>
      </c>
      <c r="F134" s="44"/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/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46">
        <f>+ยกมา!J135</f>
        <v>0</v>
      </c>
      <c r="F135" s="44"/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/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46">
        <f>+ยกมา!J136</f>
        <v>0</v>
      </c>
      <c r="F136" s="44"/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/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/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/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/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/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/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/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/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/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/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/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/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/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/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/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/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/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/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/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/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/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/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/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/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/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/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/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/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/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/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/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/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/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/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/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0</v>
      </c>
      <c r="F154" s="44"/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/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14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350</v>
      </c>
      <c r="N154" s="19"/>
      <c r="O154" s="90">
        <v>16.16</v>
      </c>
      <c r="P154" s="79">
        <f t="shared" si="19"/>
        <v>226.24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/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/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/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/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/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/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/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/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/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/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/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/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/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/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/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/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/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/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/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/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/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/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/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/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/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/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/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/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46">
        <f>+ยกมา!J169</f>
        <v>0</v>
      </c>
      <c r="F169" s="44"/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/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/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/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/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/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6</v>
      </c>
      <c r="F172" s="44"/>
      <c r="G172" s="43">
        <f t="shared" si="18"/>
        <v>6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/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3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260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46">
        <f>+ยกมา!J173</f>
        <v>5</v>
      </c>
      <c r="F173" s="44"/>
      <c r="G173" s="43">
        <f t="shared" si="18"/>
        <v>5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2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/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18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630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/>
      <c r="G174" s="43">
        <f t="shared" si="18"/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2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/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23</v>
      </c>
      <c r="F175" s="44"/>
      <c r="G175" s="43">
        <f t="shared" si="18"/>
        <v>23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/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1600</v>
      </c>
      <c r="N175" s="19"/>
      <c r="O175" s="90">
        <v>29.96</v>
      </c>
      <c r="P175" s="79">
        <f t="shared" si="19"/>
        <v>958.72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46">
        <f>+ยกมา!J176</f>
        <v>0</v>
      </c>
      <c r="F176" s="44"/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/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/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/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/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/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</v>
      </c>
      <c r="N178" s="19"/>
      <c r="O178" s="90">
        <v>38</v>
      </c>
      <c r="P178" s="79">
        <f t="shared" si="19"/>
        <v>38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/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/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4</v>
      </c>
      <c r="F180" s="44"/>
      <c r="G180" s="43">
        <f t="shared" si="18"/>
        <v>4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/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5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175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/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/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/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/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/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/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/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/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0</v>
      </c>
      <c r="F185" s="44"/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/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/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/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46">
        <f>+ยกมา!J187</f>
        <v>0</v>
      </c>
      <c r="F187" s="44"/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/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46">
        <f>+ยกมา!J188</f>
        <v>0</v>
      </c>
      <c r="F188" s="44"/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/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46">
        <f>+ยกมา!J189</f>
        <v>0</v>
      </c>
      <c r="F189" s="44"/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/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46">
        <f>+ยกมา!J190</f>
        <v>5</v>
      </c>
      <c r="F190" s="44"/>
      <c r="G190" s="43">
        <f t="shared" si="18"/>
        <v>5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/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4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220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/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/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/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/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6</v>
      </c>
      <c r="F193" s="44"/>
      <c r="G193" s="43">
        <f t="shared" si="18"/>
        <v>6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/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720</v>
      </c>
      <c r="N193" s="19"/>
      <c r="O193" s="90">
        <v>38</v>
      </c>
      <c r="P193" s="79">
        <f t="shared" si="19"/>
        <v>456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8</v>
      </c>
      <c r="F194" s="44"/>
      <c r="G194" s="43">
        <f t="shared" si="18"/>
        <v>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8</v>
      </c>
      <c r="J194" s="43"/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1080</v>
      </c>
      <c r="N194" s="19"/>
      <c r="O194" s="90">
        <v>73</v>
      </c>
      <c r="P194" s="79">
        <f t="shared" si="19"/>
        <v>657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2</v>
      </c>
      <c r="F195" s="44"/>
      <c r="G195" s="43">
        <f t="shared" si="18"/>
        <v>2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/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7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420</v>
      </c>
      <c r="N195" s="19"/>
      <c r="O195" s="90">
        <v>38</v>
      </c>
      <c r="P195" s="79">
        <f t="shared" si="19"/>
        <v>266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4</v>
      </c>
      <c r="F196" s="44"/>
      <c r="G196" s="43">
        <f t="shared" si="18"/>
        <v>4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/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6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720</v>
      </c>
      <c r="N196" s="19"/>
      <c r="O196" s="90">
        <v>73</v>
      </c>
      <c r="P196" s="79">
        <f t="shared" si="19"/>
        <v>438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3</v>
      </c>
      <c r="F197" s="44"/>
      <c r="G197" s="43">
        <f t="shared" si="18"/>
        <v>3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/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5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250</v>
      </c>
      <c r="N197" s="19"/>
      <c r="O197" s="90">
        <v>23.74</v>
      </c>
      <c r="P197" s="79">
        <f t="shared" si="19"/>
        <v>118.69999999999999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23</v>
      </c>
      <c r="F198" s="44"/>
      <c r="G198" s="43">
        <f t="shared" si="18"/>
        <v>23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/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31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4650</v>
      </c>
      <c r="N198" s="19"/>
      <c r="O198" s="90">
        <v>64.38</v>
      </c>
      <c r="P198" s="79">
        <f t="shared" si="19"/>
        <v>1995.7799999999997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/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/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/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/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/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/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/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/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2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180</v>
      </c>
      <c r="N202" s="19"/>
      <c r="O202" s="90">
        <v>60</v>
      </c>
      <c r="P202" s="79">
        <f t="shared" si="19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/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90</v>
      </c>
      <c r="N203" s="19"/>
      <c r="O203" s="90">
        <v>60</v>
      </c>
      <c r="P203" s="79">
        <f t="shared" si="19"/>
        <v>60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/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/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8</v>
      </c>
      <c r="F205" s="44"/>
      <c r="G205" s="43">
        <f t="shared" si="18"/>
        <v>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/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165</v>
      </c>
      <c r="N205" s="19"/>
      <c r="O205" s="90">
        <v>40</v>
      </c>
      <c r="P205" s="79">
        <f t="shared" si="19"/>
        <v>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/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/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3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/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3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150</v>
      </c>
      <c r="N208" s="19"/>
      <c r="O208" s="90">
        <v>33</v>
      </c>
      <c r="P208" s="79">
        <f t="shared" si="19"/>
        <v>99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3</v>
      </c>
      <c r="F209" s="44"/>
      <c r="G209" s="43">
        <f t="shared" si="18"/>
        <v>3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480</v>
      </c>
      <c r="N209" s="19"/>
      <c r="O209" s="90">
        <v>83</v>
      </c>
      <c r="P209" s="79">
        <f t="shared" si="19"/>
        <v>332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/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1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40</v>
      </c>
      <c r="N210" s="19"/>
      <c r="O210" s="90">
        <v>15</v>
      </c>
      <c r="P210" s="79">
        <f t="shared" si="19"/>
        <v>15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/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8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320</v>
      </c>
      <c r="N211" s="19"/>
      <c r="O211" s="90">
        <v>15</v>
      </c>
      <c r="P211" s="79">
        <f t="shared" si="19"/>
        <v>120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/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5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200</v>
      </c>
      <c r="N212" s="19"/>
      <c r="O212" s="90">
        <v>15</v>
      </c>
      <c r="P212" s="79">
        <f t="shared" si="19"/>
        <v>75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/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/>
      <c r="G214" s="43">
        <f t="shared" ref="G214:G260" si="24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6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240</v>
      </c>
      <c r="N214" s="19"/>
      <c r="O214" s="90">
        <v>15</v>
      </c>
      <c r="P214" s="79">
        <f t="shared" si="19"/>
        <v>90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/>
      <c r="G215" s="43">
        <f t="shared" si="24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237</v>
      </c>
      <c r="F216" s="44"/>
      <c r="G216" s="43">
        <f t="shared" si="24"/>
        <v>237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68</v>
      </c>
      <c r="F217" s="44"/>
      <c r="G217" s="43">
        <f t="shared" si="24"/>
        <v>68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24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240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9</v>
      </c>
      <c r="F218" s="44"/>
      <c r="G218" s="43">
        <f t="shared" si="24"/>
        <v>9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15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300</v>
      </c>
      <c r="N218" s="19"/>
      <c r="O218" s="90">
        <v>16.670000000000002</v>
      </c>
      <c r="P218" s="79">
        <f t="shared" si="19"/>
        <v>250.05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/>
      <c r="G219" s="43">
        <f t="shared" si="24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/>
      <c r="G220" s="43">
        <f t="shared" si="24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/>
      <c r="G221" s="43">
        <f t="shared" si="24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/>
      <c r="G222" s="43">
        <f t="shared" si="24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/>
      <c r="G223" s="43">
        <f t="shared" si="24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256</v>
      </c>
      <c r="F224" s="44"/>
      <c r="G224" s="43">
        <f t="shared" si="24"/>
        <v>256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100</v>
      </c>
      <c r="F225" s="44"/>
      <c r="G225" s="43">
        <f t="shared" si="24"/>
        <v>100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/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0" si="25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146</v>
      </c>
      <c r="F226" s="44"/>
      <c r="G226" s="43">
        <f t="shared" si="24"/>
        <v>146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/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5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/>
      <c r="G227" s="43">
        <f t="shared" si="24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/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151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3775</v>
      </c>
      <c r="N227" s="19"/>
      <c r="O227" s="90">
        <v>20.36</v>
      </c>
      <c r="P227" s="79">
        <f t="shared" si="25"/>
        <v>3074.36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/>
      <c r="G228" s="43">
        <f t="shared" si="24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/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5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/>
      <c r="G229" s="43">
        <f t="shared" si="24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/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5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/>
      <c r="G230" s="43">
        <f t="shared" si="24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/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5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/>
      <c r="G231" s="43">
        <f t="shared" si="24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/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5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/>
      <c r="G232" s="43">
        <f t="shared" si="24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/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5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/>
      <c r="G233" s="43">
        <f t="shared" si="24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/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5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/>
      <c r="G234" s="43">
        <f t="shared" si="24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/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5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+ยกมา!J235</f>
        <v>0</v>
      </c>
      <c r="F235" s="44"/>
      <c r="G235" s="43">
        <f t="shared" si="24"/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/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6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+ยกมา!J236</f>
        <v>0</v>
      </c>
      <c r="F236" s="44"/>
      <c r="G236" s="43">
        <f t="shared" si="24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/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6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+ยกมา!J237</f>
        <v>0</v>
      </c>
      <c r="F237" s="44"/>
      <c r="G237" s="43">
        <f t="shared" si="24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/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6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+ยกมา!J238</f>
        <v>0</v>
      </c>
      <c r="F238" s="44"/>
      <c r="G238" s="43">
        <f t="shared" si="24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/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+ยกมา!J239</f>
        <v>0</v>
      </c>
      <c r="F239" s="44"/>
      <c r="G239" s="43">
        <f t="shared" si="24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/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6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+ยกมา!J240</f>
        <v>0</v>
      </c>
      <c r="F240" s="44"/>
      <c r="G240" s="43">
        <f t="shared" si="24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/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6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/>
      <c r="G241" s="43">
        <f t="shared" si="24"/>
        <v>0</v>
      </c>
      <c r="H241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41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41" s="43"/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6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+ยกมา!J242</f>
        <v>0</v>
      </c>
      <c r="F242" s="44"/>
      <c r="G242" s="43">
        <f t="shared" si="24"/>
        <v>0</v>
      </c>
      <c r="H242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2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2" s="43"/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6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791</v>
      </c>
      <c r="E243" s="46">
        <f>+ยกมา!J243</f>
        <v>0</v>
      </c>
      <c r="F243" s="44"/>
      <c r="G243" s="43">
        <f t="shared" si="24"/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/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105</v>
      </c>
      <c r="N243" s="19"/>
      <c r="O243" s="90"/>
      <c r="P243" s="79">
        <f t="shared" ref="P243:P246" si="27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+ยกมา!J244</f>
        <v>0</v>
      </c>
      <c r="F244" s="44"/>
      <c r="G244" s="43">
        <f t="shared" si="24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/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7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1431</v>
      </c>
      <c r="D245" s="10" t="s">
        <v>433</v>
      </c>
      <c r="E245" s="46">
        <f>+ยกมา!J245</f>
        <v>0</v>
      </c>
      <c r="F245" s="44"/>
      <c r="G245" s="43">
        <f t="shared" si="24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/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7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1432</v>
      </c>
      <c r="D246" s="10" t="s">
        <v>433</v>
      </c>
      <c r="E246" s="46">
        <f>+ยกมา!J246</f>
        <v>0</v>
      </c>
      <c r="F246" s="44"/>
      <c r="G246" s="43">
        <f t="shared" si="24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/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55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7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46">
        <f>+ยกมา!J247</f>
        <v>0</v>
      </c>
      <c r="F247" s="44"/>
      <c r="G247" s="43">
        <f t="shared" si="24"/>
        <v>0</v>
      </c>
      <c r="H247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47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7" s="43"/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6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1434</v>
      </c>
      <c r="D248" s="10" t="s">
        <v>433</v>
      </c>
      <c r="E248" s="46">
        <f>+ยกมา!J248</f>
        <v>0</v>
      </c>
      <c r="F248" s="44"/>
      <c r="G248" s="43">
        <f t="shared" si="24"/>
        <v>0</v>
      </c>
      <c r="H248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8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8" s="43"/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49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5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46">
        <f>+ยกมา!J249</f>
        <v>3</v>
      </c>
      <c r="F249" s="44"/>
      <c r="G249" s="43">
        <f t="shared" si="24"/>
        <v>3</v>
      </c>
      <c r="H249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9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9" s="43"/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</v>
      </c>
      <c r="L249" s="20">
        <v>39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78</v>
      </c>
      <c r="N249" s="19"/>
      <c r="O249" s="90"/>
      <c r="P249" s="79">
        <f t="shared" si="25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46">
        <f>+ยกมา!J250</f>
        <v>0</v>
      </c>
      <c r="F250" s="44"/>
      <c r="G250" s="43">
        <f t="shared" si="24"/>
        <v>0</v>
      </c>
      <c r="H250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0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0" s="43"/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150</v>
      </c>
      <c r="N250" s="19"/>
      <c r="O250" s="90"/>
      <c r="P250" s="79">
        <f t="shared" si="25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46">
        <f>+ยกมา!J251</f>
        <v>0</v>
      </c>
      <c r="F251" s="44"/>
      <c r="G251" s="43">
        <f t="shared" si="24"/>
        <v>0</v>
      </c>
      <c r="H251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1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1" s="43"/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50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5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46">
        <f>+ยกมา!J252</f>
        <v>0</v>
      </c>
      <c r="F252" s="44"/>
      <c r="G252" s="43">
        <f t="shared" si="24"/>
        <v>0</v>
      </c>
      <c r="H252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2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2" s="43"/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20</v>
      </c>
      <c r="N252" s="19"/>
      <c r="O252" s="90"/>
      <c r="P252" s="79">
        <f t="shared" si="25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/>
      <c r="G253" s="43">
        <f t="shared" si="24"/>
        <v>0</v>
      </c>
      <c r="H253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3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3" s="43"/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8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/>
      <c r="G254" s="43">
        <f t="shared" si="24"/>
        <v>0</v>
      </c>
      <c r="H254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4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4" s="43"/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5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/>
      <c r="G255" s="43">
        <f t="shared" si="24"/>
        <v>0</v>
      </c>
      <c r="H255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55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55" s="43"/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5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/>
      <c r="G256" s="43">
        <f t="shared" si="24"/>
        <v>0</v>
      </c>
      <c r="H256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56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56" s="43"/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5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/>
      <c r="G257" s="43">
        <f t="shared" si="24"/>
        <v>0</v>
      </c>
      <c r="H257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57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7" s="43"/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29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/>
      <c r="G258" s="43">
        <f t="shared" si="24"/>
        <v>0</v>
      </c>
      <c r="H258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8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8" s="43"/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5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/>
      <c r="F259" s="44"/>
      <c r="G259" s="43">
        <f t="shared" si="24"/>
        <v>0</v>
      </c>
      <c r="H259" s="78"/>
      <c r="I259" s="76"/>
      <c r="J259" s="43"/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ht="24" customHeight="1" x14ac:dyDescent="0.55000000000000004">
      <c r="A260" s="10">
        <v>255</v>
      </c>
      <c r="B260" s="10"/>
      <c r="C260" s="19"/>
      <c r="D260" s="10"/>
      <c r="E260" s="46">
        <f>+ยกมา!J246</f>
        <v>0</v>
      </c>
      <c r="F260" s="44"/>
      <c r="G260" s="43">
        <f t="shared" si="24"/>
        <v>0</v>
      </c>
      <c r="H260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0" s="76"/>
      <c r="J260" s="43"/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5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s="49" customFormat="1" ht="25.5" customHeight="1" x14ac:dyDescent="0.55000000000000004">
      <c r="A261" s="150" t="s">
        <v>223</v>
      </c>
      <c r="B261" s="151"/>
      <c r="C261" s="151"/>
      <c r="D261" s="152"/>
      <c r="E261" s="159" t="s">
        <v>239</v>
      </c>
      <c r="F261" s="160"/>
      <c r="G261" s="153" t="s">
        <v>224</v>
      </c>
      <c r="H261" s="154"/>
      <c r="I261" s="155"/>
      <c r="J261" s="161" t="s">
        <v>225</v>
      </c>
      <c r="K261" s="161"/>
      <c r="L261" s="161"/>
      <c r="M261" s="51">
        <f>SUM(M5:M260)</f>
        <v>83633</v>
      </c>
      <c r="N261" s="52" t="s">
        <v>219</v>
      </c>
      <c r="O261" s="2"/>
      <c r="P261" s="2"/>
      <c r="Q261" s="50"/>
      <c r="R261" s="58"/>
      <c r="S261" s="5"/>
      <c r="T261" s="5"/>
      <c r="U261" s="5"/>
      <c r="V261" s="5"/>
      <c r="W261" s="5"/>
      <c r="X261" s="5"/>
      <c r="Y261" s="5"/>
      <c r="Z261" s="2"/>
      <c r="AA261" s="2"/>
      <c r="AB261" s="2"/>
      <c r="AC261" s="50"/>
    </row>
    <row r="262" spans="1:29" s="50" customFormat="1" ht="24.75" customHeight="1" x14ac:dyDescent="0.55000000000000004">
      <c r="A262" s="162" t="s">
        <v>226</v>
      </c>
      <c r="B262" s="163"/>
      <c r="C262" s="168">
        <f>+M264</f>
        <v>83633</v>
      </c>
      <c r="D262" s="169"/>
      <c r="E262" s="53" t="s">
        <v>227</v>
      </c>
      <c r="F262" s="54">
        <f>+M261</f>
        <v>83633</v>
      </c>
      <c r="G262" s="55" t="s">
        <v>217</v>
      </c>
      <c r="H262" s="177">
        <f>SUM(U36)</f>
        <v>0</v>
      </c>
      <c r="I262" s="178"/>
      <c r="J262" s="173"/>
      <c r="K262" s="173"/>
      <c r="L262" s="173"/>
      <c r="M262" s="57"/>
      <c r="N262" s="57">
        <f>+W36</f>
        <v>34459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2"/>
      <c r="B263" s="163"/>
      <c r="C263" s="168"/>
      <c r="D263" s="169"/>
      <c r="E263" s="53" t="s">
        <v>228</v>
      </c>
      <c r="F263" s="54">
        <f>N264</f>
        <v>10423</v>
      </c>
      <c r="G263" s="55"/>
      <c r="H263" s="177">
        <v>0</v>
      </c>
      <c r="I263" s="178"/>
      <c r="J263" s="173" t="s">
        <v>229</v>
      </c>
      <c r="K263" s="173"/>
      <c r="L263" s="173"/>
      <c r="M263" s="57">
        <f>-T36</f>
        <v>0</v>
      </c>
      <c r="N263" s="57" t="s">
        <v>228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4" t="s">
        <v>10</v>
      </c>
      <c r="B264" s="165"/>
      <c r="C264" s="168">
        <f>+F263</f>
        <v>10423</v>
      </c>
      <c r="D264" s="169"/>
      <c r="E264" s="53"/>
      <c r="F264" s="54"/>
      <c r="G264" s="55" t="s">
        <v>230</v>
      </c>
      <c r="H264" s="177">
        <f>+V36</f>
        <v>965</v>
      </c>
      <c r="I264" s="178"/>
      <c r="J264" s="174" t="s">
        <v>231</v>
      </c>
      <c r="K264" s="175"/>
      <c r="L264" s="176"/>
      <c r="M264" s="57">
        <f>+M261-M262</f>
        <v>83633</v>
      </c>
      <c r="N264" s="59">
        <f>+S36</f>
        <v>10423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66" t="s">
        <v>232</v>
      </c>
      <c r="B265" s="167"/>
      <c r="C265" s="168">
        <f>+C262-C264</f>
        <v>73210</v>
      </c>
      <c r="D265" s="169"/>
      <c r="E265" s="53" t="s">
        <v>232</v>
      </c>
      <c r="F265" s="54">
        <f>+F262-F263</f>
        <v>73210</v>
      </c>
      <c r="G265" s="55" t="s">
        <v>233</v>
      </c>
      <c r="H265" s="177">
        <f>SUM(H262:H264)</f>
        <v>965</v>
      </c>
      <c r="I265" s="178"/>
      <c r="J265" s="173" t="s">
        <v>206</v>
      </c>
      <c r="K265" s="173"/>
      <c r="L265" s="173"/>
      <c r="M265" s="57">
        <f>H265</f>
        <v>965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234</v>
      </c>
      <c r="F266" s="54">
        <v>100000</v>
      </c>
      <c r="J266" s="156" t="s">
        <v>208</v>
      </c>
      <c r="K266" s="157"/>
      <c r="L266" s="158"/>
      <c r="M266" s="57">
        <f>M264-M265-N262-N264</f>
        <v>37786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235</v>
      </c>
      <c r="F267" s="54">
        <f>F265-F266</f>
        <v>-26790</v>
      </c>
      <c r="J267" s="156" t="s">
        <v>209</v>
      </c>
      <c r="K267" s="157"/>
      <c r="L267" s="158"/>
      <c r="M267" s="57">
        <f>+Y36</f>
        <v>37786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s="50" customFormat="1" ht="24.75" customHeight="1" x14ac:dyDescent="0.55000000000000004">
      <c r="A268" s="60"/>
      <c r="B268" s="119"/>
      <c r="C268" s="60"/>
      <c r="D268" s="60"/>
      <c r="E268" s="53" t="s">
        <v>236</v>
      </c>
      <c r="F268" s="54">
        <v>0</v>
      </c>
      <c r="J268" s="156" t="s">
        <v>210</v>
      </c>
      <c r="K268" s="157"/>
      <c r="L268" s="158"/>
      <c r="M268" s="57">
        <v>0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  <c r="AC268" s="2"/>
    </row>
    <row r="269" spans="1:29" ht="24.75" customHeight="1" thickBot="1" x14ac:dyDescent="0.6">
      <c r="A269" s="60"/>
      <c r="B269" s="119"/>
      <c r="C269" s="60"/>
      <c r="D269" s="60"/>
      <c r="E269" s="101" t="s">
        <v>1369</v>
      </c>
      <c r="F269" s="102">
        <v>0</v>
      </c>
      <c r="J269" s="179" t="s">
        <v>211</v>
      </c>
      <c r="K269" s="179"/>
      <c r="L269" s="179"/>
      <c r="M269" s="61">
        <f>+M267-M266</f>
        <v>0</v>
      </c>
      <c r="N269" s="66"/>
    </row>
    <row r="270" spans="1:29" ht="24.75" customHeight="1" thickBot="1" x14ac:dyDescent="0.6">
      <c r="H270" s="170" t="s">
        <v>237</v>
      </c>
      <c r="I270" s="171"/>
      <c r="J270" s="171"/>
      <c r="K270" s="171"/>
      <c r="L270" s="171"/>
      <c r="M270" s="171"/>
      <c r="N270" s="172"/>
    </row>
    <row r="271" spans="1:29" x14ac:dyDescent="0.55000000000000004">
      <c r="F271" s="23"/>
    </row>
  </sheetData>
  <autoFilter ref="A4:AC270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0:N270"/>
    <mergeCell ref="J262:L262"/>
    <mergeCell ref="J263:L263"/>
    <mergeCell ref="J264:L264"/>
    <mergeCell ref="J265:L265"/>
    <mergeCell ref="J266:L266"/>
    <mergeCell ref="J267:L267"/>
    <mergeCell ref="H265:I265"/>
    <mergeCell ref="H262:I262"/>
    <mergeCell ref="H263:I263"/>
    <mergeCell ref="H264:I264"/>
    <mergeCell ref="J269:L269"/>
    <mergeCell ref="A261:D261"/>
    <mergeCell ref="G261:I261"/>
    <mergeCell ref="J268:L268"/>
    <mergeCell ref="E261:F261"/>
    <mergeCell ref="J261:L261"/>
    <mergeCell ref="A262:B262"/>
    <mergeCell ref="A264:B264"/>
    <mergeCell ref="A265:B265"/>
    <mergeCell ref="C262:D262"/>
    <mergeCell ref="C263:D263"/>
    <mergeCell ref="C264:D264"/>
    <mergeCell ref="C265:D265"/>
    <mergeCell ref="A263:B263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Y22" sqref="Y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41</v>
      </c>
      <c r="F5" s="71"/>
      <c r="G5" s="46">
        <f t="shared" ref="G5" si="0">E5+F5</f>
        <v>41</v>
      </c>
      <c r="H5" s="78">
        <v>0</v>
      </c>
      <c r="I5" s="76">
        <v>0</v>
      </c>
      <c r="J5" s="46">
        <f t="shared" ref="J5" si="1">+G5-H5-K5-I5</f>
        <v>41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71</v>
      </c>
      <c r="F6" s="71"/>
      <c r="G6" s="46">
        <f t="shared" ref="G6:G26" si="2">E6+F6</f>
        <v>71</v>
      </c>
      <c r="H6" s="78">
        <v>0</v>
      </c>
      <c r="I6" s="76">
        <v>0</v>
      </c>
      <c r="J6" s="46">
        <f t="shared" ref="J6:J26" si="3">+G6-H6-K6-I6</f>
        <v>71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6</v>
      </c>
      <c r="F11" s="71"/>
      <c r="G11" s="46">
        <f t="shared" si="2"/>
        <v>6</v>
      </c>
      <c r="H11" s="78">
        <v>0</v>
      </c>
      <c r="I11" s="76">
        <v>0</v>
      </c>
      <c r="J11" s="46">
        <f t="shared" si="3"/>
        <v>6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v>2</v>
      </c>
      <c r="F17" s="71"/>
      <c r="G17" s="46">
        <f t="shared" si="2"/>
        <v>2</v>
      </c>
      <c r="H17" s="78">
        <v>0</v>
      </c>
      <c r="I17" s="76">
        <v>0</v>
      </c>
      <c r="J17" s="46">
        <f t="shared" si="3"/>
        <v>2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v>7</v>
      </c>
      <c r="F18" s="71"/>
      <c r="G18" s="46">
        <f t="shared" si="2"/>
        <v>7</v>
      </c>
      <c r="H18" s="78">
        <v>0</v>
      </c>
      <c r="I18" s="76">
        <v>0</v>
      </c>
      <c r="J18" s="46">
        <f t="shared" si="3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v>1</v>
      </c>
      <c r="F21" s="71"/>
      <c r="G21" s="46">
        <f t="shared" si="2"/>
        <v>1</v>
      </c>
      <c r="H21" s="78">
        <v>0</v>
      </c>
      <c r="I21" s="76">
        <v>0</v>
      </c>
      <c r="J21" s="46">
        <f t="shared" si="3"/>
        <v>1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16</v>
      </c>
      <c r="F22" s="71"/>
      <c r="G22" s="46">
        <f t="shared" si="2"/>
        <v>16</v>
      </c>
      <c r="H22" s="78">
        <v>0</v>
      </c>
      <c r="I22" s="76">
        <v>0</v>
      </c>
      <c r="J22" s="46">
        <f t="shared" si="3"/>
        <v>16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v>7</v>
      </c>
      <c r="F23" s="71"/>
      <c r="G23" s="46">
        <f t="shared" si="2"/>
        <v>7</v>
      </c>
      <c r="H23" s="78">
        <v>0</v>
      </c>
      <c r="I23" s="76">
        <v>0</v>
      </c>
      <c r="J23" s="46">
        <f t="shared" si="3"/>
        <v>7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v>10</v>
      </c>
      <c r="F28" s="71"/>
      <c r="G28" s="46">
        <f t="shared" si="7"/>
        <v>10</v>
      </c>
      <c r="H28" s="78">
        <v>0</v>
      </c>
      <c r="I28" s="76">
        <v>0</v>
      </c>
      <c r="J28" s="46">
        <f t="shared" si="8"/>
        <v>10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33</v>
      </c>
      <c r="F31" s="71"/>
      <c r="G31" s="46">
        <f t="shared" si="7"/>
        <v>33</v>
      </c>
      <c r="H31" s="78">
        <v>0</v>
      </c>
      <c r="I31" s="76">
        <v>0</v>
      </c>
      <c r="J31" s="46">
        <f t="shared" si="8"/>
        <v>33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v>5</v>
      </c>
      <c r="F35" s="71"/>
      <c r="G35" s="46">
        <f t="shared" si="7"/>
        <v>5</v>
      </c>
      <c r="H35" s="78">
        <v>0</v>
      </c>
      <c r="I35" s="76">
        <v>0</v>
      </c>
      <c r="J35" s="46">
        <f t="shared" si="8"/>
        <v>5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1</v>
      </c>
      <c r="F41" s="71"/>
      <c r="G41" s="46">
        <f t="shared" si="7"/>
        <v>1</v>
      </c>
      <c r="H41" s="78">
        <v>0</v>
      </c>
      <c r="I41" s="76">
        <v>0</v>
      </c>
      <c r="J41" s="46">
        <f t="shared" si="8"/>
        <v>1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9</v>
      </c>
      <c r="F48" s="71"/>
      <c r="G48" s="46">
        <f t="shared" si="7"/>
        <v>9</v>
      </c>
      <c r="H48" s="78">
        <v>0</v>
      </c>
      <c r="I48" s="76"/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5</v>
      </c>
      <c r="F49" s="71"/>
      <c r="G49" s="46">
        <f t="shared" si="7"/>
        <v>5</v>
      </c>
      <c r="H49" s="78">
        <v>0</v>
      </c>
      <c r="I49" s="76"/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14</v>
      </c>
      <c r="F50" s="71"/>
      <c r="G50" s="46">
        <f t="shared" si="7"/>
        <v>14</v>
      </c>
      <c r="H50" s="78">
        <v>0</v>
      </c>
      <c r="I50" s="76"/>
      <c r="J50" s="46">
        <f t="shared" si="8"/>
        <v>14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9</v>
      </c>
      <c r="F53" s="71"/>
      <c r="G53" s="46">
        <f t="shared" si="7"/>
        <v>9</v>
      </c>
      <c r="H53" s="78">
        <v>0</v>
      </c>
      <c r="I53" s="76">
        <v>0</v>
      </c>
      <c r="J53" s="46">
        <f t="shared" si="8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v>7</v>
      </c>
      <c r="F60" s="71"/>
      <c r="G60" s="46">
        <f t="shared" si="7"/>
        <v>7</v>
      </c>
      <c r="H60" s="78">
        <v>0</v>
      </c>
      <c r="I60" s="76">
        <v>0</v>
      </c>
      <c r="J60" s="46">
        <f t="shared" si="8"/>
        <v>7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5</v>
      </c>
      <c r="F65" s="71"/>
      <c r="G65" s="46">
        <f t="shared" si="7"/>
        <v>5</v>
      </c>
      <c r="H65" s="78">
        <v>0</v>
      </c>
      <c r="I65" s="76">
        <v>0</v>
      </c>
      <c r="J65" s="46">
        <f t="shared" si="8"/>
        <v>5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5</v>
      </c>
      <c r="F66" s="71"/>
      <c r="G66" s="46">
        <f t="shared" si="7"/>
        <v>5</v>
      </c>
      <c r="H66" s="78">
        <v>0</v>
      </c>
      <c r="I66" s="76">
        <v>0</v>
      </c>
      <c r="J66" s="46">
        <f t="shared" si="8"/>
        <v>5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v>6</v>
      </c>
      <c r="F77" s="71"/>
      <c r="G77" s="46">
        <f t="shared" si="7"/>
        <v>6</v>
      </c>
      <c r="H77" s="78">
        <v>0</v>
      </c>
      <c r="I77" s="76">
        <v>0</v>
      </c>
      <c r="J77" s="46">
        <f t="shared" si="8"/>
        <v>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5</v>
      </c>
      <c r="F80" s="71"/>
      <c r="G80" s="46">
        <f t="shared" si="7"/>
        <v>5</v>
      </c>
      <c r="H80" s="78">
        <v>0</v>
      </c>
      <c r="I80" s="76">
        <v>0</v>
      </c>
      <c r="J80" s="46">
        <f t="shared" si="8"/>
        <v>5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v>5</v>
      </c>
      <c r="F93" s="71"/>
      <c r="G93" s="46">
        <f t="shared" si="7"/>
        <v>5</v>
      </c>
      <c r="H93" s="78">
        <v>0</v>
      </c>
      <c r="I93" s="76">
        <v>0</v>
      </c>
      <c r="J93" s="46">
        <f t="shared" si="8"/>
        <v>5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v>4</v>
      </c>
      <c r="F99" s="71"/>
      <c r="G99" s="46">
        <f t="shared" si="25"/>
        <v>4</v>
      </c>
      <c r="H99" s="78">
        <v>0</v>
      </c>
      <c r="I99" s="76">
        <v>0</v>
      </c>
      <c r="J99" s="46">
        <f t="shared" si="26"/>
        <v>4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v>8</v>
      </c>
      <c r="F110" s="71"/>
      <c r="G110" s="46">
        <f t="shared" si="25"/>
        <v>8</v>
      </c>
      <c r="H110" s="78">
        <v>0</v>
      </c>
      <c r="I110" s="76">
        <v>0</v>
      </c>
      <c r="J110" s="46">
        <f t="shared" si="26"/>
        <v>8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v>6</v>
      </c>
      <c r="F111" s="71"/>
      <c r="G111" s="46">
        <f t="shared" si="25"/>
        <v>6</v>
      </c>
      <c r="H111" s="78">
        <v>0</v>
      </c>
      <c r="I111" s="76">
        <v>0</v>
      </c>
      <c r="J111" s="46">
        <f t="shared" si="26"/>
        <v>6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9</v>
      </c>
      <c r="F112" s="71"/>
      <c r="G112" s="46">
        <f t="shared" si="25"/>
        <v>9</v>
      </c>
      <c r="H112" s="78">
        <v>0</v>
      </c>
      <c r="I112" s="76">
        <v>0</v>
      </c>
      <c r="J112" s="46">
        <f t="shared" si="2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25</v>
      </c>
      <c r="F113" s="71"/>
      <c r="G113" s="46">
        <f t="shared" si="25"/>
        <v>25</v>
      </c>
      <c r="H113" s="78">
        <v>0</v>
      </c>
      <c r="I113" s="76">
        <v>0</v>
      </c>
      <c r="J113" s="46">
        <f t="shared" si="26"/>
        <v>25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15</v>
      </c>
      <c r="F115" s="71"/>
      <c r="G115" s="46">
        <f t="shared" si="25"/>
        <v>15</v>
      </c>
      <c r="H115" s="78">
        <v>0</v>
      </c>
      <c r="I115" s="76">
        <v>0</v>
      </c>
      <c r="J115" s="46">
        <f t="shared" si="26"/>
        <v>15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12</v>
      </c>
      <c r="F117" s="71"/>
      <c r="G117" s="46">
        <f t="shared" si="25"/>
        <v>12</v>
      </c>
      <c r="H117" s="78">
        <v>0</v>
      </c>
      <c r="I117" s="76">
        <v>0</v>
      </c>
      <c r="J117" s="46">
        <f t="shared" si="26"/>
        <v>12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v>4</v>
      </c>
      <c r="F123" s="71"/>
      <c r="G123" s="46">
        <f t="shared" si="25"/>
        <v>4</v>
      </c>
      <c r="H123" s="78">
        <v>0</v>
      </c>
      <c r="I123" s="76">
        <v>0</v>
      </c>
      <c r="J123" s="46">
        <f t="shared" si="26"/>
        <v>4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v>3</v>
      </c>
      <c r="F126" s="71"/>
      <c r="G126" s="46">
        <f t="shared" si="25"/>
        <v>3</v>
      </c>
      <c r="H126" s="78">
        <v>0</v>
      </c>
      <c r="I126" s="76">
        <v>0</v>
      </c>
      <c r="J126" s="46">
        <f t="shared" si="26"/>
        <v>3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7</v>
      </c>
      <c r="F131" s="71"/>
      <c r="G131" s="46">
        <f t="shared" si="25"/>
        <v>7</v>
      </c>
      <c r="H131" s="78">
        <v>0</v>
      </c>
      <c r="I131" s="76">
        <v>0</v>
      </c>
      <c r="J131" s="46">
        <f t="shared" si="26"/>
        <v>7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v>6</v>
      </c>
      <c r="F172" s="71"/>
      <c r="G172" s="46">
        <f t="shared" si="32"/>
        <v>6</v>
      </c>
      <c r="H172" s="78">
        <v>0</v>
      </c>
      <c r="I172" s="76">
        <v>0</v>
      </c>
      <c r="J172" s="46">
        <f t="shared" si="33"/>
        <v>6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23</v>
      </c>
      <c r="F175" s="71"/>
      <c r="G175" s="46">
        <f t="shared" si="32"/>
        <v>23</v>
      </c>
      <c r="H175" s="78">
        <v>0</v>
      </c>
      <c r="I175" s="76">
        <v>0</v>
      </c>
      <c r="J175" s="46">
        <f t="shared" si="33"/>
        <v>23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4</v>
      </c>
      <c r="F180" s="71"/>
      <c r="G180" s="46">
        <f t="shared" si="32"/>
        <v>4</v>
      </c>
      <c r="H180" s="78">
        <v>0</v>
      </c>
      <c r="I180" s="76">
        <v>0</v>
      </c>
      <c r="J180" s="46">
        <f t="shared" si="33"/>
        <v>4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v>5</v>
      </c>
      <c r="F190" s="71"/>
      <c r="G190" s="46">
        <f t="shared" si="32"/>
        <v>5</v>
      </c>
      <c r="H190" s="78">
        <v>0</v>
      </c>
      <c r="I190" s="76">
        <v>0</v>
      </c>
      <c r="J190" s="46">
        <f t="shared" si="33"/>
        <v>5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v>6</v>
      </c>
      <c r="F193" s="71"/>
      <c r="G193" s="46">
        <f t="shared" si="32"/>
        <v>6</v>
      </c>
      <c r="H193" s="78">
        <v>0</v>
      </c>
      <c r="I193" s="76">
        <v>0</v>
      </c>
      <c r="J193" s="46">
        <f t="shared" si="33"/>
        <v>6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8</v>
      </c>
      <c r="F194" s="71"/>
      <c r="G194" s="46">
        <f t="shared" si="32"/>
        <v>8</v>
      </c>
      <c r="H194" s="78">
        <v>0</v>
      </c>
      <c r="I194" s="76">
        <v>0</v>
      </c>
      <c r="J194" s="46">
        <f t="shared" si="33"/>
        <v>8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v>2</v>
      </c>
      <c r="F195" s="71"/>
      <c r="G195" s="46">
        <f t="shared" si="32"/>
        <v>2</v>
      </c>
      <c r="H195" s="78">
        <v>0</v>
      </c>
      <c r="I195" s="76">
        <v>0</v>
      </c>
      <c r="J195" s="46">
        <f t="shared" si="33"/>
        <v>2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v>4</v>
      </c>
      <c r="F196" s="71"/>
      <c r="G196" s="46">
        <f t="shared" si="32"/>
        <v>4</v>
      </c>
      <c r="H196" s="78">
        <v>0</v>
      </c>
      <c r="I196" s="76">
        <v>0</v>
      </c>
      <c r="J196" s="46">
        <f t="shared" si="33"/>
        <v>4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v>3</v>
      </c>
      <c r="F197" s="71"/>
      <c r="G197" s="46">
        <f t="shared" si="32"/>
        <v>3</v>
      </c>
      <c r="H197" s="78">
        <v>0</v>
      </c>
      <c r="I197" s="76">
        <v>0</v>
      </c>
      <c r="J197" s="46">
        <f t="shared" si="33"/>
        <v>3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v>23</v>
      </c>
      <c r="F198" s="71"/>
      <c r="G198" s="46">
        <f t="shared" si="32"/>
        <v>23</v>
      </c>
      <c r="H198" s="78">
        <v>0</v>
      </c>
      <c r="I198" s="76">
        <v>0</v>
      </c>
      <c r="J198" s="46">
        <f t="shared" si="33"/>
        <v>23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8</v>
      </c>
      <c r="F205" s="71"/>
      <c r="G205" s="46">
        <f t="shared" si="32"/>
        <v>8</v>
      </c>
      <c r="H205" s="78">
        <v>0</v>
      </c>
      <c r="I205" s="76">
        <v>0</v>
      </c>
      <c r="J205" s="46">
        <f t="shared" si="33"/>
        <v>8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v>3</v>
      </c>
      <c r="F209" s="71"/>
      <c r="G209" s="46">
        <f t="shared" si="32"/>
        <v>3</v>
      </c>
      <c r="H209" s="78">
        <v>0</v>
      </c>
      <c r="I209" s="76">
        <v>0</v>
      </c>
      <c r="J209" s="46">
        <f t="shared" si="33"/>
        <v>3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237</v>
      </c>
      <c r="F216" s="71"/>
      <c r="G216" s="46">
        <f t="shared" si="32"/>
        <v>237</v>
      </c>
      <c r="H216" s="78">
        <v>0</v>
      </c>
      <c r="I216" s="76">
        <v>0</v>
      </c>
      <c r="J216" s="46">
        <f t="shared" si="33"/>
        <v>237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68</v>
      </c>
      <c r="F217" s="71"/>
      <c r="G217" s="46">
        <f t="shared" si="32"/>
        <v>68</v>
      </c>
      <c r="H217" s="78">
        <v>0</v>
      </c>
      <c r="I217" s="76">
        <v>0</v>
      </c>
      <c r="J217" s="46">
        <f t="shared" si="33"/>
        <v>68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v>9</v>
      </c>
      <c r="F218" s="71"/>
      <c r="G218" s="46">
        <f t="shared" si="32"/>
        <v>9</v>
      </c>
      <c r="H218" s="78">
        <v>0</v>
      </c>
      <c r="I218" s="76">
        <v>0</v>
      </c>
      <c r="J218" s="46">
        <f t="shared" si="33"/>
        <v>9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v>256</v>
      </c>
      <c r="F224" s="71"/>
      <c r="G224" s="46">
        <f t="shared" si="32"/>
        <v>256</v>
      </c>
      <c r="H224" s="78">
        <v>0</v>
      </c>
      <c r="I224" s="76">
        <v>0</v>
      </c>
      <c r="J224" s="46">
        <f t="shared" si="33"/>
        <v>256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v>100</v>
      </c>
      <c r="F225" s="71"/>
      <c r="G225" s="46">
        <f t="shared" si="32"/>
        <v>100</v>
      </c>
      <c r="H225" s="78">
        <v>0</v>
      </c>
      <c r="I225" s="76">
        <v>0</v>
      </c>
      <c r="J225" s="46">
        <f t="shared" si="33"/>
        <v>100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v>146</v>
      </c>
      <c r="F226" s="71"/>
      <c r="G226" s="46">
        <f t="shared" si="32"/>
        <v>146</v>
      </c>
      <c r="H226" s="78">
        <v>0</v>
      </c>
      <c r="I226" s="76">
        <v>0</v>
      </c>
      <c r="J226" s="46">
        <f t="shared" si="33"/>
        <v>146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4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55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40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49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v>3</v>
      </c>
      <c r="F249" s="71"/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39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50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35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W278" sqref="W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4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4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41</v>
      </c>
      <c r="F5" s="71"/>
      <c r="G5" s="46">
        <f t="shared" ref="G5:G26" si="0">E5+F5</f>
        <v>41</v>
      </c>
      <c r="H5" s="78">
        <v>0</v>
      </c>
      <c r="I5" s="76">
        <v>0</v>
      </c>
      <c r="J5" s="46">
        <f t="shared" ref="J5:J26" si="1">+G5-H5-K5-I5</f>
        <v>0</v>
      </c>
      <c r="K5" s="72">
        <v>41</v>
      </c>
      <c r="L5" s="15">
        <v>50</v>
      </c>
      <c r="M5" s="65">
        <f>+L5*K5</f>
        <v>2050</v>
      </c>
      <c r="N5" s="17" t="s">
        <v>16</v>
      </c>
      <c r="O5" s="18"/>
      <c r="P5" s="103">
        <f>SUM(M5-O5)</f>
        <v>2050</v>
      </c>
      <c r="Q5" s="90">
        <v>22.48</v>
      </c>
      <c r="R5" s="43">
        <f>+K5*Q5</f>
        <v>921.68000000000006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71</v>
      </c>
      <c r="F6" s="71"/>
      <c r="G6" s="46">
        <f t="shared" si="0"/>
        <v>71</v>
      </c>
      <c r="H6" s="78">
        <v>0</v>
      </c>
      <c r="I6" s="76">
        <v>0</v>
      </c>
      <c r="J6" s="46">
        <f t="shared" si="1"/>
        <v>63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3">
        <f t="shared" ref="P6:P15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>
        <f>+ยกมา!K7</f>
        <v>0</v>
      </c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>
        <f>+ยกมา!K8</f>
        <v>0</v>
      </c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>
        <f>+ยกมา!K9</f>
        <v>0</v>
      </c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>
        <f>+ยกมา!K10</f>
        <v>0</v>
      </c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>
        <f>+ยกมา!K12</f>
        <v>0</v>
      </c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>
        <f>+ยกมา!K13</f>
        <v>0</v>
      </c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>
        <f>+ยกมา!K14</f>
        <v>0</v>
      </c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>
        <f>+ยกมา!K15</f>
        <v>0</v>
      </c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>
        <f>+ยกมา!K16</f>
        <v>0</v>
      </c>
      <c r="L16" s="15">
        <v>50</v>
      </c>
      <c r="M16" s="65">
        <f t="shared" si="2"/>
        <v>0</v>
      </c>
      <c r="N16" s="17" t="s">
        <v>16</v>
      </c>
      <c r="O16" s="18"/>
      <c r="P16" s="23">
        <f t="shared" ref="P16:P80" si="5">SUM(M16-O16)</f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2</v>
      </c>
      <c r="F17" s="71"/>
      <c r="G17" s="46">
        <f t="shared" si="0"/>
        <v>2</v>
      </c>
      <c r="H17" s="78">
        <v>0</v>
      </c>
      <c r="I17" s="76">
        <v>0</v>
      </c>
      <c r="J17" s="46">
        <f t="shared" si="1"/>
        <v>2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>
        <f>+ยกมา!K18</f>
        <v>0</v>
      </c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>
        <f>+ยกมา!K19</f>
        <v>0</v>
      </c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2</v>
      </c>
      <c r="F20" s="71"/>
      <c r="G20" s="46">
        <f t="shared" si="0"/>
        <v>2</v>
      </c>
      <c r="H20" s="78"/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03">
        <f t="shared" si="5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>
        <f>+ยกมา!K21</f>
        <v>0</v>
      </c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5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7</v>
      </c>
      <c r="F23" s="71"/>
      <c r="G23" s="46">
        <f t="shared" si="0"/>
        <v>7</v>
      </c>
      <c r="H23" s="78">
        <v>0</v>
      </c>
      <c r="I23" s="76">
        <v>0</v>
      </c>
      <c r="J23" s="46">
        <f t="shared" si="1"/>
        <v>7</v>
      </c>
      <c r="K23" s="72">
        <f>+ยกมา!K23</f>
        <v>0</v>
      </c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>
        <f>+ยกมา!K24</f>
        <v>0</v>
      </c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>
        <f>+ยกมา!K25</f>
        <v>0</v>
      </c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>
        <f>+ยกมา!K26</f>
        <v>0</v>
      </c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2" si="7">+G27-H27-K27-I27</f>
        <v>0</v>
      </c>
      <c r="K27" s="72">
        <f>+ยกมา!K27</f>
        <v>0</v>
      </c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10</v>
      </c>
      <c r="F28" s="71"/>
      <c r="G28" s="46">
        <f t="shared" si="6"/>
        <v>10</v>
      </c>
      <c r="H28" s="78">
        <v>0</v>
      </c>
      <c r="I28" s="76">
        <v>0</v>
      </c>
      <c r="J28" s="46">
        <f t="shared" si="7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>
        <f>+ยกมา!K29</f>
        <v>0</v>
      </c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>
        <f>+ยกมา!K30</f>
        <v>0</v>
      </c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33</v>
      </c>
      <c r="F31" s="71"/>
      <c r="G31" s="46">
        <f t="shared" si="6"/>
        <v>33</v>
      </c>
      <c r="H31" s="78">
        <v>0</v>
      </c>
      <c r="I31" s="76">
        <v>0</v>
      </c>
      <c r="J31" s="46">
        <f t="shared" si="7"/>
        <v>33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3</v>
      </c>
      <c r="F32" s="71"/>
      <c r="G32" s="46">
        <f t="shared" si="6"/>
        <v>3</v>
      </c>
      <c r="H32" s="78">
        <v>0</v>
      </c>
      <c r="I32" s="76">
        <v>0</v>
      </c>
      <c r="J32" s="46">
        <f t="shared" si="7"/>
        <v>3</v>
      </c>
      <c r="K32" s="72">
        <f>+ยกมา!K32</f>
        <v>0</v>
      </c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>
        <f>+ยกมา!K33</f>
        <v>0</v>
      </c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>
        <f>+ยกมา!K34</f>
        <v>0</v>
      </c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5</v>
      </c>
      <c r="F35" s="71"/>
      <c r="G35" s="46">
        <f t="shared" si="6"/>
        <v>5</v>
      </c>
      <c r="H35" s="78">
        <v>0</v>
      </c>
      <c r="I35" s="76">
        <v>0</v>
      </c>
      <c r="J35" s="46">
        <f t="shared" si="7"/>
        <v>5</v>
      </c>
      <c r="K35" s="72">
        <f>+ยกมา!K35</f>
        <v>0</v>
      </c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>
        <f>+ยกมา!K36</f>
        <v>0</v>
      </c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>
        <f>+ยกมา!K37</f>
        <v>0</v>
      </c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>
        <f>+ยกมา!K38</f>
        <v>0</v>
      </c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1</v>
      </c>
      <c r="F39" s="71"/>
      <c r="G39" s="46">
        <f t="shared" si="6"/>
        <v>1</v>
      </c>
      <c r="H39" s="78">
        <v>0</v>
      </c>
      <c r="I39" s="76">
        <v>0</v>
      </c>
      <c r="J39" s="46">
        <f t="shared" si="7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5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2</v>
      </c>
      <c r="F40" s="71"/>
      <c r="G40" s="46">
        <f t="shared" si="6"/>
        <v>2</v>
      </c>
      <c r="H40" s="78">
        <v>0</v>
      </c>
      <c r="I40" s="76">
        <v>0</v>
      </c>
      <c r="J40" s="46">
        <f t="shared" si="7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1</v>
      </c>
      <c r="F41" s="71"/>
      <c r="G41" s="46">
        <f t="shared" si="6"/>
        <v>1</v>
      </c>
      <c r="H41" s="78">
        <v>0</v>
      </c>
      <c r="I41" s="76">
        <v>0</v>
      </c>
      <c r="J41" s="46">
        <f t="shared" si="7"/>
        <v>1</v>
      </c>
      <c r="K41" s="72">
        <f>+ยกมา!K41</f>
        <v>0</v>
      </c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>
        <f>+ยกมา!K42</f>
        <v>0</v>
      </c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>
        <f>+ยกมา!K43</f>
        <v>0</v>
      </c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>
        <f>+ยกมา!K44</f>
        <v>0</v>
      </c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>
        <f>+ยกมา!K45</f>
        <v>0</v>
      </c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>
        <f>+ยกมา!K46</f>
        <v>0</v>
      </c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9</v>
      </c>
      <c r="F48" s="71"/>
      <c r="G48" s="46">
        <f t="shared" si="6"/>
        <v>9</v>
      </c>
      <c r="H48" s="78">
        <v>0</v>
      </c>
      <c r="I48" s="76">
        <v>1</v>
      </c>
      <c r="J48" s="46">
        <f t="shared" si="7"/>
        <v>8</v>
      </c>
      <c r="K48" s="72"/>
      <c r="L48" s="20">
        <v>50</v>
      </c>
      <c r="M48" s="65">
        <f>+L48*K48</f>
        <v>0</v>
      </c>
      <c r="N48" s="17" t="s">
        <v>1436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5</v>
      </c>
      <c r="F49" s="71"/>
      <c r="G49" s="46">
        <f t="shared" si="6"/>
        <v>5</v>
      </c>
      <c r="H49" s="78">
        <v>0</v>
      </c>
      <c r="I49" s="76">
        <v>1</v>
      </c>
      <c r="J49" s="46">
        <f t="shared" si="7"/>
        <v>4</v>
      </c>
      <c r="K49" s="72"/>
      <c r="L49" s="20">
        <v>50</v>
      </c>
      <c r="M49" s="65">
        <f>+L49*K49</f>
        <v>0</v>
      </c>
      <c r="N49" s="17" t="s">
        <v>1436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14</v>
      </c>
      <c r="F50" s="71"/>
      <c r="G50" s="46">
        <f t="shared" si="6"/>
        <v>14</v>
      </c>
      <c r="H50" s="78">
        <v>0</v>
      </c>
      <c r="I50" s="76">
        <v>1</v>
      </c>
      <c r="J50" s="46">
        <f t="shared" si="7"/>
        <v>13</v>
      </c>
      <c r="K50" s="72"/>
      <c r="L50" s="15">
        <v>50</v>
      </c>
      <c r="M50" s="65">
        <f t="shared" si="2"/>
        <v>0</v>
      </c>
      <c r="N50" s="17" t="s">
        <v>1436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>
        <f>+ยกมา!K52</f>
        <v>0</v>
      </c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9</v>
      </c>
      <c r="F53" s="71"/>
      <c r="G53" s="46">
        <f t="shared" si="6"/>
        <v>9</v>
      </c>
      <c r="H53" s="78">
        <v>0</v>
      </c>
      <c r="I53" s="76">
        <v>0</v>
      </c>
      <c r="J53" s="46">
        <f t="shared" si="7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>
        <f>+ยกมา!K54</f>
        <v>0</v>
      </c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2</v>
      </c>
      <c r="F55" s="71"/>
      <c r="G55" s="46">
        <f t="shared" si="6"/>
        <v>2</v>
      </c>
      <c r="H55" s="78">
        <v>0</v>
      </c>
      <c r="I55" s="76">
        <v>0</v>
      </c>
      <c r="J55" s="46">
        <f t="shared" si="7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>
        <f>+ยกมา!K56</f>
        <v>0</v>
      </c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>
        <f>+ยกมา!K57</f>
        <v>0</v>
      </c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>
        <f>+ยกมา!K58</f>
        <v>0</v>
      </c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5</v>
      </c>
      <c r="F59" s="71"/>
      <c r="G59" s="46">
        <f t="shared" si="6"/>
        <v>5</v>
      </c>
      <c r="H59" s="78">
        <v>0</v>
      </c>
      <c r="I59" s="76">
        <v>0</v>
      </c>
      <c r="J59" s="46">
        <f t="shared" si="7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7</v>
      </c>
      <c r="F60" s="71"/>
      <c r="G60" s="46">
        <f t="shared" si="6"/>
        <v>7</v>
      </c>
      <c r="H60" s="78">
        <v>0</v>
      </c>
      <c r="I60" s="76">
        <v>0</v>
      </c>
      <c r="J60" s="46">
        <f t="shared" si="7"/>
        <v>7</v>
      </c>
      <c r="K60" s="72">
        <f>+ยกมา!K60</f>
        <v>0</v>
      </c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>
        <f>+ยกมา!K61</f>
        <v>0</v>
      </c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>
        <f>+ยกมา!K62</f>
        <v>0</v>
      </c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>
        <f>+ยกมา!K63</f>
        <v>0</v>
      </c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>
        <f>+ยกมา!K64</f>
        <v>0</v>
      </c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5</v>
      </c>
      <c r="F65" s="71"/>
      <c r="G65" s="46">
        <f t="shared" si="6"/>
        <v>5</v>
      </c>
      <c r="H65" s="78">
        <v>0</v>
      </c>
      <c r="I65" s="76">
        <v>0</v>
      </c>
      <c r="J65" s="46">
        <f t="shared" si="7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5</v>
      </c>
      <c r="F66" s="71"/>
      <c r="G66" s="46">
        <f t="shared" si="6"/>
        <v>5</v>
      </c>
      <c r="H66" s="78">
        <v>0</v>
      </c>
      <c r="I66" s="76">
        <v>0</v>
      </c>
      <c r="J66" s="46">
        <f t="shared" si="7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5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>
        <f>+ยกมา!K68</f>
        <v>0</v>
      </c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>
        <f>+ยกมา!K69</f>
        <v>0</v>
      </c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>
        <f>+ยกมา!K70</f>
        <v>0</v>
      </c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>
        <f>+ยกมา!K71</f>
        <v>0</v>
      </c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>
        <f>+ยกมา!K72</f>
        <v>0</v>
      </c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>
        <f>+ยกมา!K73</f>
        <v>0</v>
      </c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100</v>
      </c>
      <c r="P74" s="103">
        <f t="shared" si="5"/>
        <v>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>
        <f>+ยกมา!K75</f>
        <v>0</v>
      </c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>
        <f>+ยกมา!K76</f>
        <v>0</v>
      </c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6</v>
      </c>
      <c r="F77" s="71"/>
      <c r="G77" s="46">
        <f t="shared" si="6"/>
        <v>6</v>
      </c>
      <c r="H77" s="78">
        <v>0</v>
      </c>
      <c r="I77" s="76">
        <v>0</v>
      </c>
      <c r="J77" s="46">
        <f t="shared" si="7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5</v>
      </c>
      <c r="F80" s="71"/>
      <c r="G80" s="46">
        <f t="shared" si="6"/>
        <v>5</v>
      </c>
      <c r="H80" s="78">
        <v>0</v>
      </c>
      <c r="I80" s="76">
        <v>0</v>
      </c>
      <c r="J80" s="46">
        <f t="shared" si="7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3</v>
      </c>
      <c r="F81" s="71"/>
      <c r="G81" s="46">
        <f t="shared" si="6"/>
        <v>3</v>
      </c>
      <c r="H81" s="78">
        <v>0</v>
      </c>
      <c r="I81" s="76">
        <v>0</v>
      </c>
      <c r="J81" s="46">
        <f t="shared" si="7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3">
        <f t="shared" ref="P81:P120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>
        <f>+ยกมา!K82</f>
        <v>0</v>
      </c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>
        <f>+ยกมา!K83</f>
        <v>0</v>
      </c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>
        <f>+ยกมา!K84</f>
        <v>0</v>
      </c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>
        <f>+ยกมา!K85</f>
        <v>0</v>
      </c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>
        <f>+ยกมา!K86</f>
        <v>0</v>
      </c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>
        <f>+ยกมา!K87</f>
        <v>0</v>
      </c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>
        <f>+ยกมา!K88</f>
        <v>0</v>
      </c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>
        <f>+ยกมา!K89</f>
        <v>0</v>
      </c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>
        <f>+ยกมา!K90</f>
        <v>0</v>
      </c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>
        <f>+ยกมา!K91</f>
        <v>0</v>
      </c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>
        <f>+ยกมา!K92</f>
        <v>0</v>
      </c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5</v>
      </c>
      <c r="F93" s="71"/>
      <c r="G93" s="46">
        <f t="shared" si="6"/>
        <v>5</v>
      </c>
      <c r="H93" s="78">
        <v>0</v>
      </c>
      <c r="I93" s="76">
        <v>0</v>
      </c>
      <c r="J93" s="46">
        <f>+G93-H93-K93-I93</f>
        <v>2</v>
      </c>
      <c r="K93" s="72">
        <v>3</v>
      </c>
      <c r="L93" s="21">
        <v>35</v>
      </c>
      <c r="M93" s="65">
        <f t="shared" si="8"/>
        <v>105</v>
      </c>
      <c r="N93" s="17" t="s">
        <v>16</v>
      </c>
      <c r="O93" s="18"/>
      <c r="P93" s="103">
        <f t="shared" si="9"/>
        <v>105</v>
      </c>
      <c r="Q93" s="90">
        <v>18.63</v>
      </c>
      <c r="R93" s="43">
        <f t="shared" si="10"/>
        <v>55.89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>
        <f>+ยกมา!K94</f>
        <v>0</v>
      </c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>
        <f>+ยกมา!K95</f>
        <v>0</v>
      </c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>
        <f>+ยกมา!K96</f>
        <v>0</v>
      </c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>
        <f>+ยกมา!K97</f>
        <v>0</v>
      </c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>
        <f>+ยกมา!K98</f>
        <v>0</v>
      </c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+ยกมา!J99</f>
        <v>4</v>
      </c>
      <c r="F99" s="71"/>
      <c r="G99" s="46">
        <f t="shared" si="21"/>
        <v>4</v>
      </c>
      <c r="H99" s="78">
        <v>0</v>
      </c>
      <c r="I99" s="76">
        <v>0</v>
      </c>
      <c r="J99" s="46">
        <f t="shared" si="22"/>
        <v>3</v>
      </c>
      <c r="K99" s="72">
        <v>1</v>
      </c>
      <c r="L99" s="20">
        <v>45</v>
      </c>
      <c r="M99" s="65">
        <f t="shared" ref="M99:M105" si="23">+L99*K99</f>
        <v>45</v>
      </c>
      <c r="N99" s="17" t="s">
        <v>16</v>
      </c>
      <c r="O99" s="18"/>
      <c r="P99" s="103">
        <f t="shared" si="9"/>
        <v>45</v>
      </c>
      <c r="Q99" s="120">
        <v>20.350000000000001</v>
      </c>
      <c r="R99" s="43">
        <f t="shared" ref="R99:R105" si="24">+K99*Q99</f>
        <v>20.350000000000001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>
        <f>+ยกมา!K100</f>
        <v>0</v>
      </c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>
        <f>+ยกมา!K101</f>
        <v>0</v>
      </c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>
        <f>+ยกมา!K102</f>
        <v>0</v>
      </c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>
        <f>+ยกมา!K103</f>
        <v>0</v>
      </c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>
        <f>+ยกมา!K104</f>
        <v>0</v>
      </c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>
        <f>+ยกมา!K105</f>
        <v>0</v>
      </c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>
        <f>+ยกมา!K106</f>
        <v>0</v>
      </c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>
        <f>+ยกมา!K107</f>
        <v>0</v>
      </c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>
        <f>+ยกมา!K108</f>
        <v>0</v>
      </c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>
        <f>+ยกมา!K109</f>
        <v>0</v>
      </c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8</v>
      </c>
      <c r="F110" s="71"/>
      <c r="G110" s="46">
        <f t="shared" si="21"/>
        <v>8</v>
      </c>
      <c r="H110" s="78">
        <v>0</v>
      </c>
      <c r="I110" s="76">
        <v>0</v>
      </c>
      <c r="J110" s="46">
        <f t="shared" si="22"/>
        <v>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03">
        <f t="shared" si="9"/>
        <v>120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6</v>
      </c>
      <c r="F111" s="71"/>
      <c r="G111" s="46">
        <f t="shared" si="21"/>
        <v>6</v>
      </c>
      <c r="H111" s="78">
        <v>0</v>
      </c>
      <c r="I111" s="76">
        <v>0</v>
      </c>
      <c r="J111" s="46">
        <f t="shared" si="22"/>
        <v>6</v>
      </c>
      <c r="K111" s="72">
        <f>+ยกมา!K111</f>
        <v>0</v>
      </c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9</v>
      </c>
      <c r="F112" s="71"/>
      <c r="G112" s="46">
        <f t="shared" si="21"/>
        <v>9</v>
      </c>
      <c r="H112" s="78">
        <v>0</v>
      </c>
      <c r="I112" s="76">
        <v>0</v>
      </c>
      <c r="J112" s="46">
        <f t="shared" si="22"/>
        <v>9</v>
      </c>
      <c r="K112" s="72">
        <f>+ยกมา!K112</f>
        <v>0</v>
      </c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25</v>
      </c>
      <c r="F113" s="71"/>
      <c r="G113" s="46">
        <f t="shared" si="21"/>
        <v>25</v>
      </c>
      <c r="H113" s="78">
        <v>0</v>
      </c>
      <c r="I113" s="76">
        <v>0</v>
      </c>
      <c r="J113" s="46">
        <f t="shared" si="22"/>
        <v>25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>
        <f>+ยกมา!K114</f>
        <v>0</v>
      </c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15</v>
      </c>
      <c r="F115" s="71"/>
      <c r="G115" s="46">
        <f t="shared" si="21"/>
        <v>15</v>
      </c>
      <c r="H115" s="78">
        <v>0</v>
      </c>
      <c r="I115" s="76">
        <v>0</v>
      </c>
      <c r="J115" s="46">
        <f t="shared" si="22"/>
        <v>14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10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3">
        <f t="shared" si="9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12</v>
      </c>
      <c r="F117" s="71"/>
      <c r="G117" s="46">
        <f t="shared" si="21"/>
        <v>12</v>
      </c>
      <c r="H117" s="78">
        <v>0</v>
      </c>
      <c r="I117" s="76">
        <v>0</v>
      </c>
      <c r="J117" s="46">
        <f t="shared" si="22"/>
        <v>12</v>
      </c>
      <c r="K117" s="72">
        <f>+ยกมา!K117</f>
        <v>0</v>
      </c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>
        <f>+ยกมา!K118</f>
        <v>0</v>
      </c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>
        <f>+ยกมา!K119</f>
        <v>0</v>
      </c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>
        <f>+ยกมา!K120</f>
        <v>0</v>
      </c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>
        <f>+ยกมา!K121</f>
        <v>0</v>
      </c>
      <c r="L121" s="20">
        <v>40</v>
      </c>
      <c r="M121" s="65">
        <f>+L121*K121</f>
        <v>0</v>
      </c>
      <c r="N121" s="17" t="s">
        <v>16</v>
      </c>
      <c r="O121" s="18"/>
      <c r="P121" s="23">
        <f t="shared" ref="P121:P184" si="27"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>
        <f>+ยกมา!K122</f>
        <v>0</v>
      </c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4</v>
      </c>
      <c r="F123" s="71"/>
      <c r="G123" s="46">
        <f t="shared" si="21"/>
        <v>4</v>
      </c>
      <c r="H123" s="78">
        <v>0</v>
      </c>
      <c r="I123" s="76">
        <v>0</v>
      </c>
      <c r="J123" s="46">
        <f t="shared" si="22"/>
        <v>4</v>
      </c>
      <c r="K123" s="72">
        <f>+ยกมา!K123</f>
        <v>0</v>
      </c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>
        <f>+ยกมา!K124</f>
        <v>0</v>
      </c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>
        <f>+ยกมา!K125</f>
        <v>0</v>
      </c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3</v>
      </c>
      <c r="F126" s="71"/>
      <c r="G126" s="46">
        <f t="shared" si="21"/>
        <v>3</v>
      </c>
      <c r="H126" s="78">
        <v>0</v>
      </c>
      <c r="I126" s="76">
        <v>0</v>
      </c>
      <c r="J126" s="46">
        <f t="shared" si="22"/>
        <v>3</v>
      </c>
      <c r="K126" s="72">
        <f>+ยกมา!K126</f>
        <v>0</v>
      </c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>
        <f>+ยกมา!K127</f>
        <v>0</v>
      </c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>
        <f>+ยกมา!K128</f>
        <v>0</v>
      </c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>
        <f>+ยกมา!K129</f>
        <v>0</v>
      </c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>
        <f>+ยกมา!K130</f>
        <v>0</v>
      </c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7</v>
      </c>
      <c r="F131" s="71"/>
      <c r="G131" s="46">
        <f t="shared" si="21"/>
        <v>7</v>
      </c>
      <c r="H131" s="78">
        <v>0</v>
      </c>
      <c r="I131" s="76">
        <v>0</v>
      </c>
      <c r="J131" s="46">
        <f t="shared" si="22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27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3">
        <f t="shared" si="27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>
        <f>+ยกมา!K133</f>
        <v>0</v>
      </c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>
        <f>+ยกมา!K134</f>
        <v>0</v>
      </c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>
        <f>+ยกมา!K135</f>
        <v>0</v>
      </c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>
        <f>+ยกมา!K136</f>
        <v>0</v>
      </c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>
        <f>+ยกมา!K137</f>
        <v>0</v>
      </c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>
        <f>+ยกมา!K138</f>
        <v>0</v>
      </c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>
        <f>+ยกมา!K139</f>
        <v>0</v>
      </c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>
        <f>+ยกมา!K140</f>
        <v>0</v>
      </c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>
        <f>+ยกมา!K141</f>
        <v>0</v>
      </c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>
        <f>+ยกมา!K142</f>
        <v>0</v>
      </c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>
        <f>+ยกมา!K143</f>
        <v>0</v>
      </c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>
        <f>+ยกมา!K144</f>
        <v>0</v>
      </c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>
        <f>+ยกมา!K145</f>
        <v>0</v>
      </c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>
        <f>+ยกมา!K146</f>
        <v>0</v>
      </c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>
        <f>+ยกมา!K147</f>
        <v>0</v>
      </c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>
        <f>+ยกมา!K148</f>
        <v>0</v>
      </c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>
        <f>+ยกมา!K149</f>
        <v>0</v>
      </c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>
        <f>+ยกมา!K150</f>
        <v>0</v>
      </c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>
        <f>+ยกมา!K151</f>
        <v>0</v>
      </c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>
        <f>+ยกมา!K152</f>
        <v>0</v>
      </c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>
        <f>+ยกมา!K153</f>
        <v>0</v>
      </c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>
        <f>+ยกมา!K154</f>
        <v>0</v>
      </c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>
        <f>+ยกมา!K155</f>
        <v>0</v>
      </c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>
        <f>+ยกมา!K156</f>
        <v>0</v>
      </c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>
        <f>+ยกมา!K157</f>
        <v>0</v>
      </c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>
        <f>+ยกมา!K158</f>
        <v>0</v>
      </c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>
        <f>+ยกมา!K159</f>
        <v>0</v>
      </c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>
        <f>+ยกมา!K160</f>
        <v>0</v>
      </c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>
        <f>+ยกมา!K161</f>
        <v>0</v>
      </c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>
        <f>+ยกมา!K162</f>
        <v>0</v>
      </c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>
        <f>+ยกมา!K163</f>
        <v>0</v>
      </c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>
        <f>+ยกมา!K164</f>
        <v>0</v>
      </c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>
        <f>+ยกมา!K165</f>
        <v>0</v>
      </c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>
        <f>+ยกมา!K166</f>
        <v>0</v>
      </c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>
        <f>+ยกมา!K167</f>
        <v>0</v>
      </c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>
        <f>+ยกมา!K168</f>
        <v>0</v>
      </c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>
        <f>+ยกมา!K169</f>
        <v>0</v>
      </c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>
        <f>+ยกมา!K170</f>
        <v>0</v>
      </c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>
        <f>+ยกมา!K171</f>
        <v>0</v>
      </c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6</v>
      </c>
      <c r="F172" s="71"/>
      <c r="G172" s="46">
        <f t="shared" si="28"/>
        <v>6</v>
      </c>
      <c r="H172" s="78">
        <v>0</v>
      </c>
      <c r="I172" s="76">
        <v>0</v>
      </c>
      <c r="J172" s="46">
        <f t="shared" si="29"/>
        <v>6</v>
      </c>
      <c r="K172" s="72">
        <f>+ยกมา!K172</f>
        <v>0</v>
      </c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+ยกมา!J173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>
        <f>+ยกมา!K173</f>
        <v>0</v>
      </c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>
        <f>+ยกมา!K174</f>
        <v>0</v>
      </c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23</v>
      </c>
      <c r="F175" s="71"/>
      <c r="G175" s="46">
        <f t="shared" si="28"/>
        <v>23</v>
      </c>
      <c r="H175" s="78">
        <v>0</v>
      </c>
      <c r="I175" s="76">
        <v>0</v>
      </c>
      <c r="J175" s="46">
        <f t="shared" si="29"/>
        <v>22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7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>
        <f>+ยกมา!K176</f>
        <v>0</v>
      </c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>
        <f>+ยกมา!K177</f>
        <v>0</v>
      </c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>
        <f>+ยกมา!K178</f>
        <v>0</v>
      </c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>
        <f>+ยกมา!K179</f>
        <v>0</v>
      </c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4</v>
      </c>
      <c r="F180" s="71"/>
      <c r="G180" s="46">
        <f t="shared" si="28"/>
        <v>4</v>
      </c>
      <c r="H180" s="78">
        <v>0</v>
      </c>
      <c r="I180" s="76">
        <v>0</v>
      </c>
      <c r="J180" s="46">
        <f t="shared" si="29"/>
        <v>3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03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>
        <f>+ยกมา!K181</f>
        <v>0</v>
      </c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>
        <f>+ยกมา!K182</f>
        <v>0</v>
      </c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>
        <f>+ยกมา!K183</f>
        <v>0</v>
      </c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>
        <f>+ยกมา!K184</f>
        <v>0</v>
      </c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>
        <f>+ยกมา!K185</f>
        <v>0</v>
      </c>
      <c r="L185" s="20">
        <v>80</v>
      </c>
      <c r="M185" s="65">
        <f t="shared" si="32"/>
        <v>0</v>
      </c>
      <c r="N185" s="17" t="s">
        <v>16</v>
      </c>
      <c r="O185" s="18"/>
      <c r="P185" s="23">
        <f t="shared" ref="P185:P236" si="34">SUM(M185-O185)</f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>
        <f>+ยกมา!K186</f>
        <v>0</v>
      </c>
      <c r="L186" s="20">
        <v>15</v>
      </c>
      <c r="M186" s="65">
        <f t="shared" ref="M186" si="35">+L186*K186</f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>
        <f>+ยกมา!K187</f>
        <v>0</v>
      </c>
      <c r="L187" s="20">
        <v>15</v>
      </c>
      <c r="M187" s="65">
        <f>+L187*K187</f>
        <v>0</v>
      </c>
      <c r="N187" s="17" t="s">
        <v>16</v>
      </c>
      <c r="O187" s="18"/>
      <c r="P187" s="23">
        <f t="shared" si="34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>
        <f>+ยกมา!K188</f>
        <v>0</v>
      </c>
      <c r="L188" s="20">
        <v>15</v>
      </c>
      <c r="M188" s="65">
        <f>+L188*K188</f>
        <v>0</v>
      </c>
      <c r="N188" s="17" t="s">
        <v>16</v>
      </c>
      <c r="O188" s="18"/>
      <c r="P188" s="23">
        <f t="shared" si="34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>
        <f>+ยกมา!K189</f>
        <v>0</v>
      </c>
      <c r="L189" s="20">
        <v>15</v>
      </c>
      <c r="M189" s="65">
        <f>+L189*K189</f>
        <v>0</v>
      </c>
      <c r="N189" s="17" t="s">
        <v>16</v>
      </c>
      <c r="O189" s="18"/>
      <c r="P189" s="23">
        <f t="shared" si="34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+ยกมา!J190</f>
        <v>5</v>
      </c>
      <c r="F190" s="71"/>
      <c r="G190" s="46">
        <f t="shared" si="28"/>
        <v>5</v>
      </c>
      <c r="H190" s="78">
        <v>0</v>
      </c>
      <c r="I190" s="76">
        <v>0</v>
      </c>
      <c r="J190" s="46">
        <f t="shared" si="29"/>
        <v>5</v>
      </c>
      <c r="K190" s="72">
        <f>+ยกมา!K190</f>
        <v>0</v>
      </c>
      <c r="L190" s="20">
        <v>80</v>
      </c>
      <c r="M190" s="65">
        <f t="shared" ref="M190" si="37">+L190*K190</f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>
        <f>+ยกมา!K191</f>
        <v>0</v>
      </c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>
        <f>+ยกมา!K192</f>
        <v>0</v>
      </c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>
        <f>+ยกมา!K193</f>
        <v>0</v>
      </c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8</v>
      </c>
      <c r="F194" s="71"/>
      <c r="G194" s="46">
        <f t="shared" si="28"/>
        <v>8</v>
      </c>
      <c r="H194" s="78">
        <v>0</v>
      </c>
      <c r="I194" s="76">
        <v>8</v>
      </c>
      <c r="J194" s="46">
        <f t="shared" si="29"/>
        <v>0</v>
      </c>
      <c r="K194" s="72">
        <f>+ยกมา!K194</f>
        <v>0</v>
      </c>
      <c r="L194" s="20">
        <v>120</v>
      </c>
      <c r="M194" s="65">
        <f t="shared" si="32"/>
        <v>0</v>
      </c>
      <c r="N194" s="17" t="s">
        <v>1436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2</v>
      </c>
      <c r="F195" s="71"/>
      <c r="G195" s="46">
        <f t="shared" si="28"/>
        <v>2</v>
      </c>
      <c r="H195" s="78">
        <v>0</v>
      </c>
      <c r="I195" s="76">
        <v>0</v>
      </c>
      <c r="J195" s="46">
        <f t="shared" si="29"/>
        <v>2</v>
      </c>
      <c r="K195" s="72">
        <f>+ยกมา!K195</f>
        <v>0</v>
      </c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4</v>
      </c>
      <c r="F196" s="71"/>
      <c r="G196" s="46">
        <f t="shared" si="28"/>
        <v>4</v>
      </c>
      <c r="H196" s="78">
        <v>0</v>
      </c>
      <c r="I196" s="76">
        <v>0</v>
      </c>
      <c r="J196" s="46">
        <f t="shared" si="29"/>
        <v>4</v>
      </c>
      <c r="K196" s="72">
        <f>+ยกมา!K196</f>
        <v>0</v>
      </c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5.5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3</v>
      </c>
      <c r="F197" s="71"/>
      <c r="G197" s="46">
        <f t="shared" si="28"/>
        <v>3</v>
      </c>
      <c r="H197" s="78">
        <v>0</v>
      </c>
      <c r="I197" s="76">
        <v>0</v>
      </c>
      <c r="J197" s="46">
        <f t="shared" si="29"/>
        <v>3</v>
      </c>
      <c r="K197" s="72">
        <f>+ยกมา!K197</f>
        <v>0</v>
      </c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hidden="1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23</v>
      </c>
      <c r="F198" s="71"/>
      <c r="G198" s="46">
        <f t="shared" si="28"/>
        <v>23</v>
      </c>
      <c r="H198" s="78">
        <v>0</v>
      </c>
      <c r="I198" s="76">
        <v>0</v>
      </c>
      <c r="J198" s="46">
        <f t="shared" si="29"/>
        <v>14</v>
      </c>
      <c r="K198" s="72">
        <v>9</v>
      </c>
      <c r="L198" s="20">
        <v>150</v>
      </c>
      <c r="M198" s="65">
        <f t="shared" si="32"/>
        <v>1350</v>
      </c>
      <c r="N198" s="17" t="s">
        <v>16</v>
      </c>
      <c r="O198" s="18">
        <v>535</v>
      </c>
      <c r="P198" s="103">
        <f t="shared" si="34"/>
        <v>815</v>
      </c>
      <c r="Q198" s="90">
        <v>64.38</v>
      </c>
      <c r="R198" s="43">
        <f t="shared" si="33"/>
        <v>579.41999999999996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>
        <f>+ยกมา!K199</f>
        <v>0</v>
      </c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>
        <f>+ยกมา!K200</f>
        <v>0</v>
      </c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>
        <f>+ยกมา!K201</f>
        <v>0</v>
      </c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>
        <f>+ยกมา!K202</f>
        <v>0</v>
      </c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>
        <f>+ยกมา!K203</f>
        <v>0</v>
      </c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>
        <f>+ยกมา!K204</f>
        <v>0</v>
      </c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>
        <f>+ยกมา!K205</f>
        <v>0</v>
      </c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>
        <f>+ยกมา!K206</f>
        <v>0</v>
      </c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>
        <f>+ยกมา!K207</f>
        <v>0</v>
      </c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>
        <f>+ยกมา!K208</f>
        <v>0</v>
      </c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>
        <f>+ยกมา!K209</f>
        <v>0</v>
      </c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>
        <f>+ยกมา!K210</f>
        <v>0</v>
      </c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>
        <v>1</v>
      </c>
      <c r="G211" s="46">
        <f t="shared" si="28"/>
        <v>1</v>
      </c>
      <c r="H211" s="78">
        <v>0</v>
      </c>
      <c r="I211" s="76">
        <v>0</v>
      </c>
      <c r="J211" s="46">
        <f t="shared" si="29"/>
        <v>0</v>
      </c>
      <c r="K211" s="72">
        <v>1</v>
      </c>
      <c r="L211" s="20">
        <v>40</v>
      </c>
      <c r="M211" s="65">
        <f t="shared" si="32"/>
        <v>40</v>
      </c>
      <c r="N211" s="17" t="s">
        <v>16</v>
      </c>
      <c r="O211" s="18"/>
      <c r="P211" s="103">
        <f t="shared" si="34"/>
        <v>40</v>
      </c>
      <c r="Q211" s="90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>
        <f>+ยกมา!K212</f>
        <v>0</v>
      </c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>
        <f>+ยกมา!K213</f>
        <v>0</v>
      </c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>
        <f>+ยกมา!K214</f>
        <v>0</v>
      </c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>
        <f>+ยกมา!K215</f>
        <v>0</v>
      </c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237</v>
      </c>
      <c r="F216" s="71"/>
      <c r="G216" s="46">
        <f t="shared" si="28"/>
        <v>237</v>
      </c>
      <c r="H216" s="78">
        <v>0</v>
      </c>
      <c r="I216" s="76">
        <v>0</v>
      </c>
      <c r="J216" s="46">
        <f t="shared" si="29"/>
        <v>237</v>
      </c>
      <c r="K216" s="72">
        <f>+ยกมา!K216</f>
        <v>0</v>
      </c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68</v>
      </c>
      <c r="F217" s="71"/>
      <c r="G217" s="46">
        <f t="shared" si="28"/>
        <v>68</v>
      </c>
      <c r="H217" s="78">
        <v>0</v>
      </c>
      <c r="I217" s="76">
        <v>0</v>
      </c>
      <c r="J217" s="46">
        <f t="shared" si="29"/>
        <v>68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9</v>
      </c>
      <c r="F218" s="71"/>
      <c r="G218" s="46">
        <f t="shared" si="28"/>
        <v>9</v>
      </c>
      <c r="H218" s="78">
        <v>0</v>
      </c>
      <c r="I218" s="76">
        <v>0</v>
      </c>
      <c r="J218" s="46">
        <f t="shared" si="29"/>
        <v>8</v>
      </c>
      <c r="K218" s="72">
        <v>1</v>
      </c>
      <c r="L218" s="20">
        <v>20</v>
      </c>
      <c r="M218" s="65">
        <f t="shared" si="32"/>
        <v>20</v>
      </c>
      <c r="N218" s="17" t="s">
        <v>16</v>
      </c>
      <c r="O218" s="18"/>
      <c r="P218" s="103">
        <f t="shared" si="34"/>
        <v>20</v>
      </c>
      <c r="Q218" s="90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>
        <f>+ยกมา!K219</f>
        <v>0</v>
      </c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>
        <f>+ยกมา!K220</f>
        <v>0</v>
      </c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>
        <f>+ยกมา!K221</f>
        <v>0</v>
      </c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>
        <f>+ยกมา!K222</f>
        <v>0</v>
      </c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>
        <f>+ยกมา!K223</f>
        <v>0</v>
      </c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256</v>
      </c>
      <c r="F224" s="71"/>
      <c r="G224" s="46">
        <f t="shared" si="28"/>
        <v>256</v>
      </c>
      <c r="H224" s="78">
        <v>0</v>
      </c>
      <c r="I224" s="76">
        <v>0</v>
      </c>
      <c r="J224" s="46">
        <f t="shared" si="29"/>
        <v>256</v>
      </c>
      <c r="K224" s="72">
        <f>+ยกมา!K224</f>
        <v>0</v>
      </c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100</v>
      </c>
      <c r="F225" s="71"/>
      <c r="G225" s="46">
        <f t="shared" si="28"/>
        <v>100</v>
      </c>
      <c r="H225" s="78">
        <v>0</v>
      </c>
      <c r="I225" s="76">
        <v>0</v>
      </c>
      <c r="J225" s="46">
        <f t="shared" si="29"/>
        <v>100</v>
      </c>
      <c r="K225" s="72">
        <f>+ยกมา!K225</f>
        <v>0</v>
      </c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>
        <f>+ยกมา!K226</f>
        <v>0</v>
      </c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>
        <f>+ยกมา!K227</f>
        <v>0</v>
      </c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>
        <f>+ยกมา!K228</f>
        <v>0</v>
      </c>
      <c r="L228" s="20">
        <v>50</v>
      </c>
      <c r="M228" s="65">
        <f>+L228*K228</f>
        <v>0</v>
      </c>
      <c r="N228" s="17" t="s">
        <v>16</v>
      </c>
      <c r="O228" s="18"/>
      <c r="P228" s="23">
        <f t="shared" si="3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>
        <f>+ยกมา!K229</f>
        <v>0</v>
      </c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>
        <f>+ยกมา!K230</f>
        <v>0</v>
      </c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>
        <f>+ยกมา!K231</f>
        <v>0</v>
      </c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>
        <f>+ยกมา!K232</f>
        <v>0</v>
      </c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>
        <f>+ยกมา!K233</f>
        <v>0</v>
      </c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>
        <f>+ยกมา!K234</f>
        <v>0</v>
      </c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>
        <f>+ยกมา!K235</f>
        <v>0</v>
      </c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4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>
        <f>+ยกมา!K236</f>
        <v>0</v>
      </c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>
        <f>+ยกมา!K237</f>
        <v>0</v>
      </c>
      <c r="L237" s="20">
        <v>60</v>
      </c>
      <c r="M237" s="65">
        <f t="shared" si="45"/>
        <v>0</v>
      </c>
      <c r="N237" s="17" t="s">
        <v>16</v>
      </c>
      <c r="O237" s="18"/>
      <c r="P237" s="23">
        <f t="shared" ref="P237:P245" si="47">SUM(M237-O237)</f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>
        <f>+ยกมา!K238</f>
        <v>0</v>
      </c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>
        <f>+ยกมา!K239</f>
        <v>0</v>
      </c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>
        <f>+ยกมา!K240</f>
        <v>0</v>
      </c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>
        <f>+ยกมา!K241</f>
        <v>0</v>
      </c>
      <c r="L241" s="20"/>
      <c r="M241" s="65">
        <f t="shared" si="45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>
        <f>+ยกมา!K242</f>
        <v>0</v>
      </c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>
        <f>+ยกมา!K243</f>
        <v>0</v>
      </c>
      <c r="L243" s="20">
        <v>35</v>
      </c>
      <c r="M243" s="65">
        <f t="shared" ref="M243:M246" si="48">+L243*K243</f>
        <v>0</v>
      </c>
      <c r="N243" s="17" t="s">
        <v>16</v>
      </c>
      <c r="O243" s="18"/>
      <c r="P243" s="23">
        <f t="shared" si="47"/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>
        <f>+ยกมา!K244</f>
        <v>0</v>
      </c>
      <c r="L244" s="20">
        <v>35</v>
      </c>
      <c r="M244" s="65">
        <f t="shared" si="48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>
        <f>+ยกมา!K245</f>
        <v>0</v>
      </c>
      <c r="L245" s="20">
        <v>39</v>
      </c>
      <c r="M245" s="65">
        <f t="shared" si="48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>
        <f>+ยกมา!K246</f>
        <v>0</v>
      </c>
      <c r="L246" s="20">
        <v>55</v>
      </c>
      <c r="M246" s="65">
        <f t="shared" si="48"/>
        <v>0</v>
      </c>
      <c r="N246" s="17" t="s">
        <v>16</v>
      </c>
      <c r="O246" s="18"/>
      <c r="P246" s="23">
        <f t="shared" ref="P246:P259" si="50">SUM(M246-O246)</f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>
        <f>+ยกมา!K247</f>
        <v>0</v>
      </c>
      <c r="L247" s="20">
        <v>40</v>
      </c>
      <c r="M247" s="65">
        <f t="shared" si="45"/>
        <v>0</v>
      </c>
      <c r="N247" s="17" t="s">
        <v>16</v>
      </c>
      <c r="O247" s="18"/>
      <c r="P247" s="23">
        <f t="shared" si="50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>
        <f>+ยกมา!K248</f>
        <v>0</v>
      </c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>
        <f>+ยกมา!K249</f>
        <v>0</v>
      </c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50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>
        <f>+ยกมา!K250</f>
        <v>0</v>
      </c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+ยกมา!J251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>
        <f>+ยกมา!K251</f>
        <v>0</v>
      </c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+ยกมา!J252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>
        <f>+ยกมา!K252</f>
        <v>0</v>
      </c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>
        <f>+ยกมา!K253</f>
        <v>0</v>
      </c>
      <c r="L253" s="20"/>
      <c r="M253" s="65">
        <f t="shared" ref="M253" si="51">+L253*K253</f>
        <v>0</v>
      </c>
      <c r="N253" s="17" t="s">
        <v>16</v>
      </c>
      <c r="O253" s="18"/>
      <c r="P253" s="23">
        <f t="shared" si="50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>
        <f>+ยกมา!K254</f>
        <v>0</v>
      </c>
      <c r="L254" s="20"/>
      <c r="M254" s="65">
        <f t="shared" si="32"/>
        <v>0</v>
      </c>
      <c r="N254" s="17" t="s">
        <v>16</v>
      </c>
      <c r="O254" s="18"/>
      <c r="P254" s="23">
        <f t="shared" si="50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>
        <f>+ยกมา!K255</f>
        <v>0</v>
      </c>
      <c r="L255" s="20"/>
      <c r="M255" s="65">
        <f t="shared" si="32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>
        <f>+ยกมา!K256</f>
        <v>0</v>
      </c>
      <c r="L256" s="20"/>
      <c r="M256" s="65">
        <f t="shared" si="32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33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>
        <f>+ยกมา!K257</f>
        <v>0</v>
      </c>
      <c r="L257" s="20"/>
      <c r="M257" s="65">
        <f t="shared" ref="M257" si="55">+L257*K257</f>
        <v>0</v>
      </c>
      <c r="N257" s="17" t="s">
        <v>16</v>
      </c>
      <c r="O257" s="18"/>
      <c r="P257" s="23">
        <f t="shared" si="50"/>
        <v>0</v>
      </c>
      <c r="Q257" s="90"/>
      <c r="R257" s="43">
        <f t="shared" ref="R257" si="56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>
        <f>+ยกมา!K258</f>
        <v>0</v>
      </c>
      <c r="L258" s="20"/>
      <c r="M258" s="65">
        <f t="shared" si="32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33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>
        <f>+ยกมา!K259</f>
        <v>0</v>
      </c>
      <c r="L259" s="20"/>
      <c r="M259" s="65">
        <f t="shared" ref="M259" si="59">+L259*K259</f>
        <v>0</v>
      </c>
      <c r="N259" s="17" t="s">
        <v>16</v>
      </c>
      <c r="O259" s="18"/>
      <c r="P259" s="23">
        <f t="shared" si="50"/>
        <v>0</v>
      </c>
      <c r="Q259" s="90"/>
      <c r="R259" s="43">
        <f t="shared" ref="R259" si="6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2236.2799999999997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5555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1735</v>
      </c>
      <c r="O264" s="2">
        <v>320</v>
      </c>
      <c r="P264" s="2">
        <v>100</v>
      </c>
      <c r="Q264" s="2">
        <v>100</v>
      </c>
      <c r="R264" s="2">
        <v>555</v>
      </c>
      <c r="S264" s="2">
        <v>75</v>
      </c>
      <c r="T264" s="2">
        <v>250</v>
      </c>
      <c r="U264" s="2">
        <v>45</v>
      </c>
      <c r="V264" s="2">
        <v>50</v>
      </c>
      <c r="W264" s="2">
        <v>240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3150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3150</v>
      </c>
      <c r="P269" s="122" t="s">
        <v>1417</v>
      </c>
      <c r="Q269" s="123" t="s">
        <v>1418</v>
      </c>
      <c r="R269" s="124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480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3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480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144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10.08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325.92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05.00"/>
        <filter val="120.00"/>
        <filter val="2,050.00"/>
        <filter val="20.00"/>
        <filter val="200.00"/>
        <filter val="30.00"/>
        <filter val="35.00"/>
        <filter val="40.00"/>
        <filter val="45.00"/>
        <filter val="50.00"/>
        <filter val="55.00"/>
        <filter val="60.00"/>
        <filter val="80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61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2</v>
      </c>
      <c r="F17" s="71"/>
      <c r="G17" s="46">
        <f t="shared" si="0"/>
        <v>2</v>
      </c>
      <c r="H17" s="78">
        <v>0</v>
      </c>
      <c r="I17" s="76">
        <v>0</v>
      </c>
      <c r="J17" s="46">
        <f t="shared" si="1"/>
        <v>0</v>
      </c>
      <c r="K17" s="72">
        <v>2</v>
      </c>
      <c r="L17" s="15">
        <v>50</v>
      </c>
      <c r="M17" s="65">
        <f t="shared" si="2"/>
        <v>100</v>
      </c>
      <c r="N17" s="17" t="s">
        <v>16</v>
      </c>
      <c r="O17" s="18">
        <v>50</v>
      </c>
      <c r="P17" s="103">
        <f t="shared" si="3"/>
        <v>50</v>
      </c>
      <c r="Q17" s="90">
        <v>15.05</v>
      </c>
      <c r="R17" s="43">
        <f t="shared" si="4"/>
        <v>30.1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3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7</v>
      </c>
      <c r="F23" s="71">
        <v>1</v>
      </c>
      <c r="G23" s="46">
        <f t="shared" si="0"/>
        <v>8</v>
      </c>
      <c r="H23" s="78">
        <v>0</v>
      </c>
      <c r="I23" s="76">
        <v>0</v>
      </c>
      <c r="J23" s="46">
        <f t="shared" si="1"/>
        <v>8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33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03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28</v>
      </c>
      <c r="P80" s="103">
        <f t="shared" si="3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1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/>
      <c r="P99" s="103">
        <f t="shared" si="8"/>
        <v>90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7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25</v>
      </c>
      <c r="F113" s="71"/>
      <c r="G113" s="46">
        <f t="shared" si="20"/>
        <v>25</v>
      </c>
      <c r="H113" s="78">
        <v>0</v>
      </c>
      <c r="I113" s="76">
        <v>0</v>
      </c>
      <c r="J113" s="46">
        <f t="shared" si="21"/>
        <v>24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6</v>
      </c>
      <c r="F172" s="71"/>
      <c r="G172" s="46">
        <f t="shared" si="27"/>
        <v>6</v>
      </c>
      <c r="H172" s="78">
        <v>0</v>
      </c>
      <c r="I172" s="76">
        <v>0</v>
      </c>
      <c r="J172" s="46">
        <f t="shared" si="28"/>
        <v>6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22</v>
      </c>
      <c r="F175" s="71"/>
      <c r="G175" s="46">
        <f t="shared" si="27"/>
        <v>22</v>
      </c>
      <c r="H175" s="78">
        <v>0</v>
      </c>
      <c r="I175" s="76">
        <v>0</v>
      </c>
      <c r="J175" s="46">
        <f t="shared" si="28"/>
        <v>17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25</v>
      </c>
      <c r="P175" s="103">
        <f t="shared" si="26"/>
        <v>225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3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14</v>
      </c>
      <c r="F198" s="71"/>
      <c r="G198" s="46">
        <f t="shared" si="27"/>
        <v>14</v>
      </c>
      <c r="H198" s="78">
        <v>0</v>
      </c>
      <c r="I198" s="76">
        <v>0</v>
      </c>
      <c r="J198" s="46">
        <f t="shared" si="28"/>
        <v>12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3">
        <f t="shared" si="26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ref="P209:P259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03">
        <f t="shared" si="36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>
        <v>1</v>
      </c>
      <c r="G212" s="46">
        <f t="shared" si="27"/>
        <v>1</v>
      </c>
      <c r="H212" s="78">
        <v>0</v>
      </c>
      <c r="I212" s="76">
        <v>0</v>
      </c>
      <c r="J212" s="46">
        <f t="shared" si="28"/>
        <v>0</v>
      </c>
      <c r="K212" s="72">
        <v>1</v>
      </c>
      <c r="L212" s="20">
        <v>40</v>
      </c>
      <c r="M212" s="65">
        <f t="shared" si="31"/>
        <v>40</v>
      </c>
      <c r="N212" s="17" t="s">
        <v>16</v>
      </c>
      <c r="O212" s="18"/>
      <c r="P212" s="103">
        <f t="shared" si="36"/>
        <v>40</v>
      </c>
      <c r="Q212" s="90">
        <v>15</v>
      </c>
      <c r="R212" s="43">
        <f t="shared" si="32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03">
        <f t="shared" si="36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237</v>
      </c>
      <c r="F216" s="71"/>
      <c r="G216" s="46">
        <f t="shared" si="27"/>
        <v>237</v>
      </c>
      <c r="H216" s="78">
        <v>0</v>
      </c>
      <c r="I216" s="76">
        <v>0</v>
      </c>
      <c r="J216" s="46">
        <f t="shared" si="28"/>
        <v>237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68</v>
      </c>
      <c r="F217" s="71"/>
      <c r="G217" s="46">
        <f t="shared" si="27"/>
        <v>68</v>
      </c>
      <c r="H217" s="78">
        <v>0</v>
      </c>
      <c r="I217" s="76">
        <v>0</v>
      </c>
      <c r="J217" s="46">
        <f t="shared" si="28"/>
        <v>67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03">
        <f t="shared" si="36"/>
        <v>10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6"/>
        <v>20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100</v>
      </c>
      <c r="F225" s="71"/>
      <c r="G225" s="46">
        <f t="shared" si="27"/>
        <v>100</v>
      </c>
      <c r="H225" s="78">
        <v>0</v>
      </c>
      <c r="I225" s="76">
        <v>0</v>
      </c>
      <c r="J225" s="46">
        <f t="shared" si="28"/>
        <v>100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135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135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135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135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135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135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135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135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135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135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135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135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135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135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135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135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135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135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135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135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135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>
        <f t="shared" si="40"/>
        <v>1</v>
      </c>
      <c r="K249" s="72">
        <v>2</v>
      </c>
      <c r="L249" s="20">
        <v>39</v>
      </c>
      <c r="M249" s="65">
        <f t="shared" si="31"/>
        <v>78</v>
      </c>
      <c r="N249" s="17" t="s">
        <v>16</v>
      </c>
      <c r="O249" s="18">
        <v>39</v>
      </c>
      <c r="P249" s="103">
        <f t="shared" si="36"/>
        <v>39</v>
      </c>
      <c r="Q249" s="135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135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135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135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135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135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135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135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135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135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135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991.4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138" t="s">
        <v>202</v>
      </c>
      <c r="M262" s="138"/>
      <c r="N262" s="33">
        <f>SUM(M5:M261)</f>
        <v>3123</v>
      </c>
    </row>
    <row r="263" spans="1:19" ht="25.5" x14ac:dyDescent="0.55000000000000004">
      <c r="A263" s="1"/>
      <c r="E263" s="1"/>
      <c r="F263" s="1"/>
      <c r="G263" s="31"/>
      <c r="J263" s="31"/>
      <c r="L263" s="136" t="s">
        <v>203</v>
      </c>
      <c r="M263" s="137"/>
      <c r="N263" s="36"/>
    </row>
    <row r="264" spans="1:19" ht="25.5" x14ac:dyDescent="0.55000000000000004">
      <c r="A264" s="1"/>
      <c r="E264" s="1"/>
      <c r="F264" s="1"/>
      <c r="G264" s="31"/>
      <c r="J264" s="31"/>
      <c r="L264" s="136" t="s">
        <v>204</v>
      </c>
      <c r="M264" s="137"/>
      <c r="N264" s="36">
        <f>SUM(O264:AF264)</f>
        <v>526</v>
      </c>
      <c r="O264" s="2">
        <v>45</v>
      </c>
      <c r="P264" s="2">
        <v>27</v>
      </c>
      <c r="Q264" s="88">
        <v>230</v>
      </c>
      <c r="R264" s="2">
        <v>224</v>
      </c>
    </row>
    <row r="265" spans="1:19" ht="25.5" x14ac:dyDescent="0.55000000000000004">
      <c r="A265" s="1"/>
      <c r="E265" s="1"/>
      <c r="F265" s="1"/>
      <c r="G265" s="31"/>
      <c r="J265" s="31"/>
      <c r="L265" s="136" t="s">
        <v>205</v>
      </c>
      <c r="M265" s="137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6" t="s">
        <v>206</v>
      </c>
      <c r="M266" s="137"/>
      <c r="N266" s="36"/>
    </row>
    <row r="267" spans="1:19" ht="25.5" x14ac:dyDescent="0.55000000000000004">
      <c r="A267" s="1"/>
      <c r="E267" s="1"/>
      <c r="F267" s="1"/>
      <c r="G267" s="31"/>
      <c r="J267" s="31"/>
      <c r="L267" s="136" t="s">
        <v>207</v>
      </c>
      <c r="M267" s="137"/>
      <c r="N267" s="37">
        <f>SUM(O5:O260)</f>
        <v>497</v>
      </c>
    </row>
    <row r="268" spans="1:19" ht="25.5" x14ac:dyDescent="0.55000000000000004">
      <c r="A268" s="1"/>
      <c r="E268" s="1"/>
      <c r="F268" s="1"/>
      <c r="G268" s="31"/>
      <c r="J268" s="31"/>
      <c r="L268" s="136" t="s">
        <v>208</v>
      </c>
      <c r="M268" s="137"/>
      <c r="N268" s="33">
        <f>N262-N263-N264-N266-N267</f>
        <v>2100</v>
      </c>
    </row>
    <row r="269" spans="1:19" ht="25.5" x14ac:dyDescent="0.55000000000000004">
      <c r="A269" s="1"/>
      <c r="E269" s="1"/>
      <c r="F269" s="1"/>
      <c r="G269" s="31"/>
      <c r="J269" s="31"/>
      <c r="L269" s="136" t="s">
        <v>209</v>
      </c>
      <c r="M269" s="137"/>
      <c r="N269" s="37">
        <v>2100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136" t="s">
        <v>210</v>
      </c>
      <c r="M270" s="137"/>
      <c r="N270" s="33">
        <f>+N269-N268</f>
        <v>0</v>
      </c>
      <c r="P270" s="125"/>
      <c r="Q270" s="125"/>
      <c r="R270" s="125">
        <v>200</v>
      </c>
    </row>
    <row r="271" spans="1:19" ht="25.5" x14ac:dyDescent="0.55000000000000004">
      <c r="E271" s="1"/>
      <c r="F271" s="1"/>
      <c r="J271" s="2"/>
      <c r="L271" s="136" t="s">
        <v>211</v>
      </c>
      <c r="M271" s="137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200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60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4.2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135.80000000000001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60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>
        <v>7</v>
      </c>
      <c r="G23" s="46">
        <f t="shared" si="0"/>
        <v>7</v>
      </c>
      <c r="H23" s="78">
        <v>0</v>
      </c>
      <c r="I23" s="76">
        <v>0</v>
      </c>
      <c r="J23" s="46">
        <f t="shared" si="1"/>
        <v>5</v>
      </c>
      <c r="K23" s="72">
        <v>2</v>
      </c>
      <c r="L23" s="15">
        <v>100</v>
      </c>
      <c r="M23" s="65">
        <f t="shared" si="2"/>
        <v>200</v>
      </c>
      <c r="N23" s="17" t="s">
        <v>16</v>
      </c>
      <c r="O23" s="18">
        <v>100</v>
      </c>
      <c r="P23" s="103">
        <f t="shared" si="3"/>
        <v>100</v>
      </c>
      <c r="Q23" s="90">
        <v>42.24</v>
      </c>
      <c r="R23" s="43">
        <f t="shared" si="4"/>
        <v>84.48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33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0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3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03">
        <f t="shared" si="3"/>
        <v>120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5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3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24</v>
      </c>
      <c r="F113" s="71"/>
      <c r="G113" s="46">
        <f t="shared" si="20"/>
        <v>24</v>
      </c>
      <c r="H113" s="78">
        <v>0</v>
      </c>
      <c r="I113" s="76">
        <v>0</v>
      </c>
      <c r="J113" s="46">
        <f t="shared" si="21"/>
        <v>24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20"/>
        <v>0</v>
      </c>
      <c r="H120" s="78"/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>
        <v>50</v>
      </c>
      <c r="P126" s="103">
        <f t="shared" si="8"/>
        <v>50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6</v>
      </c>
      <c r="F172" s="71"/>
      <c r="G172" s="46">
        <f t="shared" si="27"/>
        <v>6</v>
      </c>
      <c r="H172" s="78">
        <v>0</v>
      </c>
      <c r="I172" s="76">
        <v>0</v>
      </c>
      <c r="J172" s="46">
        <f t="shared" si="28"/>
        <v>6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237</v>
      </c>
      <c r="F216" s="71"/>
      <c r="G216" s="46">
        <f t="shared" si="27"/>
        <v>237</v>
      </c>
      <c r="H216" s="78">
        <v>0</v>
      </c>
      <c r="I216" s="76">
        <v>0</v>
      </c>
      <c r="J216" s="46">
        <f t="shared" si="28"/>
        <v>237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67</v>
      </c>
      <c r="F217" s="71"/>
      <c r="G217" s="46">
        <f t="shared" si="27"/>
        <v>67</v>
      </c>
      <c r="H217" s="78">
        <v>0</v>
      </c>
      <c r="I217" s="76">
        <v>0</v>
      </c>
      <c r="J217" s="46">
        <f t="shared" si="28"/>
        <v>66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03">
        <f t="shared" si="36"/>
        <v>10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100</v>
      </c>
      <c r="F225" s="71"/>
      <c r="G225" s="46">
        <f t="shared" si="27"/>
        <v>100</v>
      </c>
      <c r="H225" s="78">
        <v>0</v>
      </c>
      <c r="I225" s="76">
        <v>0</v>
      </c>
      <c r="J225" s="46">
        <f t="shared" si="28"/>
        <v>100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456.20000000000005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1415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110</v>
      </c>
      <c r="P264" s="2">
        <v>235</v>
      </c>
      <c r="Q264" s="88">
        <v>65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555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130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130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39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2.73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88.27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60</v>
      </c>
      <c r="F6" s="71"/>
      <c r="G6" s="46">
        <f t="shared" si="0"/>
        <v>60</v>
      </c>
      <c r="H6" s="78">
        <v>0</v>
      </c>
      <c r="I6" s="76">
        <v>0</v>
      </c>
      <c r="J6" s="46">
        <f t="shared" si="1"/>
        <v>48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3">
        <f t="shared" ref="P6:P80" si="3">SUM(M6-O6)</f>
        <v>1200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29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60</v>
      </c>
      <c r="P31" s="103">
        <f t="shared" si="3"/>
        <v>340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/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+'3'!J99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24</v>
      </c>
      <c r="F113" s="71"/>
      <c r="G113" s="46">
        <f t="shared" si="20"/>
        <v>24</v>
      </c>
      <c r="H113" s="78">
        <v>0</v>
      </c>
      <c r="I113" s="76">
        <v>0</v>
      </c>
      <c r="J113" s="46">
        <f t="shared" si="21"/>
        <v>24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4</v>
      </c>
      <c r="F123" s="71"/>
      <c r="G123" s="46">
        <f t="shared" si="20"/>
        <v>4</v>
      </c>
      <c r="H123" s="78">
        <v>4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0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>
        <v>100</v>
      </c>
      <c r="P126" s="103">
        <f t="shared" si="8"/>
        <v>100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6</v>
      </c>
      <c r="F172" s="71"/>
      <c r="G172" s="46">
        <f t="shared" si="27"/>
        <v>6</v>
      </c>
      <c r="H172" s="78">
        <v>0</v>
      </c>
      <c r="I172" s="76">
        <v>0</v>
      </c>
      <c r="J172" s="46">
        <f t="shared" si="28"/>
        <v>6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+'3'!J173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5</v>
      </c>
      <c r="P173" s="103">
        <f t="shared" si="26"/>
        <v>30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si="26"/>
        <v>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+'3'!J190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4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03">
        <f t="shared" si="26"/>
        <v>55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0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03">
        <f t="shared" si="36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237</v>
      </c>
      <c r="F216" s="71"/>
      <c r="G216" s="46">
        <f t="shared" si="27"/>
        <v>237</v>
      </c>
      <c r="H216" s="78">
        <v>0</v>
      </c>
      <c r="I216" s="76">
        <v>0</v>
      </c>
      <c r="J216" s="46">
        <f t="shared" si="28"/>
        <v>237</v>
      </c>
      <c r="K216" s="72"/>
      <c r="L216" s="20">
        <v>10</v>
      </c>
      <c r="M216" s="65">
        <f t="shared" si="31"/>
        <v>0</v>
      </c>
      <c r="N216" s="17" t="s">
        <v>1437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66</v>
      </c>
      <c r="F217" s="71"/>
      <c r="G217" s="46">
        <f t="shared" si="27"/>
        <v>66</v>
      </c>
      <c r="H217" s="78">
        <v>0</v>
      </c>
      <c r="I217" s="76">
        <v>0</v>
      </c>
      <c r="J217" s="46">
        <f t="shared" si="28"/>
        <v>66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6"/>
        <v>20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1437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100</v>
      </c>
      <c r="F225" s="71"/>
      <c r="G225" s="46">
        <f t="shared" si="27"/>
        <v>100</v>
      </c>
      <c r="H225" s="78">
        <v>0</v>
      </c>
      <c r="I225" s="76">
        <v>0</v>
      </c>
      <c r="J225" s="46">
        <f t="shared" si="28"/>
        <v>100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>
        <v>146</v>
      </c>
      <c r="G227" s="46">
        <f t="shared" si="27"/>
        <v>146</v>
      </c>
      <c r="H227" s="78">
        <v>0</v>
      </c>
      <c r="I227" s="76">
        <v>0</v>
      </c>
      <c r="J227" s="46">
        <f t="shared" si="28"/>
        <v>86</v>
      </c>
      <c r="K227" s="72">
        <v>60</v>
      </c>
      <c r="L227" s="20">
        <v>25</v>
      </c>
      <c r="M227" s="65">
        <f t="shared" si="31"/>
        <v>1500</v>
      </c>
      <c r="N227" s="17" t="s">
        <v>16</v>
      </c>
      <c r="O227" s="18"/>
      <c r="P227" s="103">
        <f t="shared" si="36"/>
        <v>1500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+'3'!J243</f>
        <v>0</v>
      </c>
      <c r="F243" s="71">
        <v>3</v>
      </c>
      <c r="G243" s="46">
        <f t="shared" si="39"/>
        <v>3</v>
      </c>
      <c r="H243" s="78">
        <v>0</v>
      </c>
      <c r="I243" s="76">
        <v>0</v>
      </c>
      <c r="J243" s="46">
        <f t="shared" si="40"/>
        <v>0</v>
      </c>
      <c r="K243" s="72">
        <v>3</v>
      </c>
      <c r="L243" s="20">
        <v>35</v>
      </c>
      <c r="M243" s="65">
        <f t="shared" ref="M243:M246" si="43">+L243*K243</f>
        <v>105</v>
      </c>
      <c r="N243" s="17" t="s">
        <v>16</v>
      </c>
      <c r="O243" s="18"/>
      <c r="P243" s="103">
        <f t="shared" si="36"/>
        <v>105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1134.1400000000001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4825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3020</v>
      </c>
      <c r="O264" s="2">
        <v>160</v>
      </c>
      <c r="P264" s="2">
        <v>100</v>
      </c>
      <c r="Q264" s="88">
        <v>160</v>
      </c>
      <c r="R264" s="2">
        <v>200</v>
      </c>
      <c r="S264" s="2">
        <v>200</v>
      </c>
      <c r="T264" s="2">
        <v>1500</v>
      </c>
      <c r="U264" s="2">
        <v>500</v>
      </c>
      <c r="V264" s="2">
        <v>200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  <c r="P269" s="122" t="s">
        <v>1417</v>
      </c>
      <c r="Q269" s="123" t="s">
        <v>1418</v>
      </c>
      <c r="R269" s="124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315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315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94.5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6.6150000000000002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213.88499999999999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250</v>
      </c>
      <c r="P6" s="103">
        <f t="shared" ref="P6:P9" si="3">SUM(M6-O6)</f>
        <v>450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8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5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5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10</v>
      </c>
      <c r="F28" s="71"/>
      <c r="G28" s="46">
        <f t="shared" si="6"/>
        <v>10</v>
      </c>
      <c r="H28" s="78">
        <v>0</v>
      </c>
      <c r="I28" s="76">
        <v>0</v>
      </c>
      <c r="J28" s="46">
        <f t="shared" si="7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29</v>
      </c>
      <c r="F31" s="71"/>
      <c r="G31" s="46">
        <f t="shared" si="6"/>
        <v>29</v>
      </c>
      <c r="H31" s="78">
        <v>0</v>
      </c>
      <c r="I31" s="76">
        <v>0</v>
      </c>
      <c r="J31" s="46">
        <f t="shared" si="7"/>
        <v>24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80</v>
      </c>
      <c r="P31" s="103">
        <f t="shared" si="5"/>
        <v>420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30</v>
      </c>
      <c r="P35" s="103">
        <f t="shared" si="5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1</v>
      </c>
      <c r="F41" s="71"/>
      <c r="G41" s="46">
        <f t="shared" si="6"/>
        <v>1</v>
      </c>
      <c r="H41" s="78">
        <v>1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8</v>
      </c>
      <c r="F48" s="71"/>
      <c r="G48" s="46">
        <f t="shared" si="6"/>
        <v>8</v>
      </c>
      <c r="H48" s="78">
        <v>0</v>
      </c>
      <c r="I48" s="76">
        <v>0</v>
      </c>
      <c r="J48" s="46">
        <f t="shared" si="7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4</v>
      </c>
      <c r="F49" s="71"/>
      <c r="G49" s="46">
        <f t="shared" si="6"/>
        <v>4</v>
      </c>
      <c r="H49" s="78">
        <v>0</v>
      </c>
      <c r="I49" s="76">
        <v>0</v>
      </c>
      <c r="J49" s="46">
        <f t="shared" si="7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13</v>
      </c>
      <c r="F50" s="71"/>
      <c r="G50" s="46">
        <f t="shared" si="6"/>
        <v>13</v>
      </c>
      <c r="H50" s="78">
        <v>0</v>
      </c>
      <c r="I50" s="76">
        <v>0</v>
      </c>
      <c r="J50" s="46">
        <f t="shared" si="7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9</v>
      </c>
      <c r="F53" s="71"/>
      <c r="G53" s="46">
        <f t="shared" si="6"/>
        <v>9</v>
      </c>
      <c r="H53" s="78">
        <v>0</v>
      </c>
      <c r="I53" s="76">
        <v>0</v>
      </c>
      <c r="J53" s="46">
        <f t="shared" si="7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2</v>
      </c>
      <c r="F55" s="71"/>
      <c r="G55" s="46">
        <f t="shared" si="6"/>
        <v>2</v>
      </c>
      <c r="H55" s="78">
        <v>0</v>
      </c>
      <c r="I55" s="76">
        <v>0</v>
      </c>
      <c r="J55" s="46">
        <f t="shared" si="7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 t="shared" si="5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1</v>
      </c>
      <c r="F58" s="71"/>
      <c r="G58" s="46">
        <f t="shared" si="6"/>
        <v>1</v>
      </c>
      <c r="H58" s="78">
        <v>0</v>
      </c>
      <c r="I58" s="76">
        <v>0</v>
      </c>
      <c r="J58" s="46">
        <f t="shared" si="7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5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5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7</v>
      </c>
      <c r="F60" s="71"/>
      <c r="G60" s="46">
        <f t="shared" si="6"/>
        <v>7</v>
      </c>
      <c r="H60" s="78">
        <v>0</v>
      </c>
      <c r="I60" s="76">
        <v>0</v>
      </c>
      <c r="J60" s="46">
        <f t="shared" si="7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0</v>
      </c>
      <c r="F62" s="71">
        <v>7</v>
      </c>
      <c r="G62" s="46">
        <f t="shared" si="6"/>
        <v>7</v>
      </c>
      <c r="H62" s="78">
        <v>0</v>
      </c>
      <c r="I62" s="76">
        <v>0</v>
      </c>
      <c r="J62" s="46">
        <f t="shared" si="7"/>
        <v>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5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6</v>
      </c>
      <c r="F77" s="71"/>
      <c r="G77" s="46">
        <f t="shared" si="6"/>
        <v>6</v>
      </c>
      <c r="H77" s="78">
        <v>0</v>
      </c>
      <c r="I77" s="76">
        <v>0</v>
      </c>
      <c r="J77" s="46">
        <f t="shared" si="7"/>
        <v>1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85</v>
      </c>
      <c r="P77" s="103">
        <f t="shared" si="5"/>
        <v>165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3</v>
      </c>
      <c r="F80" s="71"/>
      <c r="G80" s="46">
        <f t="shared" si="6"/>
        <v>3</v>
      </c>
      <c r="H80" s="78">
        <v>0</v>
      </c>
      <c r="I80" s="76">
        <v>0</v>
      </c>
      <c r="J80" s="46">
        <f t="shared" si="7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1</v>
      </c>
      <c r="F81" s="71"/>
      <c r="G81" s="46">
        <f t="shared" si="6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1</v>
      </c>
      <c r="F93" s="71"/>
      <c r="G93" s="46">
        <f t="shared" si="6"/>
        <v>1</v>
      </c>
      <c r="H93" s="78">
        <v>0</v>
      </c>
      <c r="I93" s="76">
        <v>0</v>
      </c>
      <c r="J93" s="46">
        <f t="shared" si="7"/>
        <v>0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>
        <v>10</v>
      </c>
      <c r="P93" s="103">
        <f t="shared" si="9"/>
        <v>25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+'4'!J99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4</v>
      </c>
      <c r="F110" s="71"/>
      <c r="G110" s="46">
        <f t="shared" si="21"/>
        <v>4</v>
      </c>
      <c r="H110" s="78">
        <v>0</v>
      </c>
      <c r="I110" s="76">
        <v>0</v>
      </c>
      <c r="J110" s="46">
        <f t="shared" si="22"/>
        <v>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03">
        <f t="shared" si="9"/>
        <v>240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5</v>
      </c>
      <c r="F111" s="71"/>
      <c r="G111" s="46">
        <f t="shared" si="21"/>
        <v>5</v>
      </c>
      <c r="H111" s="78">
        <v>0</v>
      </c>
      <c r="I111" s="76">
        <v>0</v>
      </c>
      <c r="J111" s="46">
        <f t="shared" si="22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125</v>
      </c>
      <c r="P111" s="103">
        <f t="shared" si="9"/>
        <v>125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24</v>
      </c>
      <c r="F113" s="71"/>
      <c r="G113" s="46">
        <f t="shared" si="21"/>
        <v>24</v>
      </c>
      <c r="H113" s="78">
        <v>0</v>
      </c>
      <c r="I113" s="76">
        <v>0</v>
      </c>
      <c r="J113" s="46">
        <f t="shared" si="22"/>
        <v>23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3">
        <f t="shared" si="9"/>
        <v>55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9"/>
        <v>60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12</v>
      </c>
      <c r="F117" s="71"/>
      <c r="G117" s="46">
        <f t="shared" si="21"/>
        <v>12</v>
      </c>
      <c r="H117" s="78">
        <v>0</v>
      </c>
      <c r="I117" s="76">
        <v>0</v>
      </c>
      <c r="J117" s="46">
        <f t="shared" si="22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135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35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10</v>
      </c>
      <c r="P132" s="103">
        <f t="shared" si="9"/>
        <v>50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6</v>
      </c>
      <c r="F172" s="71"/>
      <c r="G172" s="46">
        <f t="shared" si="28"/>
        <v>6</v>
      </c>
      <c r="H172" s="78">
        <v>0</v>
      </c>
      <c r="I172" s="76">
        <v>0</v>
      </c>
      <c r="J172" s="46">
        <f t="shared" si="29"/>
        <v>6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20</v>
      </c>
      <c r="P173" s="103">
        <f t="shared" si="27"/>
        <v>50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16</v>
      </c>
      <c r="F175" s="71"/>
      <c r="G175" s="46">
        <f t="shared" si="28"/>
        <v>16</v>
      </c>
      <c r="H175" s="78">
        <v>0</v>
      </c>
      <c r="I175" s="76">
        <v>0</v>
      </c>
      <c r="J175" s="46">
        <f t="shared" si="29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2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03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135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135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+'4'!J190</f>
        <v>4</v>
      </c>
      <c r="F190" s="71"/>
      <c r="G190" s="46">
        <f t="shared" si="28"/>
        <v>4</v>
      </c>
      <c r="H190" s="78">
        <v>0</v>
      </c>
      <c r="I190" s="76">
        <v>0</v>
      </c>
      <c r="J190" s="46">
        <f t="shared" si="29"/>
        <v>3</v>
      </c>
      <c r="K190" s="72">
        <v>1</v>
      </c>
      <c r="L190" s="20">
        <v>55</v>
      </c>
      <c r="M190" s="65">
        <f t="shared" si="32"/>
        <v>55</v>
      </c>
      <c r="N190" s="17" t="s">
        <v>16</v>
      </c>
      <c r="O190" s="18"/>
      <c r="P190" s="103">
        <f t="shared" si="27"/>
        <v>55</v>
      </c>
      <c r="Q190" s="135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135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5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03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2</v>
      </c>
      <c r="F196" s="71"/>
      <c r="G196" s="46">
        <f t="shared" si="28"/>
        <v>2</v>
      </c>
      <c r="H196" s="78">
        <v>0</v>
      </c>
      <c r="I196" s="76">
        <v>0</v>
      </c>
      <c r="J196" s="46">
        <f t="shared" si="29"/>
        <v>2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3</v>
      </c>
      <c r="F197" s="71"/>
      <c r="G197" s="46">
        <f t="shared" si="28"/>
        <v>3</v>
      </c>
      <c r="H197" s="78">
        <v>0</v>
      </c>
      <c r="I197" s="76">
        <v>0</v>
      </c>
      <c r="J197" s="46">
        <f t="shared" si="29"/>
        <v>3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12</v>
      </c>
      <c r="F198" s="71"/>
      <c r="G198" s="46">
        <f t="shared" si="28"/>
        <v>12</v>
      </c>
      <c r="H198" s="78">
        <v>0</v>
      </c>
      <c r="I198" s="76">
        <v>0</v>
      </c>
      <c r="J198" s="46">
        <f t="shared" si="29"/>
        <v>12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135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135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135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135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135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135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7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03">
        <f t="shared" si="27"/>
        <v>55</v>
      </c>
      <c r="Q205" s="135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135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135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237</v>
      </c>
      <c r="F216" s="71"/>
      <c r="G216" s="46">
        <f t="shared" si="28"/>
        <v>237</v>
      </c>
      <c r="H216" s="78">
        <v>0</v>
      </c>
      <c r="I216" s="76">
        <v>0</v>
      </c>
      <c r="J216" s="46">
        <f t="shared" si="29"/>
        <v>237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135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66</v>
      </c>
      <c r="F217" s="71"/>
      <c r="G217" s="46">
        <f t="shared" si="28"/>
        <v>66</v>
      </c>
      <c r="H217" s="78">
        <v>0</v>
      </c>
      <c r="I217" s="76">
        <v>0</v>
      </c>
      <c r="J217" s="46">
        <f t="shared" si="29"/>
        <v>66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135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6</v>
      </c>
      <c r="F218" s="71"/>
      <c r="G218" s="46">
        <f t="shared" si="28"/>
        <v>6</v>
      </c>
      <c r="H218" s="78">
        <v>0</v>
      </c>
      <c r="I218" s="76">
        <v>0</v>
      </c>
      <c r="J218" s="46">
        <f t="shared" si="29"/>
        <v>5</v>
      </c>
      <c r="K218" s="72">
        <v>1</v>
      </c>
      <c r="L218" s="20">
        <v>20</v>
      </c>
      <c r="M218" s="65">
        <f t="shared" si="32"/>
        <v>20</v>
      </c>
      <c r="N218" s="17" t="s">
        <v>16</v>
      </c>
      <c r="O218" s="18"/>
      <c r="P218" s="103">
        <f t="shared" si="37"/>
        <v>20</v>
      </c>
      <c r="Q218" s="135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135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135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135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135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135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256</v>
      </c>
      <c r="F224" s="71"/>
      <c r="G224" s="46">
        <f t="shared" si="28"/>
        <v>256</v>
      </c>
      <c r="H224" s="78">
        <v>0</v>
      </c>
      <c r="I224" s="76">
        <v>0</v>
      </c>
      <c r="J224" s="46">
        <f t="shared" si="29"/>
        <v>256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135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100</v>
      </c>
      <c r="F225" s="71"/>
      <c r="G225" s="46">
        <f t="shared" si="28"/>
        <v>100</v>
      </c>
      <c r="H225" s="78">
        <v>0</v>
      </c>
      <c r="I225" s="76">
        <v>0</v>
      </c>
      <c r="J225" s="46">
        <f t="shared" si="29"/>
        <v>100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86</v>
      </c>
      <c r="F227" s="71"/>
      <c r="G227" s="46">
        <f t="shared" si="28"/>
        <v>86</v>
      </c>
      <c r="H227" s="78">
        <v>0</v>
      </c>
      <c r="I227" s="76">
        <v>0</v>
      </c>
      <c r="J227" s="46">
        <f t="shared" si="29"/>
        <v>86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20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858.54000000000019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1475</v>
      </c>
      <c r="O264" s="2">
        <v>120</v>
      </c>
      <c r="P264" s="2">
        <v>60</v>
      </c>
      <c r="Q264" s="88">
        <v>145</v>
      </c>
      <c r="R264" s="2">
        <v>190</v>
      </c>
      <c r="S264" s="2">
        <v>300</v>
      </c>
      <c r="T264" s="2">
        <v>240</v>
      </c>
      <c r="U264" s="2">
        <v>100</v>
      </c>
      <c r="V264" s="2">
        <v>320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730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1150</v>
      </c>
      <c r="P269" s="122" t="s">
        <v>1417</v>
      </c>
      <c r="Q269" s="123" t="s">
        <v>1418</v>
      </c>
      <c r="R269" s="124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X20" sqref="X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0</v>
      </c>
      <c r="F5" s="71">
        <v>30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41</v>
      </c>
      <c r="F6" s="71">
        <v>30</v>
      </c>
      <c r="G6" s="46">
        <f t="shared" si="0"/>
        <v>71</v>
      </c>
      <c r="H6" s="78">
        <v>0</v>
      </c>
      <c r="I6" s="76">
        <v>6</v>
      </c>
      <c r="J6" s="46">
        <f t="shared" si="1"/>
        <v>63</v>
      </c>
      <c r="K6" s="72">
        <v>2</v>
      </c>
      <c r="L6" s="15">
        <v>100</v>
      </c>
      <c r="M6" s="65">
        <f t="shared" ref="M6:M80" si="2">+L6*K6</f>
        <v>200</v>
      </c>
      <c r="N6" s="17" t="s">
        <v>1438</v>
      </c>
      <c r="O6" s="18"/>
      <c r="P6" s="103">
        <f t="shared" ref="P6:P12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ref="P13:P80" si="5">SUM(M13-O13)</f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5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11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3">
        <f t="shared" si="5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03">
        <f t="shared" si="5"/>
        <v>80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9</v>
      </c>
      <c r="F28" s="71"/>
      <c r="G28" s="46">
        <f t="shared" si="6"/>
        <v>9</v>
      </c>
      <c r="H28" s="78">
        <v>0</v>
      </c>
      <c r="I28" s="76">
        <v>0</v>
      </c>
      <c r="J28" s="46">
        <f t="shared" si="7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24</v>
      </c>
      <c r="F31" s="71"/>
      <c r="G31" s="46">
        <f t="shared" si="6"/>
        <v>24</v>
      </c>
      <c r="H31" s="78">
        <v>0</v>
      </c>
      <c r="I31" s="76">
        <v>6</v>
      </c>
      <c r="J31" s="46">
        <f t="shared" si="7"/>
        <v>16</v>
      </c>
      <c r="K31" s="72">
        <v>2</v>
      </c>
      <c r="L31" s="15">
        <v>100</v>
      </c>
      <c r="M31" s="65">
        <f t="shared" si="2"/>
        <v>200</v>
      </c>
      <c r="N31" s="17" t="s">
        <v>1438</v>
      </c>
      <c r="O31" s="18">
        <v>40</v>
      </c>
      <c r="P31" s="103">
        <f t="shared" si="5"/>
        <v>160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2</v>
      </c>
      <c r="F35" s="71"/>
      <c r="G35" s="46">
        <f t="shared" si="6"/>
        <v>2</v>
      </c>
      <c r="H35" s="78">
        <v>0</v>
      </c>
      <c r="I35" s="76">
        <v>0</v>
      </c>
      <c r="J35" s="46">
        <f t="shared" si="7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0</v>
      </c>
      <c r="F39" s="71">
        <v>3</v>
      </c>
      <c r="G39" s="46">
        <f t="shared" si="6"/>
        <v>3</v>
      </c>
      <c r="H39" s="78">
        <v>0</v>
      </c>
      <c r="I39" s="76">
        <v>0</v>
      </c>
      <c r="J39" s="46">
        <f t="shared" si="7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20</v>
      </c>
      <c r="P39" s="103">
        <f t="shared" si="5"/>
        <v>80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0</v>
      </c>
      <c r="F40" s="71">
        <v>3</v>
      </c>
      <c r="G40" s="46">
        <f t="shared" si="6"/>
        <v>3</v>
      </c>
      <c r="H40" s="78">
        <v>0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0</v>
      </c>
      <c r="F41" s="71">
        <v>3</v>
      </c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8</v>
      </c>
      <c r="F48" s="71"/>
      <c r="G48" s="46">
        <f t="shared" si="6"/>
        <v>8</v>
      </c>
      <c r="H48" s="78">
        <v>0</v>
      </c>
      <c r="I48" s="76">
        <v>0</v>
      </c>
      <c r="J48" s="46">
        <f t="shared" si="7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4</v>
      </c>
      <c r="F49" s="71"/>
      <c r="G49" s="46">
        <f t="shared" si="6"/>
        <v>4</v>
      </c>
      <c r="H49" s="78">
        <v>0</v>
      </c>
      <c r="I49" s="76">
        <v>0</v>
      </c>
      <c r="J49" s="46">
        <f t="shared" si="7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13</v>
      </c>
      <c r="F50" s="71"/>
      <c r="G50" s="46">
        <f t="shared" si="6"/>
        <v>13</v>
      </c>
      <c r="H50" s="78">
        <v>0</v>
      </c>
      <c r="I50" s="76">
        <v>0</v>
      </c>
      <c r="J50" s="46">
        <f t="shared" si="7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5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9</v>
      </c>
      <c r="F53" s="71"/>
      <c r="G53" s="46">
        <f t="shared" si="6"/>
        <v>9</v>
      </c>
      <c r="H53" s="78">
        <v>0</v>
      </c>
      <c r="I53" s="76">
        <v>0</v>
      </c>
      <c r="J53" s="46">
        <f t="shared" si="7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1</v>
      </c>
      <c r="F55" s="71"/>
      <c r="G55" s="46">
        <f t="shared" si="6"/>
        <v>1</v>
      </c>
      <c r="H55" s="78">
        <v>0</v>
      </c>
      <c r="I55" s="76">
        <v>0</v>
      </c>
      <c r="J55" s="46">
        <f t="shared" si="7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7</v>
      </c>
      <c r="F60" s="71"/>
      <c r="G60" s="46">
        <f t="shared" si="6"/>
        <v>7</v>
      </c>
      <c r="H60" s="78">
        <v>0</v>
      </c>
      <c r="I60" s="76">
        <v>0</v>
      </c>
      <c r="J60" s="46">
        <f t="shared" si="7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6</v>
      </c>
      <c r="F62" s="71"/>
      <c r="G62" s="46">
        <f t="shared" si="6"/>
        <v>6</v>
      </c>
      <c r="H62" s="78">
        <v>0</v>
      </c>
      <c r="I62" s="76">
        <v>0</v>
      </c>
      <c r="J62" s="46">
        <f t="shared" si="7"/>
        <v>3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/>
      <c r="P62" s="103">
        <f t="shared" si="5"/>
        <v>360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3</v>
      </c>
      <c r="F65" s="71">
        <v>5</v>
      </c>
      <c r="G65" s="46">
        <f t="shared" si="6"/>
        <v>8</v>
      </c>
      <c r="H65" s="78">
        <v>0</v>
      </c>
      <c r="I65" s="76">
        <v>0</v>
      </c>
      <c r="J65" s="46">
        <f t="shared" si="7"/>
        <v>5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03">
        <f t="shared" si="5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1</v>
      </c>
      <c r="F66" s="71">
        <v>5</v>
      </c>
      <c r="G66" s="46">
        <f t="shared" si="6"/>
        <v>6</v>
      </c>
      <c r="H66" s="78">
        <v>0</v>
      </c>
      <c r="I66" s="76">
        <v>0</v>
      </c>
      <c r="J66" s="46">
        <f t="shared" si="7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5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1</v>
      </c>
      <c r="F77" s="71"/>
      <c r="G77" s="46">
        <f t="shared" si="6"/>
        <v>1</v>
      </c>
      <c r="H77" s="78">
        <v>0</v>
      </c>
      <c r="I77" s="76">
        <v>0</v>
      </c>
      <c r="J77" s="46">
        <f t="shared" si="7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3</v>
      </c>
      <c r="F80" s="71"/>
      <c r="G80" s="46">
        <f t="shared" si="6"/>
        <v>3</v>
      </c>
      <c r="H80" s="78">
        <v>0</v>
      </c>
      <c r="I80" s="76">
        <v>0</v>
      </c>
      <c r="J80" s="46">
        <f t="shared" si="7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03">
        <f t="shared" si="5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1</v>
      </c>
      <c r="F81" s="71"/>
      <c r="G81" s="46">
        <f t="shared" si="6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+'5'!J99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2</v>
      </c>
      <c r="F110" s="71"/>
      <c r="G110" s="46">
        <f t="shared" si="21"/>
        <v>2</v>
      </c>
      <c r="H110" s="78">
        <v>0</v>
      </c>
      <c r="I110" s="76">
        <v>0</v>
      </c>
      <c r="J110" s="46">
        <f t="shared" si="22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4</v>
      </c>
      <c r="F111" s="71">
        <v>6</v>
      </c>
      <c r="G111" s="46">
        <f t="shared" si="21"/>
        <v>10</v>
      </c>
      <c r="H111" s="78">
        <v>0</v>
      </c>
      <c r="I111" s="76">
        <v>0</v>
      </c>
      <c r="J111" s="46">
        <f t="shared" si="22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23</v>
      </c>
      <c r="F113" s="71"/>
      <c r="G113" s="46">
        <f t="shared" si="21"/>
        <v>23</v>
      </c>
      <c r="H113" s="78">
        <v>0</v>
      </c>
      <c r="I113" s="76">
        <v>0</v>
      </c>
      <c r="J113" s="46">
        <f t="shared" si="22"/>
        <v>23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12</v>
      </c>
      <c r="F117" s="71"/>
      <c r="G117" s="46">
        <f t="shared" si="21"/>
        <v>12</v>
      </c>
      <c r="H117" s="78">
        <v>0</v>
      </c>
      <c r="I117" s="76">
        <v>0</v>
      </c>
      <c r="J117" s="46">
        <f t="shared" si="22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135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>
        <v>7</v>
      </c>
      <c r="G123" s="46">
        <f t="shared" si="21"/>
        <v>7</v>
      </c>
      <c r="H123" s="78">
        <v>0</v>
      </c>
      <c r="I123" s="76">
        <v>0</v>
      </c>
      <c r="J123" s="46">
        <f t="shared" si="22"/>
        <v>7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35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0</v>
      </c>
      <c r="F125" s="71">
        <v>5</v>
      </c>
      <c r="G125" s="46">
        <f t="shared" si="21"/>
        <v>5</v>
      </c>
      <c r="H125" s="78">
        <v>0</v>
      </c>
      <c r="I125" s="76">
        <v>0</v>
      </c>
      <c r="J125" s="46">
        <f t="shared" si="22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1</v>
      </c>
      <c r="F131" s="71">
        <v>5</v>
      </c>
      <c r="G131" s="46">
        <f t="shared" si="21"/>
        <v>6</v>
      </c>
      <c r="H131" s="78">
        <v>0</v>
      </c>
      <c r="I131" s="76">
        <v>0</v>
      </c>
      <c r="J131" s="46">
        <f t="shared" si="22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1</v>
      </c>
      <c r="F132" s="71"/>
      <c r="G132" s="46">
        <f t="shared" si="21"/>
        <v>1</v>
      </c>
      <c r="H132" s="78">
        <v>0</v>
      </c>
      <c r="I132" s="76">
        <v>0</v>
      </c>
      <c r="J132" s="46">
        <f t="shared" si="22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0</v>
      </c>
      <c r="F133" s="71">
        <v>5</v>
      </c>
      <c r="G133" s="46">
        <f t="shared" si="21"/>
        <v>5</v>
      </c>
      <c r="H133" s="78">
        <v>0</v>
      </c>
      <c r="I133" s="76">
        <v>0</v>
      </c>
      <c r="J133" s="46">
        <f t="shared" si="22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6</v>
      </c>
      <c r="F172" s="71"/>
      <c r="G172" s="46">
        <f t="shared" si="28"/>
        <v>6</v>
      </c>
      <c r="H172" s="78">
        <v>0</v>
      </c>
      <c r="I172" s="76">
        <v>0</v>
      </c>
      <c r="J172" s="46">
        <f t="shared" si="29"/>
        <v>6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+'5'!J173</f>
        <v>1</v>
      </c>
      <c r="F173" s="71">
        <v>5</v>
      </c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16</v>
      </c>
      <c r="F175" s="71"/>
      <c r="G175" s="46">
        <f t="shared" si="28"/>
        <v>16</v>
      </c>
      <c r="H175" s="78">
        <v>0</v>
      </c>
      <c r="I175" s="76">
        <v>0</v>
      </c>
      <c r="J175" s="46">
        <f t="shared" si="29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3">
        <f t="shared" si="27"/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2</v>
      </c>
      <c r="F180" s="71">
        <v>5</v>
      </c>
      <c r="G180" s="46">
        <f t="shared" si="28"/>
        <v>7</v>
      </c>
      <c r="H180" s="78">
        <v>0</v>
      </c>
      <c r="I180" s="76">
        <v>0</v>
      </c>
      <c r="J180" s="46">
        <f t="shared" si="29"/>
        <v>7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135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135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+'5'!J190</f>
        <v>3</v>
      </c>
      <c r="F190" s="71"/>
      <c r="G190" s="46">
        <f t="shared" si="28"/>
        <v>3</v>
      </c>
      <c r="H190" s="78">
        <v>0</v>
      </c>
      <c r="I190" s="76">
        <v>0</v>
      </c>
      <c r="J190" s="46">
        <f t="shared" si="29"/>
        <v>2</v>
      </c>
      <c r="K190" s="72">
        <v>1</v>
      </c>
      <c r="L190" s="20">
        <v>55</v>
      </c>
      <c r="M190" s="65">
        <f t="shared" si="32"/>
        <v>55</v>
      </c>
      <c r="N190" s="17" t="s">
        <v>16</v>
      </c>
      <c r="O190" s="18"/>
      <c r="P190" s="103">
        <f t="shared" si="27"/>
        <v>55</v>
      </c>
      <c r="Q190" s="135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135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0</v>
      </c>
      <c r="F194" s="71">
        <v>5</v>
      </c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0</v>
      </c>
      <c r="F195" s="71">
        <v>5</v>
      </c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2</v>
      </c>
      <c r="F196" s="71"/>
      <c r="G196" s="46">
        <f t="shared" si="28"/>
        <v>2</v>
      </c>
      <c r="H196" s="78">
        <v>0</v>
      </c>
      <c r="I196" s="76">
        <v>0</v>
      </c>
      <c r="J196" s="46">
        <f t="shared" si="29"/>
        <v>2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3</v>
      </c>
      <c r="F197" s="71"/>
      <c r="G197" s="46">
        <f t="shared" si="28"/>
        <v>3</v>
      </c>
      <c r="H197" s="78">
        <v>0</v>
      </c>
      <c r="I197" s="76">
        <v>0</v>
      </c>
      <c r="J197" s="46">
        <f t="shared" si="29"/>
        <v>2</v>
      </c>
      <c r="K197" s="72">
        <v>1</v>
      </c>
      <c r="L197" s="20">
        <v>50</v>
      </c>
      <c r="M197" s="65">
        <f t="shared" si="32"/>
        <v>50</v>
      </c>
      <c r="N197" s="17" t="s">
        <v>16</v>
      </c>
      <c r="O197" s="18"/>
      <c r="P197" s="103">
        <f t="shared" si="27"/>
        <v>50</v>
      </c>
      <c r="Q197" s="90">
        <v>23.74</v>
      </c>
      <c r="R197" s="43">
        <f t="shared" si="33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12</v>
      </c>
      <c r="F198" s="71">
        <v>30</v>
      </c>
      <c r="G198" s="46">
        <f t="shared" si="28"/>
        <v>42</v>
      </c>
      <c r="H198" s="78">
        <v>0</v>
      </c>
      <c r="I198" s="76">
        <v>0</v>
      </c>
      <c r="J198" s="46">
        <f t="shared" si="29"/>
        <v>42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135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135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135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135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135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135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7</v>
      </c>
      <c r="F205" s="71"/>
      <c r="G205" s="46">
        <f t="shared" si="28"/>
        <v>7</v>
      </c>
      <c r="H205" s="78">
        <v>0</v>
      </c>
      <c r="I205" s="76">
        <v>0</v>
      </c>
      <c r="J205" s="46">
        <f t="shared" si="29"/>
        <v>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135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135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135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>
        <v>1</v>
      </c>
      <c r="G214" s="46">
        <f t="shared" si="28"/>
        <v>1</v>
      </c>
      <c r="H214" s="78">
        <v>0</v>
      </c>
      <c r="I214" s="76">
        <v>0</v>
      </c>
      <c r="J214" s="46">
        <f t="shared" si="29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03">
        <f t="shared" si="37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237</v>
      </c>
      <c r="F216" s="71"/>
      <c r="G216" s="46">
        <f t="shared" si="28"/>
        <v>237</v>
      </c>
      <c r="H216" s="78">
        <v>0</v>
      </c>
      <c r="I216" s="76">
        <v>0</v>
      </c>
      <c r="J216" s="46">
        <f t="shared" si="29"/>
        <v>237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135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66</v>
      </c>
      <c r="F217" s="71"/>
      <c r="G217" s="46">
        <f t="shared" si="28"/>
        <v>66</v>
      </c>
      <c r="H217" s="78">
        <v>0</v>
      </c>
      <c r="I217" s="76">
        <v>0</v>
      </c>
      <c r="J217" s="46">
        <f t="shared" si="29"/>
        <v>63</v>
      </c>
      <c r="K217" s="72">
        <v>3</v>
      </c>
      <c r="L217" s="20">
        <v>10</v>
      </c>
      <c r="M217" s="65">
        <f t="shared" si="32"/>
        <v>30</v>
      </c>
      <c r="N217" s="17" t="s">
        <v>16</v>
      </c>
      <c r="O217" s="18"/>
      <c r="P217" s="103">
        <f t="shared" si="37"/>
        <v>30</v>
      </c>
      <c r="Q217" s="135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5</v>
      </c>
      <c r="F218" s="71"/>
      <c r="G218" s="46">
        <f t="shared" si="28"/>
        <v>5</v>
      </c>
      <c r="H218" s="78">
        <v>0</v>
      </c>
      <c r="I218" s="76">
        <v>0</v>
      </c>
      <c r="J218" s="46">
        <f t="shared" si="29"/>
        <v>4</v>
      </c>
      <c r="K218" s="72">
        <v>1</v>
      </c>
      <c r="L218" s="20">
        <v>20</v>
      </c>
      <c r="M218" s="65">
        <f t="shared" si="32"/>
        <v>20</v>
      </c>
      <c r="N218" s="17" t="s">
        <v>16</v>
      </c>
      <c r="O218" s="18"/>
      <c r="P218" s="103">
        <f t="shared" si="37"/>
        <v>20</v>
      </c>
      <c r="Q218" s="135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135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135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135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135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135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256</v>
      </c>
      <c r="F224" s="71"/>
      <c r="G224" s="46">
        <f t="shared" si="28"/>
        <v>256</v>
      </c>
      <c r="H224" s="78">
        <v>0</v>
      </c>
      <c r="I224" s="76">
        <v>0</v>
      </c>
      <c r="J224" s="46">
        <f t="shared" si="29"/>
        <v>256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135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100</v>
      </c>
      <c r="F225" s="71"/>
      <c r="G225" s="46">
        <f t="shared" si="28"/>
        <v>100</v>
      </c>
      <c r="H225" s="78">
        <v>0</v>
      </c>
      <c r="I225" s="76">
        <v>0</v>
      </c>
      <c r="J225" s="46">
        <f t="shared" si="29"/>
        <v>100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86</v>
      </c>
      <c r="F227" s="71"/>
      <c r="G227" s="46">
        <f t="shared" si="28"/>
        <v>86</v>
      </c>
      <c r="H227" s="78">
        <v>0</v>
      </c>
      <c r="I227" s="76">
        <v>0</v>
      </c>
      <c r="J227" s="46">
        <f t="shared" si="29"/>
        <v>-5</v>
      </c>
      <c r="K227" s="72">
        <v>91</v>
      </c>
      <c r="L227" s="20">
        <v>25</v>
      </c>
      <c r="M227" s="65">
        <f t="shared" si="32"/>
        <v>2275</v>
      </c>
      <c r="N227" s="17" t="s">
        <v>16</v>
      </c>
      <c r="O227" s="18"/>
      <c r="P227" s="103">
        <f t="shared" si="37"/>
        <v>2275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39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781.44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4635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3460</v>
      </c>
      <c r="O264" s="2">
        <v>1250</v>
      </c>
      <c r="P264" s="2">
        <v>1025</v>
      </c>
      <c r="Q264" s="88">
        <v>805</v>
      </c>
      <c r="R264" s="2">
        <v>360</v>
      </c>
      <c r="S264" s="2">
        <v>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375</v>
      </c>
      <c r="O266" s="2" t="s">
        <v>1439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545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150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45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3.15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V274" sqref="V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63</v>
      </c>
      <c r="F6" s="71">
        <v>30</v>
      </c>
      <c r="G6" s="46">
        <f t="shared" si="0"/>
        <v>93</v>
      </c>
      <c r="H6" s="78">
        <v>0</v>
      </c>
      <c r="I6" s="76">
        <v>0</v>
      </c>
      <c r="J6" s="46">
        <f t="shared" si="1"/>
        <v>85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40</v>
      </c>
      <c r="P6" s="103">
        <f t="shared" ref="P6:P80" si="3">SUM(M6-O6)</f>
        <v>760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 t="shared" si="3"/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03">
        <f t="shared" si="3"/>
        <v>120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>
        <v>5</v>
      </c>
      <c r="G67" s="46">
        <f t="shared" si="5"/>
        <v>5</v>
      </c>
      <c r="H67" s="78">
        <v>0</v>
      </c>
      <c r="I67" s="76">
        <v>0</v>
      </c>
      <c r="J67" s="46">
        <f t="shared" si="6"/>
        <v>4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>
        <v>5</v>
      </c>
      <c r="G68" s="46">
        <f t="shared" si="5"/>
        <v>5</v>
      </c>
      <c r="H68" s="78">
        <v>0</v>
      </c>
      <c r="I68" s="76">
        <v>0</v>
      </c>
      <c r="J68" s="46">
        <f t="shared" si="6"/>
        <v>2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03">
        <f t="shared" si="3"/>
        <v>240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3">
        <f t="shared" si="3"/>
        <v>25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+'6'!J99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0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22</v>
      </c>
      <c r="P99" s="103">
        <f t="shared" si="8"/>
        <v>23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2</v>
      </c>
      <c r="F110" s="71">
        <v>5</v>
      </c>
      <c r="G110" s="46">
        <f t="shared" si="20"/>
        <v>7</v>
      </c>
      <c r="H110" s="78">
        <v>0</v>
      </c>
      <c r="I110" s="76">
        <v>0</v>
      </c>
      <c r="J110" s="46">
        <f t="shared" si="21"/>
        <v>6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23</v>
      </c>
      <c r="F113" s="71"/>
      <c r="G113" s="46">
        <f t="shared" si="20"/>
        <v>23</v>
      </c>
      <c r="H113" s="78">
        <v>0</v>
      </c>
      <c r="I113" s="76">
        <v>0</v>
      </c>
      <c r="J113" s="46">
        <f t="shared" si="21"/>
        <v>23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7</v>
      </c>
      <c r="F123" s="71"/>
      <c r="G123" s="46">
        <f t="shared" si="20"/>
        <v>7</v>
      </c>
      <c r="H123" s="78">
        <v>0</v>
      </c>
      <c r="I123" s="76">
        <v>0</v>
      </c>
      <c r="J123" s="46">
        <f t="shared" si="21"/>
        <v>6</v>
      </c>
      <c r="K123" s="72">
        <v>1</v>
      </c>
      <c r="L123" s="22">
        <v>35</v>
      </c>
      <c r="M123" s="65">
        <f t="shared" si="7"/>
        <v>35</v>
      </c>
      <c r="N123" s="17" t="s">
        <v>16</v>
      </c>
      <c r="O123" s="18"/>
      <c r="P123" s="103">
        <f t="shared" si="8"/>
        <v>35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5</v>
      </c>
      <c r="F125" s="71">
        <v>5</v>
      </c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6</v>
      </c>
      <c r="F172" s="71"/>
      <c r="G172" s="46">
        <f t="shared" si="27"/>
        <v>6</v>
      </c>
      <c r="H172" s="78">
        <v>0</v>
      </c>
      <c r="I172" s="76">
        <v>0</v>
      </c>
      <c r="J172" s="46">
        <f t="shared" si="28"/>
        <v>6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+'6'!J173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4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18</v>
      </c>
      <c r="P173" s="103">
        <f t="shared" si="26"/>
        <v>52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6</v>
      </c>
      <c r="K175" s="72">
        <v>8</v>
      </c>
      <c r="L175" s="15">
        <v>50</v>
      </c>
      <c r="M175" s="65">
        <f>+L175*K175</f>
        <v>400</v>
      </c>
      <c r="N175" s="17" t="s">
        <v>16</v>
      </c>
      <c r="O175" s="18">
        <v>200</v>
      </c>
      <c r="P175" s="103">
        <f t="shared" si="26"/>
        <v>200</v>
      </c>
      <c r="Q175" s="90">
        <v>29.96</v>
      </c>
      <c r="R175" s="43">
        <f>+K175*Q175</f>
        <v>239.68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+'6'!J190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>
        <v>60</v>
      </c>
      <c r="P193" s="103">
        <f t="shared" si="26"/>
        <v>60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42</v>
      </c>
      <c r="F198" s="71"/>
      <c r="G198" s="46">
        <f t="shared" si="27"/>
        <v>42</v>
      </c>
      <c r="H198" s="78">
        <v>0</v>
      </c>
      <c r="I198" s="76">
        <v>0</v>
      </c>
      <c r="J198" s="46">
        <f t="shared" si="28"/>
        <v>38</v>
      </c>
      <c r="K198" s="72">
        <v>4</v>
      </c>
      <c r="L198" s="20">
        <v>150</v>
      </c>
      <c r="M198" s="65">
        <f t="shared" si="31"/>
        <v>600</v>
      </c>
      <c r="N198" s="17" t="s">
        <v>16</v>
      </c>
      <c r="O198" s="18">
        <v>225</v>
      </c>
      <c r="P198" s="103">
        <f t="shared" si="26"/>
        <v>375</v>
      </c>
      <c r="Q198" s="90">
        <v>64.38</v>
      </c>
      <c r="R198" s="43">
        <f t="shared" si="32"/>
        <v>257.52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237</v>
      </c>
      <c r="F216" s="71"/>
      <c r="G216" s="46">
        <f t="shared" si="27"/>
        <v>237</v>
      </c>
      <c r="H216" s="78">
        <v>0</v>
      </c>
      <c r="I216" s="76">
        <v>0</v>
      </c>
      <c r="J216" s="46">
        <f t="shared" si="28"/>
        <v>237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63</v>
      </c>
      <c r="F217" s="71"/>
      <c r="G217" s="46">
        <f t="shared" si="27"/>
        <v>63</v>
      </c>
      <c r="H217" s="78">
        <v>0</v>
      </c>
      <c r="I217" s="76">
        <v>0</v>
      </c>
      <c r="J217" s="46">
        <f t="shared" si="28"/>
        <v>63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100</v>
      </c>
      <c r="F225" s="71"/>
      <c r="G225" s="46">
        <f t="shared" si="27"/>
        <v>100</v>
      </c>
      <c r="H225" s="78">
        <v>0</v>
      </c>
      <c r="I225" s="76">
        <v>0</v>
      </c>
      <c r="J225" s="46">
        <f t="shared" si="28"/>
        <v>100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-5</v>
      </c>
      <c r="F227" s="71"/>
      <c r="G227" s="46">
        <f t="shared" si="27"/>
        <v>-5</v>
      </c>
      <c r="H227" s="78">
        <v>0</v>
      </c>
      <c r="I227" s="76">
        <v>0</v>
      </c>
      <c r="J227" s="46">
        <f t="shared" si="28"/>
        <v>-5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1400.58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1725</v>
      </c>
      <c r="O264" s="2">
        <v>360</v>
      </c>
      <c r="P264" s="2">
        <v>310</v>
      </c>
      <c r="Q264" s="88">
        <v>100</v>
      </c>
      <c r="R264" s="2">
        <v>185</v>
      </c>
      <c r="S264" s="2">
        <v>575</v>
      </c>
      <c r="T264" s="2">
        <v>50</v>
      </c>
      <c r="U264" s="2">
        <v>25</v>
      </c>
      <c r="V264" s="2">
        <v>120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830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1545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1545</v>
      </c>
      <c r="P269" s="122" t="s">
        <v>1417</v>
      </c>
      <c r="Q269" s="123" t="s">
        <v>1418</v>
      </c>
      <c r="R269" s="124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3.00"/>
        <filter val="240.00"/>
        <filter val="25.00"/>
        <filter val="260.00"/>
        <filter val="310"/>
        <filter val="35.00"/>
        <filter val="375.00"/>
        <filter val="50.00"/>
        <filter val="60.00"/>
        <filter val="70.00"/>
        <filter val="76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84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6</v>
      </c>
      <c r="F110" s="71"/>
      <c r="G110" s="46">
        <f t="shared" si="23"/>
        <v>6</v>
      </c>
      <c r="H110" s="78">
        <v>0</v>
      </c>
      <c r="I110" s="76">
        <v>0</v>
      </c>
      <c r="J110" s="46">
        <f t="shared" si="24"/>
        <v>6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10</v>
      </c>
      <c r="F111" s="71"/>
      <c r="G111" s="46">
        <f t="shared" si="23"/>
        <v>10</v>
      </c>
      <c r="H111" s="78">
        <v>0</v>
      </c>
      <c r="I111" s="76">
        <v>0</v>
      </c>
      <c r="J111" s="46">
        <f t="shared" si="24"/>
        <v>10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6</v>
      </c>
      <c r="F123" s="71"/>
      <c r="G123" s="46">
        <f t="shared" si="23"/>
        <v>6</v>
      </c>
      <c r="H123" s="78">
        <v>0</v>
      </c>
      <c r="I123" s="76">
        <v>0</v>
      </c>
      <c r="J123" s="46">
        <f t="shared" si="24"/>
        <v>6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6</v>
      </c>
      <c r="F172" s="71"/>
      <c r="G172" s="46">
        <f t="shared" si="30"/>
        <v>6</v>
      </c>
      <c r="H172" s="78">
        <v>0</v>
      </c>
      <c r="I172" s="76">
        <v>0</v>
      </c>
      <c r="J172" s="46">
        <f t="shared" si="31"/>
        <v>5</v>
      </c>
      <c r="K172" s="72">
        <v>1</v>
      </c>
      <c r="L172" s="20">
        <v>80</v>
      </c>
      <c r="M172" s="65">
        <f t="shared" si="7"/>
        <v>80</v>
      </c>
      <c r="N172" s="17" t="s">
        <v>16</v>
      </c>
      <c r="O172" s="18"/>
      <c r="P172" s="103">
        <f t="shared" si="8"/>
        <v>80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+'7'!J190</f>
        <v>2</v>
      </c>
      <c r="F190" s="71"/>
      <c r="G190" s="46">
        <f t="shared" si="30"/>
        <v>2</v>
      </c>
      <c r="H190" s="78">
        <v>0</v>
      </c>
      <c r="I190" s="76">
        <v>0</v>
      </c>
      <c r="J190" s="46">
        <f t="shared" si="31"/>
        <v>2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38</v>
      </c>
      <c r="F198" s="71"/>
      <c r="G198" s="46">
        <f t="shared" si="30"/>
        <v>38</v>
      </c>
      <c r="H198" s="78">
        <v>0</v>
      </c>
      <c r="I198" s="76">
        <v>0</v>
      </c>
      <c r="J198" s="46">
        <f t="shared" si="31"/>
        <v>36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63</v>
      </c>
      <c r="F217" s="71"/>
      <c r="G217" s="46">
        <f t="shared" si="30"/>
        <v>63</v>
      </c>
      <c r="H217" s="78">
        <v>0</v>
      </c>
      <c r="I217" s="76">
        <v>0</v>
      </c>
      <c r="J217" s="46">
        <f t="shared" si="31"/>
        <v>63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517.51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545</v>
      </c>
      <c r="O264" s="2">
        <v>480</v>
      </c>
      <c r="P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690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295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295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88.5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6.1950000000000003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200.30500000000001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84</v>
      </c>
      <c r="F6" s="71"/>
      <c r="G6" s="46">
        <f t="shared" si="0"/>
        <v>84</v>
      </c>
      <c r="H6" s="78">
        <v>0</v>
      </c>
      <c r="I6" s="76">
        <v>0</v>
      </c>
      <c r="J6" s="46">
        <f t="shared" si="1"/>
        <v>83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60</v>
      </c>
      <c r="P80" s="103">
        <f t="shared" si="3"/>
        <v>50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6</v>
      </c>
      <c r="F110" s="71"/>
      <c r="G110" s="46">
        <f t="shared" si="23"/>
        <v>6</v>
      </c>
      <c r="H110" s="78">
        <v>0</v>
      </c>
      <c r="I110" s="76">
        <v>0</v>
      </c>
      <c r="J110" s="46">
        <f t="shared" si="24"/>
        <v>6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10</v>
      </c>
      <c r="F111" s="71"/>
      <c r="G111" s="46">
        <f t="shared" si="23"/>
        <v>10</v>
      </c>
      <c r="H111" s="78">
        <v>0</v>
      </c>
      <c r="I111" s="76">
        <v>0</v>
      </c>
      <c r="J111" s="46">
        <f t="shared" si="24"/>
        <v>9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6</v>
      </c>
      <c r="F123" s="71"/>
      <c r="G123" s="46">
        <f t="shared" si="23"/>
        <v>6</v>
      </c>
      <c r="H123" s="78">
        <v>0</v>
      </c>
      <c r="I123" s="76">
        <v>0</v>
      </c>
      <c r="J123" s="46">
        <f t="shared" si="24"/>
        <v>6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5</v>
      </c>
      <c r="F172" s="71"/>
      <c r="G172" s="46">
        <f t="shared" si="30"/>
        <v>5</v>
      </c>
      <c r="H172" s="78">
        <v>0</v>
      </c>
      <c r="I172" s="76">
        <v>0</v>
      </c>
      <c r="J172" s="46">
        <f t="shared" si="31"/>
        <v>5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03">
        <f>SUM(M175-O175)</f>
        <v>75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+'8'!J190</f>
        <v>2</v>
      </c>
      <c r="F190" s="71"/>
      <c r="G190" s="46">
        <f t="shared" si="30"/>
        <v>2</v>
      </c>
      <c r="H190" s="78">
        <v>0</v>
      </c>
      <c r="I190" s="76">
        <v>0</v>
      </c>
      <c r="J190" s="46">
        <f t="shared" si="31"/>
        <v>2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>
        <v>1</v>
      </c>
      <c r="G211" s="46">
        <f t="shared" si="30"/>
        <v>1</v>
      </c>
      <c r="H211" s="78">
        <v>0</v>
      </c>
      <c r="I211" s="76">
        <v>0</v>
      </c>
      <c r="J211" s="46">
        <f t="shared" si="31"/>
        <v>0</v>
      </c>
      <c r="K211" s="72">
        <v>1</v>
      </c>
      <c r="L211" s="20">
        <v>40</v>
      </c>
      <c r="M211" s="65">
        <f t="shared" si="34"/>
        <v>40</v>
      </c>
      <c r="N211" s="17" t="s">
        <v>16</v>
      </c>
      <c r="O211" s="18"/>
      <c r="P211" s="103">
        <f t="shared" si="35"/>
        <v>40</v>
      </c>
      <c r="Q211" s="90">
        <v>15</v>
      </c>
      <c r="R211" s="43">
        <f t="shared" si="36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63</v>
      </c>
      <c r="F217" s="71"/>
      <c r="G217" s="46">
        <f t="shared" si="30"/>
        <v>63</v>
      </c>
      <c r="H217" s="78">
        <v>0</v>
      </c>
      <c r="I217" s="76">
        <v>0</v>
      </c>
      <c r="J217" s="46">
        <f t="shared" si="31"/>
        <v>63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35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135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135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135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135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135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135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135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135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135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135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135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135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135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135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35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135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135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135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135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135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135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135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135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135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135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135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135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135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35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35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35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135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35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135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337.28999999999996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565</v>
      </c>
      <c r="O264" s="2">
        <v>25</v>
      </c>
      <c r="P264" s="2">
        <v>250</v>
      </c>
      <c r="Q264" s="88">
        <v>50</v>
      </c>
      <c r="R264" s="2">
        <v>40</v>
      </c>
      <c r="S264" s="2">
        <v>125</v>
      </c>
      <c r="T264" s="2">
        <v>75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385</v>
      </c>
      <c r="P269" s="122" t="s">
        <v>1417</v>
      </c>
      <c r="Q269" s="123" t="s">
        <v>1418</v>
      </c>
      <c r="R269" s="124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f>180+100+120</f>
        <v>400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400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120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8.4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271.60000000000002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83</v>
      </c>
      <c r="F6" s="71">
        <v>30</v>
      </c>
      <c r="G6" s="46">
        <f t="shared" si="0"/>
        <v>113</v>
      </c>
      <c r="H6" s="78">
        <v>0</v>
      </c>
      <c r="I6" s="76">
        <v>0</v>
      </c>
      <c r="J6" s="46">
        <f t="shared" si="1"/>
        <v>112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03">
        <f t="shared" ref="P6:P80" si="3">SUM(M6-O6)</f>
        <v>80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5</v>
      </c>
      <c r="F65" s="71">
        <v>5</v>
      </c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5</v>
      </c>
      <c r="F66" s="71">
        <v>5</v>
      </c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3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+'9'!J82</f>
        <v>0</v>
      </c>
      <c r="F82" s="71">
        <v>3</v>
      </c>
      <c r="G82" s="46">
        <f>E82+F82</f>
        <v>3</v>
      </c>
      <c r="H82" s="78">
        <v>0</v>
      </c>
      <c r="I82" s="76">
        <v>0</v>
      </c>
      <c r="J82" s="46">
        <f>+G82-H82-K82-I82</f>
        <v>2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/>
      <c r="P82" s="103">
        <f>SUM(M82-O82)</f>
        <v>55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5</v>
      </c>
      <c r="P93" s="103">
        <f t="shared" si="8"/>
        <v>30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6</v>
      </c>
      <c r="F110" s="71"/>
      <c r="G110" s="46">
        <f t="shared" si="23"/>
        <v>6</v>
      </c>
      <c r="H110" s="78">
        <v>0</v>
      </c>
      <c r="I110" s="76">
        <v>0</v>
      </c>
      <c r="J110" s="46">
        <f t="shared" si="24"/>
        <v>6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9</v>
      </c>
      <c r="F111" s="71"/>
      <c r="G111" s="46">
        <f t="shared" si="23"/>
        <v>9</v>
      </c>
      <c r="H111" s="78">
        <v>0</v>
      </c>
      <c r="I111" s="76">
        <v>0</v>
      </c>
      <c r="J111" s="46">
        <f t="shared" si="24"/>
        <v>9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6</v>
      </c>
      <c r="F123" s="71"/>
      <c r="G123" s="46">
        <f t="shared" si="23"/>
        <v>6</v>
      </c>
      <c r="H123" s="78">
        <v>0</v>
      </c>
      <c r="I123" s="76">
        <v>0</v>
      </c>
      <c r="J123" s="46">
        <f t="shared" si="24"/>
        <v>4</v>
      </c>
      <c r="K123" s="72">
        <v>2</v>
      </c>
      <c r="L123" s="22">
        <v>30</v>
      </c>
      <c r="M123" s="65">
        <f t="shared" si="7"/>
        <v>60</v>
      </c>
      <c r="N123" s="17" t="s">
        <v>16</v>
      </c>
      <c r="O123" s="18"/>
      <c r="P123" s="103">
        <f t="shared" si="8"/>
        <v>60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1</v>
      </c>
      <c r="F132" s="71">
        <v>5</v>
      </c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3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5</v>
      </c>
      <c r="F172" s="71"/>
      <c r="G172" s="46">
        <f t="shared" si="30"/>
        <v>5</v>
      </c>
      <c r="H172" s="78">
        <v>0</v>
      </c>
      <c r="I172" s="76">
        <v>0</v>
      </c>
      <c r="J172" s="46">
        <f t="shared" si="31"/>
        <v>5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10</v>
      </c>
      <c r="P173" s="103">
        <f>SUM(M173-O173)</f>
        <v>25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+'9'!J190</f>
        <v>2</v>
      </c>
      <c r="F190" s="71"/>
      <c r="G190" s="46">
        <f t="shared" si="30"/>
        <v>2</v>
      </c>
      <c r="H190" s="78">
        <v>0</v>
      </c>
      <c r="I190" s="76">
        <v>0</v>
      </c>
      <c r="J190" s="46">
        <f t="shared" si="31"/>
        <v>2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>
        <v>30</v>
      </c>
      <c r="P193" s="103">
        <f t="shared" si="35"/>
        <v>150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1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>
        <v>25</v>
      </c>
      <c r="P197" s="103">
        <f t="shared" si="35"/>
        <v>25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63</v>
      </c>
      <c r="F217" s="71"/>
      <c r="G217" s="46">
        <f t="shared" si="30"/>
        <v>63</v>
      </c>
      <c r="H217" s="78">
        <v>0</v>
      </c>
      <c r="I217" s="76">
        <v>0</v>
      </c>
      <c r="J217" s="46">
        <f t="shared" si="31"/>
        <v>63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305.27999999999997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455</v>
      </c>
      <c r="O264" s="2">
        <v>25</v>
      </c>
      <c r="P264" s="2">
        <v>155</v>
      </c>
      <c r="Q264" s="88">
        <v>70</v>
      </c>
      <c r="R264" s="2">
        <v>150</v>
      </c>
      <c r="S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455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210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210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63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4.41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142.59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24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100</v>
      </c>
      <c r="P5" s="103">
        <f>SUM(M5-O5)</f>
        <v>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112</v>
      </c>
      <c r="F6" s="71"/>
      <c r="G6" s="46">
        <f t="shared" si="0"/>
        <v>112</v>
      </c>
      <c r="H6" s="78">
        <v>0</v>
      </c>
      <c r="I6" s="76">
        <v>0</v>
      </c>
      <c r="J6" s="46">
        <f t="shared" si="1"/>
        <v>96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/>
      <c r="P6" s="103">
        <f t="shared" ref="P6:P80" si="3">SUM(M6-O6)</f>
        <v>1600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40</v>
      </c>
      <c r="P22" s="103">
        <f t="shared" si="3"/>
        <v>260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03">
        <f t="shared" si="3"/>
        <v>80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03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30</v>
      </c>
      <c r="P35" s="103">
        <f t="shared" si="3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+'10'!J82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6</v>
      </c>
      <c r="F110" s="71"/>
      <c r="G110" s="46">
        <f t="shared" si="23"/>
        <v>6</v>
      </c>
      <c r="H110" s="78">
        <v>0</v>
      </c>
      <c r="I110" s="76">
        <v>0</v>
      </c>
      <c r="J110" s="46">
        <f t="shared" si="24"/>
        <v>3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3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9</v>
      </c>
      <c r="F111" s="71"/>
      <c r="G111" s="46">
        <f t="shared" si="23"/>
        <v>9</v>
      </c>
      <c r="H111" s="78">
        <v>0</v>
      </c>
      <c r="I111" s="76">
        <v>0</v>
      </c>
      <c r="J111" s="46">
        <f t="shared" si="24"/>
        <v>9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5</v>
      </c>
      <c r="F172" s="71"/>
      <c r="G172" s="46">
        <f t="shared" si="30"/>
        <v>5</v>
      </c>
      <c r="H172" s="78">
        <v>0</v>
      </c>
      <c r="I172" s="76">
        <v>0</v>
      </c>
      <c r="J172" s="46">
        <f t="shared" si="31"/>
        <v>5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3">
        <f>SUM(M175-O175)</f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+'10'!J190</f>
        <v>2</v>
      </c>
      <c r="F190" s="71"/>
      <c r="G190" s="46">
        <f t="shared" si="30"/>
        <v>2</v>
      </c>
      <c r="H190" s="78">
        <v>0</v>
      </c>
      <c r="I190" s="76">
        <v>0</v>
      </c>
      <c r="J190" s="46">
        <f t="shared" si="31"/>
        <v>1</v>
      </c>
      <c r="K190" s="72">
        <v>1</v>
      </c>
      <c r="L190" s="20">
        <v>55</v>
      </c>
      <c r="M190" s="65">
        <f t="shared" si="34"/>
        <v>55</v>
      </c>
      <c r="N190" s="17" t="s">
        <v>16</v>
      </c>
      <c r="O190" s="18"/>
      <c r="P190" s="103">
        <f t="shared" si="35"/>
        <v>55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0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>
        <v>25</v>
      </c>
      <c r="P197" s="103">
        <f t="shared" si="35"/>
        <v>25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63</v>
      </c>
      <c r="F217" s="71"/>
      <c r="G217" s="46">
        <f t="shared" si="30"/>
        <v>63</v>
      </c>
      <c r="H217" s="78">
        <v>0</v>
      </c>
      <c r="I217" s="76">
        <v>0</v>
      </c>
      <c r="J217" s="46">
        <f t="shared" si="31"/>
        <v>61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2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03">
        <f t="shared" si="35"/>
        <v>40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1259.4599999999998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3660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1355</v>
      </c>
      <c r="O264" s="2">
        <v>25</v>
      </c>
      <c r="P264" s="2">
        <v>240</v>
      </c>
      <c r="Q264" s="88">
        <v>200</v>
      </c>
      <c r="R264" s="2">
        <v>120</v>
      </c>
      <c r="S264" s="2">
        <v>150</v>
      </c>
      <c r="T264" s="2">
        <v>25</v>
      </c>
      <c r="U264" s="2">
        <v>140</v>
      </c>
      <c r="V264" s="2">
        <v>55</v>
      </c>
      <c r="W264" s="2">
        <v>400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1985</v>
      </c>
      <c r="P269" s="122" t="s">
        <v>1417</v>
      </c>
      <c r="Q269" s="123" t="s">
        <v>1418</v>
      </c>
      <c r="R269" s="124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245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3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245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73.5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5.1449999999999996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166.35499999999999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96</v>
      </c>
      <c r="F6" s="71"/>
      <c r="G6" s="46">
        <f t="shared" si="0"/>
        <v>96</v>
      </c>
      <c r="H6" s="78">
        <v>0</v>
      </c>
      <c r="I6" s="76">
        <v>0</v>
      </c>
      <c r="J6" s="46">
        <f t="shared" si="1"/>
        <v>75</v>
      </c>
      <c r="K6" s="72">
        <v>21</v>
      </c>
      <c r="L6" s="15">
        <v>100</v>
      </c>
      <c r="M6" s="65">
        <f t="shared" ref="M6:M80" si="2">+L6*K6</f>
        <v>2100</v>
      </c>
      <c r="N6" s="17" t="s">
        <v>16</v>
      </c>
      <c r="O6" s="18">
        <v>240</v>
      </c>
      <c r="P6" s="103">
        <f t="shared" ref="P6:P80" si="3">SUM(M6-O6)</f>
        <v>1860</v>
      </c>
      <c r="Q6" s="90">
        <v>39.29</v>
      </c>
      <c r="R6" s="43">
        <f t="shared" ref="R6:R80" si="4">+K6*Q6</f>
        <v>825.09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17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03">
        <f t="shared" si="3"/>
        <v>600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60</v>
      </c>
      <c r="P35" s="103">
        <f t="shared" si="3"/>
        <v>200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3">
        <f t="shared" si="3"/>
        <v>80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+'11'!J82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9</v>
      </c>
      <c r="F111" s="71"/>
      <c r="G111" s="46">
        <f t="shared" si="23"/>
        <v>9</v>
      </c>
      <c r="H111" s="78">
        <v>0</v>
      </c>
      <c r="I111" s="76">
        <v>0</v>
      </c>
      <c r="J111" s="46">
        <f t="shared" si="24"/>
        <v>7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/>
      <c r="P111" s="103">
        <f t="shared" si="8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3</v>
      </c>
      <c r="K123" s="72">
        <v>1</v>
      </c>
      <c r="L123" s="22">
        <v>50</v>
      </c>
      <c r="M123" s="65">
        <f t="shared" si="7"/>
        <v>50</v>
      </c>
      <c r="N123" s="17" t="s">
        <v>16</v>
      </c>
      <c r="O123" s="18"/>
      <c r="P123" s="103">
        <f t="shared" si="8"/>
        <v>50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03">
        <f t="shared" si="8"/>
        <v>75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5</v>
      </c>
      <c r="F172" s="71"/>
      <c r="G172" s="46">
        <f t="shared" si="30"/>
        <v>5</v>
      </c>
      <c r="H172" s="78">
        <v>0</v>
      </c>
      <c r="I172" s="76">
        <v>0</v>
      </c>
      <c r="J172" s="46">
        <f t="shared" si="31"/>
        <v>4</v>
      </c>
      <c r="K172" s="72">
        <v>1</v>
      </c>
      <c r="L172" s="20">
        <v>80</v>
      </c>
      <c r="M172" s="65">
        <f t="shared" si="7"/>
        <v>80</v>
      </c>
      <c r="N172" s="17" t="s">
        <v>16</v>
      </c>
      <c r="O172" s="18"/>
      <c r="P172" s="103">
        <f t="shared" si="8"/>
        <v>80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+'11'!J190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>
        <v>1</v>
      </c>
      <c r="G210" s="46">
        <f t="shared" si="30"/>
        <v>1</v>
      </c>
      <c r="H210" s="78">
        <v>0</v>
      </c>
      <c r="I210" s="76">
        <v>0</v>
      </c>
      <c r="J210" s="46">
        <f t="shared" si="31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03">
        <f>SUM(M210-O210)</f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>
        <v>1</v>
      </c>
      <c r="G211" s="46">
        <f t="shared" si="30"/>
        <v>1</v>
      </c>
      <c r="H211" s="78">
        <v>0</v>
      </c>
      <c r="I211" s="76">
        <v>0</v>
      </c>
      <c r="J211" s="46">
        <f t="shared" si="31"/>
        <v>0</v>
      </c>
      <c r="K211" s="72">
        <v>1</v>
      </c>
      <c r="L211" s="20">
        <v>40</v>
      </c>
      <c r="M211" s="65">
        <f t="shared" si="34"/>
        <v>40</v>
      </c>
      <c r="N211" s="17" t="s">
        <v>16</v>
      </c>
      <c r="O211" s="18"/>
      <c r="P211" s="103">
        <f t="shared" si="35"/>
        <v>40</v>
      </c>
      <c r="Q211" s="90">
        <v>15</v>
      </c>
      <c r="R211" s="43">
        <f t="shared" si="36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>
        <v>1</v>
      </c>
      <c r="G212" s="46">
        <f t="shared" si="30"/>
        <v>1</v>
      </c>
      <c r="H212" s="78">
        <v>0</v>
      </c>
      <c r="I212" s="76">
        <v>0</v>
      </c>
      <c r="J212" s="46">
        <f t="shared" si="31"/>
        <v>0</v>
      </c>
      <c r="K212" s="72">
        <v>1</v>
      </c>
      <c r="L212" s="20">
        <v>40</v>
      </c>
      <c r="M212" s="65">
        <f t="shared" si="34"/>
        <v>40</v>
      </c>
      <c r="N212" s="17" t="s">
        <v>16</v>
      </c>
      <c r="O212" s="18"/>
      <c r="P212" s="103">
        <f t="shared" si="35"/>
        <v>40</v>
      </c>
      <c r="Q212" s="90">
        <v>15</v>
      </c>
      <c r="R212" s="43">
        <f t="shared" si="36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61</v>
      </c>
      <c r="F217" s="71"/>
      <c r="G217" s="46">
        <f t="shared" si="30"/>
        <v>61</v>
      </c>
      <c r="H217" s="78">
        <v>0</v>
      </c>
      <c r="I217" s="76">
        <v>0</v>
      </c>
      <c r="J217" s="46">
        <f t="shared" si="31"/>
        <v>59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2</v>
      </c>
      <c r="F218" s="71"/>
      <c r="G218" s="46">
        <f t="shared" si="30"/>
        <v>2</v>
      </c>
      <c r="H218" s="78">
        <v>0</v>
      </c>
      <c r="I218" s="76">
        <v>0</v>
      </c>
      <c r="J218" s="46">
        <f t="shared" si="31"/>
        <v>1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23">
        <f t="shared" si="35"/>
        <v>20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1626.52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5370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1470</v>
      </c>
      <c r="O264" s="2">
        <v>20</v>
      </c>
      <c r="P264" s="2">
        <v>500</v>
      </c>
      <c r="Q264" s="88">
        <v>370</v>
      </c>
      <c r="R264" s="2">
        <v>130</v>
      </c>
      <c r="S264" s="2">
        <v>50</v>
      </c>
      <c r="T264" s="2">
        <v>200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120</v>
      </c>
      <c r="O266" s="2" t="s">
        <v>1439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3280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3280</v>
      </c>
      <c r="P269" s="122" t="s">
        <v>1417</v>
      </c>
      <c r="Q269" s="123" t="s">
        <v>1418</v>
      </c>
      <c r="R269" s="124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150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1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150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45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3.15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75</v>
      </c>
      <c r="F6" s="71"/>
      <c r="G6" s="46">
        <f t="shared" si="0"/>
        <v>75</v>
      </c>
      <c r="H6" s="78">
        <v>0</v>
      </c>
      <c r="I6" s="76">
        <v>0</v>
      </c>
      <c r="J6" s="46">
        <f t="shared" si="1"/>
        <v>70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</v>
      </c>
      <c r="P40" s="103">
        <f t="shared" si="3"/>
        <v>45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5</v>
      </c>
      <c r="P41" s="103">
        <f t="shared" si="3"/>
        <v>45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9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+'12'!J82</f>
        <v>2</v>
      </c>
      <c r="F82" s="71">
        <v>3</v>
      </c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7</v>
      </c>
      <c r="F111" s="71"/>
      <c r="G111" s="46">
        <f t="shared" si="23"/>
        <v>7</v>
      </c>
      <c r="H111" s="78">
        <v>0</v>
      </c>
      <c r="I111" s="76">
        <v>0</v>
      </c>
      <c r="J111" s="46">
        <f t="shared" si="24"/>
        <v>6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3</v>
      </c>
      <c r="F123" s="71"/>
      <c r="G123" s="46">
        <f t="shared" si="23"/>
        <v>3</v>
      </c>
      <c r="H123" s="78">
        <v>0</v>
      </c>
      <c r="I123" s="76">
        <v>0</v>
      </c>
      <c r="J123" s="46">
        <f t="shared" si="24"/>
        <v>3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8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25</v>
      </c>
      <c r="P131" s="103">
        <f t="shared" si="8"/>
        <v>125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>
        <v>5</v>
      </c>
      <c r="G154" s="46">
        <f t="shared" si="23"/>
        <v>5</v>
      </c>
      <c r="H154" s="78">
        <v>0</v>
      </c>
      <c r="I154" s="76">
        <v>0</v>
      </c>
      <c r="J154" s="46">
        <f t="shared" si="24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4</v>
      </c>
      <c r="F172" s="71"/>
      <c r="G172" s="46">
        <f t="shared" si="30"/>
        <v>4</v>
      </c>
      <c r="H172" s="78">
        <v>0</v>
      </c>
      <c r="I172" s="76">
        <v>0</v>
      </c>
      <c r="J172" s="46">
        <f t="shared" si="31"/>
        <v>4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+'12'!J173</f>
        <v>2</v>
      </c>
      <c r="F173" s="71">
        <v>1</v>
      </c>
      <c r="G173" s="46">
        <f>E173+F173</f>
        <v>3</v>
      </c>
      <c r="H173" s="78">
        <v>0</v>
      </c>
      <c r="I173" s="76">
        <v>0</v>
      </c>
      <c r="J173" s="46">
        <f>+G173-H173-K173-I173</f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30</v>
      </c>
      <c r="P173" s="103">
        <f>SUM(M173-O173)</f>
        <v>75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1</v>
      </c>
      <c r="F175" s="71">
        <v>10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+'12'!J190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0</v>
      </c>
      <c r="F197" s="71">
        <v>5</v>
      </c>
      <c r="G197" s="46">
        <f t="shared" si="30"/>
        <v>5</v>
      </c>
      <c r="H197" s="78">
        <v>0</v>
      </c>
      <c r="I197" s="76">
        <v>0</v>
      </c>
      <c r="J197" s="46">
        <f t="shared" si="31"/>
        <v>4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03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59</v>
      </c>
      <c r="F217" s="71"/>
      <c r="G217" s="46">
        <f t="shared" si="30"/>
        <v>59</v>
      </c>
      <c r="H217" s="78">
        <v>0</v>
      </c>
      <c r="I217" s="76">
        <v>0</v>
      </c>
      <c r="J217" s="46">
        <f t="shared" si="31"/>
        <v>55</v>
      </c>
      <c r="K217" s="72">
        <v>4</v>
      </c>
      <c r="L217" s="20">
        <v>10</v>
      </c>
      <c r="M217" s="65">
        <f t="shared" si="34"/>
        <v>40</v>
      </c>
      <c r="N217" s="17" t="s">
        <v>16</v>
      </c>
      <c r="O217" s="18"/>
      <c r="P217" s="103">
        <f t="shared" si="35"/>
        <v>40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1</v>
      </c>
      <c r="F218" s="71"/>
      <c r="G218" s="46">
        <f t="shared" si="30"/>
        <v>1</v>
      </c>
      <c r="H218" s="78">
        <v>0</v>
      </c>
      <c r="I218" s="76">
        <v>0</v>
      </c>
      <c r="J218" s="46">
        <f t="shared" si="31"/>
        <v>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617.58999999999992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860</v>
      </c>
      <c r="O264" s="2">
        <v>530</v>
      </c>
      <c r="P264" s="2">
        <v>45</v>
      </c>
      <c r="Q264" s="88">
        <v>285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1055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100</v>
      </c>
      <c r="P5" s="23">
        <f>SUM(M5-O5)</f>
        <v>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53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340</v>
      </c>
      <c r="P6" s="103">
        <f t="shared" ref="P6:P80" si="3">SUM(M6-O6)</f>
        <v>1360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6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50</v>
      </c>
      <c r="P65" s="103">
        <f t="shared" si="3"/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6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50</v>
      </c>
      <c r="P66" s="103">
        <f t="shared" si="3"/>
        <v>100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3">
        <f t="shared" si="3"/>
        <v>40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+'13'!J82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5</v>
      </c>
      <c r="P93" s="103">
        <f t="shared" si="8"/>
        <v>30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35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35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35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1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3</v>
      </c>
      <c r="F123" s="71"/>
      <c r="G123" s="46">
        <f t="shared" si="23"/>
        <v>3</v>
      </c>
      <c r="H123" s="78">
        <v>0</v>
      </c>
      <c r="I123" s="76">
        <v>0</v>
      </c>
      <c r="J123" s="46">
        <f t="shared" si="24"/>
        <v>2</v>
      </c>
      <c r="K123" s="72">
        <v>1</v>
      </c>
      <c r="L123" s="22">
        <v>50</v>
      </c>
      <c r="M123" s="65">
        <f t="shared" si="7"/>
        <v>50</v>
      </c>
      <c r="N123" s="17" t="s">
        <v>16</v>
      </c>
      <c r="O123" s="18"/>
      <c r="P123" s="103">
        <f t="shared" si="8"/>
        <v>50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4</v>
      </c>
      <c r="F172" s="71"/>
      <c r="G172" s="46">
        <f t="shared" si="30"/>
        <v>4</v>
      </c>
      <c r="H172" s="78">
        <v>0</v>
      </c>
      <c r="I172" s="76">
        <v>0</v>
      </c>
      <c r="J172" s="46">
        <f t="shared" si="31"/>
        <v>4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+'13'!J173</f>
        <v>0</v>
      </c>
      <c r="F173" s="71">
        <v>4</v>
      </c>
      <c r="G173" s="46">
        <f>E173+F173</f>
        <v>4</v>
      </c>
      <c r="H173" s="78">
        <v>2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10</v>
      </c>
      <c r="P173" s="103">
        <f>SUM(M173-O173)</f>
        <v>25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+'13'!J190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55</v>
      </c>
      <c r="F217" s="71"/>
      <c r="G217" s="46">
        <f t="shared" si="30"/>
        <v>55</v>
      </c>
      <c r="H217" s="78">
        <v>0</v>
      </c>
      <c r="I217" s="76">
        <v>0</v>
      </c>
      <c r="J217" s="46">
        <f t="shared" si="31"/>
        <v>53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1</v>
      </c>
      <c r="F218" s="71">
        <v>15</v>
      </c>
      <c r="G218" s="46">
        <f t="shared" si="30"/>
        <v>16</v>
      </c>
      <c r="H218" s="78">
        <v>0</v>
      </c>
      <c r="I218" s="76">
        <v>0</v>
      </c>
      <c r="J218" s="46">
        <f t="shared" si="31"/>
        <v>15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1364.29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3965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1670</v>
      </c>
      <c r="O264" s="2">
        <v>160</v>
      </c>
      <c r="P264" s="2">
        <v>20</v>
      </c>
      <c r="Q264" s="88">
        <v>300</v>
      </c>
      <c r="R264" s="2">
        <v>250</v>
      </c>
      <c r="S264" s="2">
        <v>150</v>
      </c>
      <c r="T264" s="2">
        <v>20</v>
      </c>
      <c r="U264" s="2">
        <v>300</v>
      </c>
      <c r="V264" s="2">
        <v>120</v>
      </c>
      <c r="W264" s="2">
        <v>255</v>
      </c>
      <c r="X264" s="2">
        <v>95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1705</v>
      </c>
      <c r="P269" s="122" t="s">
        <v>1417</v>
      </c>
      <c r="Q269" s="123" t="s">
        <v>1418</v>
      </c>
      <c r="R269" s="124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4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49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03">
        <f t="shared" ref="P6:P80" si="3">SUM(M6-O6)</f>
        <v>350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0</v>
      </c>
      <c r="K23" s="72">
        <v>5</v>
      </c>
      <c r="L23" s="15">
        <v>100</v>
      </c>
      <c r="M23" s="65">
        <f t="shared" si="2"/>
        <v>500</v>
      </c>
      <c r="N23" s="17" t="s">
        <v>16</v>
      </c>
      <c r="O23" s="18">
        <v>250</v>
      </c>
      <c r="P23" s="103">
        <f t="shared" si="3"/>
        <v>250</v>
      </c>
      <c r="Q23" s="90">
        <v>42.24</v>
      </c>
      <c r="R23" s="43">
        <f t="shared" si="4"/>
        <v>211.20000000000002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3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3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+'14'!J82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5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03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1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03">
        <f>SUM(M154-O154)</f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4</v>
      </c>
      <c r="F172" s="71"/>
      <c r="G172" s="46">
        <f t="shared" si="30"/>
        <v>4</v>
      </c>
      <c r="H172" s="78">
        <v>0</v>
      </c>
      <c r="I172" s="76">
        <v>0</v>
      </c>
      <c r="J172" s="46">
        <f t="shared" si="31"/>
        <v>4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10</v>
      </c>
      <c r="P173" s="103">
        <f>SUM(M173-O173)</f>
        <v>25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+'14'!J190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35</v>
      </c>
      <c r="F198" s="71"/>
      <c r="G198" s="46">
        <f t="shared" si="30"/>
        <v>35</v>
      </c>
      <c r="H198" s="78">
        <v>0</v>
      </c>
      <c r="I198" s="76">
        <v>0</v>
      </c>
      <c r="J198" s="46">
        <f t="shared" si="31"/>
        <v>33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75</v>
      </c>
      <c r="P198" s="103">
        <f t="shared" si="35"/>
        <v>225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>
        <v>1</v>
      </c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>
        <v>2</v>
      </c>
      <c r="G212" s="46">
        <f t="shared" si="30"/>
        <v>2</v>
      </c>
      <c r="H212" s="78">
        <v>0</v>
      </c>
      <c r="I212" s="76">
        <v>0</v>
      </c>
      <c r="J212" s="46">
        <f t="shared" si="31"/>
        <v>0</v>
      </c>
      <c r="K212" s="72">
        <v>2</v>
      </c>
      <c r="L212" s="20">
        <v>40</v>
      </c>
      <c r="M212" s="65">
        <f t="shared" si="34"/>
        <v>80</v>
      </c>
      <c r="N212" s="17" t="s">
        <v>16</v>
      </c>
      <c r="O212" s="18"/>
      <c r="P212" s="103">
        <f t="shared" si="35"/>
        <v>80</v>
      </c>
      <c r="Q212" s="90">
        <v>15</v>
      </c>
      <c r="R212" s="43">
        <f t="shared" si="36"/>
        <v>30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53</v>
      </c>
      <c r="F217" s="71"/>
      <c r="G217" s="46">
        <f t="shared" si="30"/>
        <v>53</v>
      </c>
      <c r="H217" s="78">
        <v>0</v>
      </c>
      <c r="I217" s="76">
        <v>0</v>
      </c>
      <c r="J217" s="46">
        <f t="shared" si="31"/>
        <v>51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14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1224.81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3360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1885</v>
      </c>
      <c r="O264" s="2">
        <v>150</v>
      </c>
      <c r="P264" s="2">
        <v>300</v>
      </c>
      <c r="Q264" s="88">
        <v>320</v>
      </c>
      <c r="R264" s="2">
        <v>250</v>
      </c>
      <c r="S264" s="2">
        <v>20</v>
      </c>
      <c r="T264" s="2">
        <v>25</v>
      </c>
      <c r="U264" s="2">
        <v>440</v>
      </c>
      <c r="V264" s="2">
        <v>80</v>
      </c>
      <c r="W264" s="2">
        <v>300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990</v>
      </c>
      <c r="P269" s="122" t="s">
        <v>1417</v>
      </c>
      <c r="Q269" s="123" t="s">
        <v>1418</v>
      </c>
      <c r="R269" s="124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145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3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145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43.5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3.0449999999999999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98.454999999999998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03">
        <f t="shared" ref="P6:P80" si="3">SUM(M6-O6)</f>
        <v>400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3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3">
        <f t="shared" si="3"/>
        <v>60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+'15'!J82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0</v>
      </c>
      <c r="K123" s="72">
        <v>2</v>
      </c>
      <c r="L123" s="22">
        <v>80</v>
      </c>
      <c r="M123" s="65">
        <f t="shared" si="7"/>
        <v>160</v>
      </c>
      <c r="N123" s="17" t="s">
        <v>16</v>
      </c>
      <c r="O123" s="18"/>
      <c r="P123" s="103">
        <f t="shared" si="8"/>
        <v>160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10</v>
      </c>
      <c r="P132" s="103">
        <f t="shared" si="8"/>
        <v>50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4</v>
      </c>
      <c r="F172" s="71"/>
      <c r="G172" s="46">
        <f t="shared" si="30"/>
        <v>4</v>
      </c>
      <c r="H172" s="78">
        <v>0</v>
      </c>
      <c r="I172" s="76">
        <v>0</v>
      </c>
      <c r="J172" s="46">
        <f t="shared" si="31"/>
        <v>4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+'15'!J190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33</v>
      </c>
      <c r="F198" s="71"/>
      <c r="G198" s="46">
        <f t="shared" si="30"/>
        <v>33</v>
      </c>
      <c r="H198" s="78">
        <v>0</v>
      </c>
      <c r="I198" s="76">
        <v>0</v>
      </c>
      <c r="J198" s="46">
        <f t="shared" si="31"/>
        <v>31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03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51</v>
      </c>
      <c r="F217" s="71"/>
      <c r="G217" s="46">
        <f t="shared" si="30"/>
        <v>51</v>
      </c>
      <c r="H217" s="78">
        <v>0</v>
      </c>
      <c r="I217" s="76">
        <v>0</v>
      </c>
      <c r="J217" s="46">
        <f t="shared" si="31"/>
        <v>51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827.48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325</v>
      </c>
      <c r="O264" s="2">
        <v>100</v>
      </c>
      <c r="P264" s="2">
        <v>25</v>
      </c>
      <c r="Q264" s="88">
        <v>50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1405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110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110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33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2.31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74.69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16</v>
      </c>
      <c r="F5" s="71">
        <v>10</v>
      </c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3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+'16'!J82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1</v>
      </c>
      <c r="F110" s="71"/>
      <c r="G110" s="46">
        <f t="shared" si="23"/>
        <v>1</v>
      </c>
      <c r="H110" s="78">
        <v>0</v>
      </c>
      <c r="I110" s="76">
        <v>0</v>
      </c>
      <c r="J110" s="46">
        <f t="shared" si="24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6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4</v>
      </c>
      <c r="F172" s="71"/>
      <c r="G172" s="46">
        <f t="shared" si="30"/>
        <v>4</v>
      </c>
      <c r="H172" s="78">
        <v>0</v>
      </c>
      <c r="I172" s="76">
        <v>0</v>
      </c>
      <c r="J172" s="46">
        <f t="shared" si="31"/>
        <v>4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+'16'!J173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11</v>
      </c>
      <c r="F175" s="71">
        <v>10</v>
      </c>
      <c r="G175" s="46">
        <f t="shared" si="30"/>
        <v>21</v>
      </c>
      <c r="H175" s="78">
        <v>0</v>
      </c>
      <c r="I175" s="76">
        <v>0</v>
      </c>
      <c r="J175" s="46">
        <f t="shared" si="31"/>
        <v>21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+'16'!J190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60</v>
      </c>
      <c r="P196" s="103">
        <f t="shared" si="35"/>
        <v>60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31</v>
      </c>
      <c r="F198" s="71"/>
      <c r="G198" s="46">
        <f t="shared" si="30"/>
        <v>31</v>
      </c>
      <c r="H198" s="78">
        <v>0</v>
      </c>
      <c r="I198" s="76">
        <v>0</v>
      </c>
      <c r="J198" s="46">
        <f t="shared" si="31"/>
        <v>29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03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51</v>
      </c>
      <c r="F217" s="71"/>
      <c r="G217" s="46">
        <f t="shared" si="30"/>
        <v>51</v>
      </c>
      <c r="H217" s="78">
        <v>0</v>
      </c>
      <c r="I217" s="76">
        <v>0</v>
      </c>
      <c r="J217" s="46">
        <f t="shared" si="31"/>
        <v>51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601.25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1165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3">
        <f t="shared" si="3"/>
        <v>50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+'17'!J82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+'17'!J99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1</v>
      </c>
      <c r="F110" s="71">
        <v>5</v>
      </c>
      <c r="G110" s="46">
        <f t="shared" si="23"/>
        <v>6</v>
      </c>
      <c r="H110" s="78">
        <v>0</v>
      </c>
      <c r="I110" s="76">
        <v>0</v>
      </c>
      <c r="J110" s="46">
        <f t="shared" si="24"/>
        <v>4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3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5</v>
      </c>
      <c r="F111" s="71">
        <v>5</v>
      </c>
      <c r="G111" s="46">
        <f t="shared" si="23"/>
        <v>10</v>
      </c>
      <c r="H111" s="78">
        <v>0</v>
      </c>
      <c r="I111" s="76">
        <v>0</v>
      </c>
      <c r="J111" s="46">
        <f t="shared" si="24"/>
        <v>9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10</v>
      </c>
      <c r="F115" s="71">
        <v>7</v>
      </c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>
        <v>3</v>
      </c>
      <c r="G123" s="46">
        <f t="shared" si="23"/>
        <v>3</v>
      </c>
      <c r="H123" s="78">
        <v>3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03">
        <f t="shared" si="8"/>
        <v>30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4</v>
      </c>
      <c r="F172" s="71"/>
      <c r="G172" s="46">
        <f t="shared" si="30"/>
        <v>4</v>
      </c>
      <c r="H172" s="78">
        <v>0</v>
      </c>
      <c r="I172" s="76">
        <v>0</v>
      </c>
      <c r="J172" s="46">
        <f t="shared" si="31"/>
        <v>4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+'17'!J190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3</v>
      </c>
      <c r="F193" s="71">
        <v>5</v>
      </c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2</v>
      </c>
      <c r="F195" s="71">
        <v>5</v>
      </c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4</v>
      </c>
      <c r="F197" s="71">
        <v>5</v>
      </c>
      <c r="G197" s="46">
        <f t="shared" si="30"/>
        <v>9</v>
      </c>
      <c r="H197" s="78">
        <v>0</v>
      </c>
      <c r="I197" s="76">
        <v>0</v>
      </c>
      <c r="J197" s="46">
        <f t="shared" si="31"/>
        <v>9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29</v>
      </c>
      <c r="F198" s="71"/>
      <c r="G198" s="46">
        <f t="shared" si="30"/>
        <v>29</v>
      </c>
      <c r="H198" s="78">
        <v>0</v>
      </c>
      <c r="I198" s="76">
        <v>0</v>
      </c>
      <c r="J198" s="46">
        <f t="shared" si="31"/>
        <v>29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0</v>
      </c>
      <c r="F209" s="71">
        <v>2</v>
      </c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>SUM(M214-O214)</f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51</v>
      </c>
      <c r="F217" s="71"/>
      <c r="G217" s="46">
        <f t="shared" si="30"/>
        <v>51</v>
      </c>
      <c r="H217" s="78">
        <v>0</v>
      </c>
      <c r="I217" s="76">
        <v>0</v>
      </c>
      <c r="J217" s="46">
        <f t="shared" si="31"/>
        <v>49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13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269.70000000000005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120</v>
      </c>
      <c r="P264" s="2">
        <v>30</v>
      </c>
      <c r="Q264" s="88">
        <v>20</v>
      </c>
      <c r="R264" s="2">
        <v>200</v>
      </c>
      <c r="S264" s="2">
        <v>85</v>
      </c>
      <c r="T264" s="2">
        <v>120</v>
      </c>
      <c r="U264" s="2">
        <v>35</v>
      </c>
      <c r="V264" s="2">
        <v>50</v>
      </c>
      <c r="W264" s="2">
        <v>130</v>
      </c>
      <c r="X264" s="2">
        <v>270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</v>
      </c>
      <c r="P269" s="122" t="s">
        <v>1417</v>
      </c>
      <c r="Q269" s="123" t="s">
        <v>1418</v>
      </c>
      <c r="R269" s="124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295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4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295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88.5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6.1950000000000003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200.30500000000001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68" si="1">+G5-H5-K5-I5</f>
        <v>20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35</v>
      </c>
      <c r="K6" s="72">
        <v>6</v>
      </c>
      <c r="L6" s="15">
        <v>100</v>
      </c>
      <c r="M6" s="65">
        <f t="shared" ref="M6:M69" si="2">+L6*K6</f>
        <v>600</v>
      </c>
      <c r="N6" s="17" t="s">
        <v>16</v>
      </c>
      <c r="O6" s="18"/>
      <c r="P6" s="103">
        <f t="shared" ref="P6:P69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12</v>
      </c>
      <c r="F11" s="71"/>
      <c r="G11" s="46">
        <f t="shared" si="0"/>
        <v>12</v>
      </c>
      <c r="H11" s="78">
        <v>0</v>
      </c>
      <c r="I11" s="76">
        <v>1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1440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7</v>
      </c>
      <c r="F18" s="71"/>
      <c r="G18" s="46">
        <f t="shared" si="0"/>
        <v>7</v>
      </c>
      <c r="H18" s="78">
        <v>0</v>
      </c>
      <c r="I18" s="76">
        <v>1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1440</v>
      </c>
      <c r="O18" s="18">
        <v>50</v>
      </c>
      <c r="P18" s="23">
        <f t="shared" si="3"/>
        <v>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1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1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1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1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1"/>
        <v>7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1</v>
      </c>
      <c r="J49" s="46">
        <f t="shared" si="1"/>
        <v>2</v>
      </c>
      <c r="K49" s="72"/>
      <c r="L49" s="20">
        <v>50</v>
      </c>
      <c r="M49" s="65">
        <f t="shared" si="2"/>
        <v>0</v>
      </c>
      <c r="N49" s="17" t="s">
        <v>1441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1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1"/>
        <v>2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1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1"/>
        <v>2</v>
      </c>
      <c r="K66" s="72">
        <v>2</v>
      </c>
      <c r="L66" s="15">
        <v>50</v>
      </c>
      <c r="M66" s="65">
        <f t="shared" si="2"/>
        <v>100</v>
      </c>
      <c r="N66" s="17" t="s">
        <v>1441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1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1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8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+'18'!J82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 t="shared" si="6"/>
        <v>5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1</v>
      </c>
      <c r="F93" s="71">
        <v>2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+'18'!J99</f>
        <v>4</v>
      </c>
      <c r="F99" s="71"/>
      <c r="G99" s="46">
        <f t="shared" si="15"/>
        <v>4</v>
      </c>
      <c r="H99" s="78">
        <v>0</v>
      </c>
      <c r="I99" s="76">
        <v>0</v>
      </c>
      <c r="J99" s="46">
        <f t="shared" si="6"/>
        <v>4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16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16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4</v>
      </c>
      <c r="F110" s="71"/>
      <c r="G110" s="46">
        <f t="shared" si="15"/>
        <v>4</v>
      </c>
      <c r="H110" s="78">
        <v>0</v>
      </c>
      <c r="I110" s="76">
        <v>0</v>
      </c>
      <c r="J110" s="46">
        <f t="shared" si="6"/>
        <v>3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9</v>
      </c>
      <c r="F111" s="71"/>
      <c r="G111" s="46">
        <f t="shared" si="15"/>
        <v>9</v>
      </c>
      <c r="H111" s="78">
        <v>0</v>
      </c>
      <c r="I111" s="76">
        <v>0</v>
      </c>
      <c r="J111" s="46">
        <f t="shared" si="6"/>
        <v>7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/>
      <c r="P111" s="103">
        <f t="shared" si="8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8</v>
      </c>
      <c r="F112" s="71"/>
      <c r="G112" s="46">
        <f t="shared" si="15"/>
        <v>8</v>
      </c>
      <c r="H112" s="78">
        <v>0</v>
      </c>
      <c r="I112" s="76">
        <v>0</v>
      </c>
      <c r="J112" s="46">
        <f t="shared" si="6"/>
        <v>8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21</v>
      </c>
      <c r="F113" s="71"/>
      <c r="G113" s="46">
        <f t="shared" si="15"/>
        <v>21</v>
      </c>
      <c r="H113" s="78">
        <v>0</v>
      </c>
      <c r="I113" s="76">
        <v>0</v>
      </c>
      <c r="J113" s="46">
        <f t="shared" si="6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17</v>
      </c>
      <c r="F115" s="71"/>
      <c r="G115" s="46">
        <f t="shared" si="15"/>
        <v>17</v>
      </c>
      <c r="H115" s="78">
        <v>0</v>
      </c>
      <c r="I115" s="76">
        <v>0</v>
      </c>
      <c r="J115" s="46">
        <f t="shared" si="6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7</v>
      </c>
      <c r="F116" s="71"/>
      <c r="G116" s="46">
        <f t="shared" si="15"/>
        <v>7</v>
      </c>
      <c r="H116" s="78">
        <v>0</v>
      </c>
      <c r="I116" s="76">
        <v>0</v>
      </c>
      <c r="J116" s="46">
        <f t="shared" si="6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12</v>
      </c>
      <c r="F117" s="71"/>
      <c r="G117" s="46">
        <f t="shared" si="15"/>
        <v>12</v>
      </c>
      <c r="H117" s="78">
        <v>0</v>
      </c>
      <c r="I117" s="76">
        <v>0</v>
      </c>
      <c r="J117" s="46">
        <f t="shared" si="6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6</v>
      </c>
      <c r="F125" s="71"/>
      <c r="G125" s="46">
        <f t="shared" si="15"/>
        <v>6</v>
      </c>
      <c r="H125" s="78">
        <v>0</v>
      </c>
      <c r="I125" s="76">
        <v>0</v>
      </c>
      <c r="J125" s="46">
        <f t="shared" si="6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2</v>
      </c>
      <c r="F131" s="71"/>
      <c r="G131" s="46">
        <f t="shared" si="15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3</v>
      </c>
      <c r="F132" s="71"/>
      <c r="G132" s="46">
        <f t="shared" si="15"/>
        <v>3</v>
      </c>
      <c r="H132" s="78">
        <v>1</v>
      </c>
      <c r="I132" s="76">
        <v>0</v>
      </c>
      <c r="J132" s="46">
        <f t="shared" si="6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4</v>
      </c>
      <c r="F133" s="71"/>
      <c r="G133" s="46">
        <f t="shared" si="15"/>
        <v>4</v>
      </c>
      <c r="H133" s="78">
        <v>0</v>
      </c>
      <c r="I133" s="76">
        <v>0</v>
      </c>
      <c r="J133" s="46">
        <f t="shared" ref="J133:J196" si="18">+G133-H133-K133-I133</f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19">+L134*K134</f>
        <v>0</v>
      </c>
      <c r="N134" s="17" t="s">
        <v>16</v>
      </c>
      <c r="O134" s="18"/>
      <c r="P134" s="23">
        <f t="shared" ref="P134:P197" si="20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0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0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19"/>
        <v>0</v>
      </c>
      <c r="N137" s="17" t="s">
        <v>16</v>
      </c>
      <c r="O137" s="18"/>
      <c r="P137" s="23">
        <f t="shared" si="20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0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0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0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0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0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19"/>
        <v>0</v>
      </c>
      <c r="N154" s="17" t="s">
        <v>16</v>
      </c>
      <c r="O154" s="18"/>
      <c r="P154" s="23">
        <f t="shared" si="2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0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19"/>
        <v>0</v>
      </c>
      <c r="N163" s="17" t="s">
        <v>16</v>
      </c>
      <c r="O163" s="18"/>
      <c r="P163" s="23">
        <f t="shared" si="2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19"/>
        <v>0</v>
      </c>
      <c r="N167" s="17" t="s">
        <v>16</v>
      </c>
      <c r="O167" s="18"/>
      <c r="P167" s="23">
        <f t="shared" si="2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19"/>
        <v>0</v>
      </c>
      <c r="N168" s="17" t="s">
        <v>16</v>
      </c>
      <c r="O168" s="18"/>
      <c r="P168" s="23">
        <f t="shared" si="2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4</v>
      </c>
      <c r="F172" s="71"/>
      <c r="G172" s="46">
        <f t="shared" si="21"/>
        <v>4</v>
      </c>
      <c r="H172" s="78">
        <v>0</v>
      </c>
      <c r="I172" s="76">
        <v>0</v>
      </c>
      <c r="J172" s="46">
        <f t="shared" si="18"/>
        <v>4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+'18'!J173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 t="shared" si="18"/>
        <v>5</v>
      </c>
      <c r="K173" s="72"/>
      <c r="L173" s="20">
        <v>35</v>
      </c>
      <c r="M173" s="65">
        <f t="shared" si="19"/>
        <v>0</v>
      </c>
      <c r="N173" s="17" t="s">
        <v>16</v>
      </c>
      <c r="O173" s="18"/>
      <c r="P173" s="23">
        <f t="shared" si="20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21</v>
      </c>
      <c r="F175" s="71"/>
      <c r="G175" s="46">
        <f t="shared" si="21"/>
        <v>21</v>
      </c>
      <c r="H175" s="78">
        <v>0</v>
      </c>
      <c r="I175" s="76">
        <v>0</v>
      </c>
      <c r="J175" s="46">
        <f t="shared" si="18"/>
        <v>20</v>
      </c>
      <c r="K175" s="72">
        <v>1</v>
      </c>
      <c r="L175" s="15">
        <v>50</v>
      </c>
      <c r="M175" s="65">
        <f t="shared" si="19"/>
        <v>50</v>
      </c>
      <c r="N175" s="17" t="s">
        <v>16</v>
      </c>
      <c r="O175" s="18"/>
      <c r="P175" s="103">
        <f t="shared" si="20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0</v>
      </c>
      <c r="F178" s="71"/>
      <c r="G178" s="46">
        <f t="shared" si="21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/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7</v>
      </c>
      <c r="F180" s="71"/>
      <c r="G180" s="46">
        <f t="shared" si="21"/>
        <v>7</v>
      </c>
      <c r="H180" s="78">
        <v>0</v>
      </c>
      <c r="I180" s="76">
        <v>0</v>
      </c>
      <c r="J180" s="46">
        <f t="shared" si="18"/>
        <v>7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/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0</v>
      </c>
      <c r="F185" s="71"/>
      <c r="G185" s="46">
        <f t="shared" si="21"/>
        <v>0</v>
      </c>
      <c r="H185" s="78">
        <v>0</v>
      </c>
      <c r="I185" s="76">
        <v>0</v>
      </c>
      <c r="J185" s="46">
        <f t="shared" si="18"/>
        <v>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135"/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135"/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+'18'!J190</f>
        <v>1</v>
      </c>
      <c r="F190" s="71"/>
      <c r="G190" s="46">
        <f t="shared" si="21"/>
        <v>1</v>
      </c>
      <c r="H190" s="78">
        <v>0</v>
      </c>
      <c r="I190" s="76">
        <v>0</v>
      </c>
      <c r="J190" s="46">
        <f t="shared" si="18"/>
        <v>1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135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135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+'18'!J193</f>
        <v>8</v>
      </c>
      <c r="F193" s="71"/>
      <c r="G193" s="46">
        <f t="shared" si="21"/>
        <v>8</v>
      </c>
      <c r="H193" s="78">
        <v>0</v>
      </c>
      <c r="I193" s="76">
        <v>0</v>
      </c>
      <c r="J193" s="46">
        <f t="shared" si="18"/>
        <v>8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+'18'!J194</f>
        <v>9</v>
      </c>
      <c r="F194" s="71"/>
      <c r="G194" s="46">
        <f t="shared" si="21"/>
        <v>9</v>
      </c>
      <c r="H194" s="78">
        <v>0</v>
      </c>
      <c r="I194" s="76">
        <v>0</v>
      </c>
      <c r="J194" s="46">
        <f t="shared" si="18"/>
        <v>9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0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+'18'!J195</f>
        <v>7</v>
      </c>
      <c r="F195" s="71"/>
      <c r="G195" s="46">
        <f t="shared" si="21"/>
        <v>7</v>
      </c>
      <c r="H195" s="78">
        <v>0</v>
      </c>
      <c r="I195" s="76">
        <v>0</v>
      </c>
      <c r="J195" s="46">
        <f t="shared" si="18"/>
        <v>7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+'18'!J196</f>
        <v>5</v>
      </c>
      <c r="F196" s="71"/>
      <c r="G196" s="46">
        <f t="shared" si="21"/>
        <v>5</v>
      </c>
      <c r="H196" s="78">
        <v>0</v>
      </c>
      <c r="I196" s="76">
        <v>0</v>
      </c>
      <c r="J196" s="46">
        <f t="shared" si="18"/>
        <v>5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+'18'!J197</f>
        <v>9</v>
      </c>
      <c r="F197" s="71"/>
      <c r="G197" s="46">
        <f t="shared" si="21"/>
        <v>9</v>
      </c>
      <c r="H197" s="78">
        <v>0</v>
      </c>
      <c r="I197" s="76">
        <v>0</v>
      </c>
      <c r="J197" s="46">
        <f t="shared" ref="J197:J259" si="26">+G197-H197-K197-I197</f>
        <v>9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29</v>
      </c>
      <c r="F198" s="71"/>
      <c r="G198" s="46">
        <f t="shared" si="21"/>
        <v>29</v>
      </c>
      <c r="H198" s="78">
        <v>0</v>
      </c>
      <c r="I198" s="76">
        <v>0</v>
      </c>
      <c r="J198" s="46">
        <f t="shared" si="26"/>
        <v>29</v>
      </c>
      <c r="K198" s="72"/>
      <c r="L198" s="20">
        <v>150</v>
      </c>
      <c r="M198" s="65">
        <f t="shared" ref="M198:M259" si="27">+L198*K198</f>
        <v>0</v>
      </c>
      <c r="N198" s="17" t="s">
        <v>16</v>
      </c>
      <c r="O198" s="18"/>
      <c r="P198" s="23">
        <f t="shared" ref="P198:P259" si="28">SUM(M198-O198)</f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8"/>
        <v>0</v>
      </c>
      <c r="Q199" s="135"/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8"/>
        <v>0</v>
      </c>
      <c r="Q200" s="135"/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8"/>
        <v>0</v>
      </c>
      <c r="Q201" s="135"/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8"/>
        <v>0</v>
      </c>
      <c r="Q202" s="135"/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8"/>
        <v>0</v>
      </c>
      <c r="Q203" s="135"/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8"/>
        <v>0</v>
      </c>
      <c r="Q204" s="135"/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5</v>
      </c>
      <c r="F205" s="71"/>
      <c r="G205" s="46">
        <f t="shared" si="21"/>
        <v>5</v>
      </c>
      <c r="H205" s="78">
        <v>0</v>
      </c>
      <c r="I205" s="76">
        <v>0</v>
      </c>
      <c r="J205" s="46">
        <f t="shared" si="26"/>
        <v>5</v>
      </c>
      <c r="K205" s="72"/>
      <c r="L205" s="20">
        <v>55</v>
      </c>
      <c r="M205" s="65">
        <f t="shared" si="27"/>
        <v>0</v>
      </c>
      <c r="N205" s="17" t="s">
        <v>16</v>
      </c>
      <c r="O205" s="18"/>
      <c r="P205" s="23">
        <f t="shared" si="28"/>
        <v>0</v>
      </c>
      <c r="Q205" s="135"/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8"/>
        <v>0</v>
      </c>
      <c r="Q206" s="135"/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 t="shared" si="28"/>
        <v>0</v>
      </c>
      <c r="Q207" s="135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4</v>
      </c>
      <c r="F208" s="71"/>
      <c r="G208" s="46">
        <f t="shared" si="21"/>
        <v>4</v>
      </c>
      <c r="H208" s="78">
        <v>0</v>
      </c>
      <c r="I208" s="76">
        <v>0</v>
      </c>
      <c r="J208" s="46">
        <f t="shared" si="26"/>
        <v>4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2</v>
      </c>
      <c r="F209" s="71"/>
      <c r="G209" s="46">
        <f t="shared" si="21"/>
        <v>2</v>
      </c>
      <c r="H209" s="78">
        <v>0</v>
      </c>
      <c r="I209" s="76">
        <v>0</v>
      </c>
      <c r="J209" s="46">
        <f t="shared" si="26"/>
        <v>2</v>
      </c>
      <c r="K209" s="72"/>
      <c r="L209" s="20">
        <v>120</v>
      </c>
      <c r="M209" s="65">
        <f t="shared" si="27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>
        <v>2</v>
      </c>
      <c r="G211" s="46">
        <f t="shared" si="21"/>
        <v>2</v>
      </c>
      <c r="H211" s="78">
        <v>0</v>
      </c>
      <c r="I211" s="76">
        <v>0</v>
      </c>
      <c r="J211" s="46">
        <f t="shared" si="26"/>
        <v>0</v>
      </c>
      <c r="K211" s="72">
        <v>2</v>
      </c>
      <c r="L211" s="20">
        <v>40</v>
      </c>
      <c r="M211" s="65">
        <f t="shared" si="27"/>
        <v>80</v>
      </c>
      <c r="N211" s="17" t="s">
        <v>16</v>
      </c>
      <c r="O211" s="18">
        <v>10</v>
      </c>
      <c r="P211" s="103">
        <f t="shared" si="28"/>
        <v>70</v>
      </c>
      <c r="Q211" s="90">
        <v>15</v>
      </c>
      <c r="R211" s="43">
        <f t="shared" si="23"/>
        <v>30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 t="shared" si="28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237</v>
      </c>
      <c r="F216" s="71"/>
      <c r="G216" s="46">
        <f t="shared" si="21"/>
        <v>237</v>
      </c>
      <c r="H216" s="78">
        <v>0</v>
      </c>
      <c r="I216" s="76">
        <v>0</v>
      </c>
      <c r="J216" s="46">
        <f t="shared" si="26"/>
        <v>237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8"/>
        <v>0</v>
      </c>
      <c r="Q216" s="135"/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49</v>
      </c>
      <c r="F217" s="71"/>
      <c r="G217" s="46">
        <f t="shared" si="21"/>
        <v>49</v>
      </c>
      <c r="H217" s="78">
        <v>0</v>
      </c>
      <c r="I217" s="76">
        <v>0</v>
      </c>
      <c r="J217" s="46">
        <f t="shared" si="26"/>
        <v>48</v>
      </c>
      <c r="K217" s="72">
        <v>1</v>
      </c>
      <c r="L217" s="20">
        <v>10</v>
      </c>
      <c r="M217" s="65">
        <f t="shared" si="27"/>
        <v>10</v>
      </c>
      <c r="N217" s="17" t="s">
        <v>16</v>
      </c>
      <c r="O217" s="18"/>
      <c r="P217" s="103">
        <f t="shared" si="28"/>
        <v>10</v>
      </c>
      <c r="Q217" s="135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13</v>
      </c>
      <c r="F218" s="71"/>
      <c r="G218" s="46">
        <f t="shared" si="21"/>
        <v>13</v>
      </c>
      <c r="H218" s="78">
        <v>0</v>
      </c>
      <c r="I218" s="76">
        <v>0</v>
      </c>
      <c r="J218" s="46">
        <f t="shared" si="26"/>
        <v>13</v>
      </c>
      <c r="K218" s="72"/>
      <c r="L218" s="20">
        <v>20</v>
      </c>
      <c r="M218" s="65">
        <f t="shared" si="27"/>
        <v>0</v>
      </c>
      <c r="N218" s="17" t="s">
        <v>16</v>
      </c>
      <c r="O218" s="18"/>
      <c r="P218" s="23">
        <f t="shared" si="28"/>
        <v>0</v>
      </c>
      <c r="Q218" s="135"/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8"/>
        <v>0</v>
      </c>
      <c r="Q219" s="135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8"/>
        <v>0</v>
      </c>
      <c r="Q220" s="135"/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8"/>
        <v>0</v>
      </c>
      <c r="Q221" s="135"/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8"/>
        <v>0</v>
      </c>
      <c r="Q222" s="135"/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8"/>
        <v>0</v>
      </c>
      <c r="Q223" s="135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256</v>
      </c>
      <c r="F224" s="71"/>
      <c r="G224" s="46">
        <f t="shared" si="21"/>
        <v>256</v>
      </c>
      <c r="H224" s="78">
        <v>0</v>
      </c>
      <c r="I224" s="76">
        <v>0</v>
      </c>
      <c r="J224" s="46">
        <f t="shared" si="26"/>
        <v>256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8"/>
        <v>0</v>
      </c>
      <c r="Q224" s="135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100</v>
      </c>
      <c r="F225" s="71"/>
      <c r="G225" s="46">
        <f t="shared" si="21"/>
        <v>100</v>
      </c>
      <c r="H225" s="78">
        <v>0</v>
      </c>
      <c r="I225" s="76">
        <v>0</v>
      </c>
      <c r="J225" s="46">
        <f t="shared" si="26"/>
        <v>100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8"/>
        <v>0</v>
      </c>
      <c r="Q225" s="90"/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8"/>
        <v>0</v>
      </c>
      <c r="Q226" s="90"/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-5</v>
      </c>
      <c r="F227" s="71"/>
      <c r="G227" s="46">
        <f t="shared" si="21"/>
        <v>-5</v>
      </c>
      <c r="H227" s="78">
        <v>0</v>
      </c>
      <c r="I227" s="76">
        <v>0</v>
      </c>
      <c r="J227" s="46">
        <f t="shared" si="26"/>
        <v>-5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8"/>
        <v>0</v>
      </c>
      <c r="Q227" s="90"/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 t="shared" si="2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8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8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8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8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8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8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52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si="28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8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8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8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8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8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8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8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+'18'!J243</f>
        <v>0</v>
      </c>
      <c r="F243" s="71"/>
      <c r="G243" s="46">
        <f t="shared" si="31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35</v>
      </c>
      <c r="M243" s="65">
        <f t="shared" si="27"/>
        <v>0</v>
      </c>
      <c r="N243" s="17" t="s">
        <v>16</v>
      </c>
      <c r="O243" s="18"/>
      <c r="P243" s="23">
        <f t="shared" si="28"/>
        <v>0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35</v>
      </c>
      <c r="M244" s="65">
        <f t="shared" si="27"/>
        <v>0</v>
      </c>
      <c r="N244" s="17" t="s">
        <v>16</v>
      </c>
      <c r="O244" s="18"/>
      <c r="P244" s="23">
        <f t="shared" si="28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39</v>
      </c>
      <c r="M245" s="65">
        <f t="shared" si="27"/>
        <v>0</v>
      </c>
      <c r="N245" s="17" t="s">
        <v>16</v>
      </c>
      <c r="O245" s="18"/>
      <c r="P245" s="23">
        <f t="shared" si="28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55</v>
      </c>
      <c r="M246" s="65">
        <f t="shared" si="27"/>
        <v>0</v>
      </c>
      <c r="N246" s="17" t="s">
        <v>16</v>
      </c>
      <c r="O246" s="18"/>
      <c r="P246" s="23">
        <f t="shared" si="28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40</v>
      </c>
      <c r="M247" s="65">
        <f t="shared" si="27"/>
        <v>0</v>
      </c>
      <c r="N247" s="17" t="s">
        <v>16</v>
      </c>
      <c r="O247" s="18"/>
      <c r="P247" s="23">
        <f t="shared" si="28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+'18'!J248</f>
        <v>0</v>
      </c>
      <c r="F248" s="71"/>
      <c r="G248" s="46">
        <f t="shared" si="31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49</v>
      </c>
      <c r="M248" s="65">
        <f t="shared" si="27"/>
        <v>0</v>
      </c>
      <c r="N248" s="17" t="s">
        <v>16</v>
      </c>
      <c r="O248" s="18"/>
      <c r="P248" s="23">
        <f t="shared" si="28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39</v>
      </c>
      <c r="M249" s="65">
        <f t="shared" si="27"/>
        <v>0</v>
      </c>
      <c r="N249" s="17" t="s">
        <v>16</v>
      </c>
      <c r="O249" s="18"/>
      <c r="P249" s="23">
        <f t="shared" si="28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+'18'!J250</f>
        <v>0</v>
      </c>
      <c r="F250" s="71"/>
      <c r="G250" s="46">
        <f t="shared" si="31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50</v>
      </c>
      <c r="M250" s="65">
        <f t="shared" si="27"/>
        <v>0</v>
      </c>
      <c r="N250" s="17" t="s">
        <v>16</v>
      </c>
      <c r="O250" s="18"/>
      <c r="P250" s="23">
        <f t="shared" si="28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+'18'!J251</f>
        <v>0</v>
      </c>
      <c r="F251" s="71"/>
      <c r="G251" s="46">
        <f t="shared" si="31"/>
        <v>0</v>
      </c>
      <c r="H251" s="78">
        <v>0</v>
      </c>
      <c r="I251" s="76">
        <v>0</v>
      </c>
      <c r="J251" s="46">
        <f t="shared" si="26"/>
        <v>0</v>
      </c>
      <c r="K251" s="72"/>
      <c r="L251" s="20">
        <v>50</v>
      </c>
      <c r="M251" s="65">
        <f t="shared" si="27"/>
        <v>0</v>
      </c>
      <c r="N251" s="17" t="s">
        <v>16</v>
      </c>
      <c r="O251" s="18"/>
      <c r="P251" s="23">
        <f t="shared" si="28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+'18'!J252</f>
        <v>0</v>
      </c>
      <c r="F252" s="71"/>
      <c r="G252" s="46">
        <f t="shared" si="31"/>
        <v>0</v>
      </c>
      <c r="H252" s="78">
        <v>0</v>
      </c>
      <c r="I252" s="76">
        <v>0</v>
      </c>
      <c r="J252" s="46">
        <f t="shared" si="26"/>
        <v>0</v>
      </c>
      <c r="K252" s="72"/>
      <c r="L252" s="20">
        <v>35</v>
      </c>
      <c r="M252" s="65">
        <f t="shared" si="27"/>
        <v>0</v>
      </c>
      <c r="N252" s="17" t="s">
        <v>16</v>
      </c>
      <c r="O252" s="18"/>
      <c r="P252" s="23">
        <f t="shared" si="28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4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7"/>
        <v>0</v>
      </c>
      <c r="N253" s="17" t="s">
        <v>16</v>
      </c>
      <c r="O253" s="18"/>
      <c r="P253" s="23">
        <f t="shared" si="28"/>
        <v>0</v>
      </c>
      <c r="Q253" s="90"/>
      <c r="R253" s="43">
        <f t="shared" ref="R253" si="3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28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28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28"/>
        <v>0</v>
      </c>
      <c r="Q256" s="90"/>
      <c r="R256" s="43">
        <f t="shared" si="23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6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ref="R257" si="3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3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8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7"/>
        <v>0</v>
      </c>
      <c r="N259" s="17" t="s">
        <v>16</v>
      </c>
      <c r="O259" s="18"/>
      <c r="P259" s="23">
        <f t="shared" si="28"/>
        <v>0</v>
      </c>
      <c r="Q259" s="90"/>
      <c r="R259" s="43">
        <f t="shared" ref="R259" si="3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727.0100000000001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2510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25</v>
      </c>
      <c r="P264" s="2">
        <v>40</v>
      </c>
      <c r="Q264" s="88">
        <v>40</v>
      </c>
      <c r="R264" s="2">
        <v>100</v>
      </c>
      <c r="S264" s="2">
        <v>150</v>
      </c>
      <c r="T264" s="2">
        <v>50</v>
      </c>
      <c r="U264" s="2">
        <v>500</v>
      </c>
      <c r="V264" s="2">
        <v>120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  <c r="P269" s="122" t="s">
        <v>1417</v>
      </c>
      <c r="Q269" s="123" t="s">
        <v>1418</v>
      </c>
      <c r="R269" s="124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120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120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36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2.52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81.48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89"/>
    </row>
    <row r="3" spans="1:18" s="5" customFormat="1" ht="26.45" customHeight="1" x14ac:dyDescent="0.55000000000000004">
      <c r="A3" s="191" t="s">
        <v>1</v>
      </c>
      <c r="B3" s="191" t="s">
        <v>1353</v>
      </c>
      <c r="C3" s="191" t="s">
        <v>2</v>
      </c>
      <c r="D3" s="191" t="s">
        <v>1354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20</v>
      </c>
      <c r="F5" s="71">
        <v>10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27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10</v>
      </c>
      <c r="P5" s="103">
        <f>SUM(M5-O5)</f>
        <v>140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35</v>
      </c>
      <c r="F6" s="71">
        <v>30</v>
      </c>
      <c r="G6" s="46">
        <f t="shared" si="0"/>
        <v>65</v>
      </c>
      <c r="H6" s="78">
        <v>0</v>
      </c>
      <c r="I6" s="76">
        <v>0</v>
      </c>
      <c r="J6" s="46">
        <f t="shared" si="1"/>
        <v>62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3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30</v>
      </c>
      <c r="P33" s="103">
        <f t="shared" si="3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90</v>
      </c>
      <c r="P35" s="103">
        <f t="shared" si="3"/>
        <v>300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3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35</v>
      </c>
      <c r="P40" s="103">
        <f t="shared" si="3"/>
        <v>65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3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3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7</v>
      </c>
      <c r="F60" s="71"/>
      <c r="G60" s="46">
        <f t="shared" si="5"/>
        <v>7</v>
      </c>
      <c r="H60" s="78">
        <v>0</v>
      </c>
      <c r="I60" s="76">
        <v>0</v>
      </c>
      <c r="J60" s="46">
        <f t="shared" si="6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+'19'!J82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+'19'!J99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3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3">
        <f t="shared" si="8"/>
        <v>45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6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21</v>
      </c>
      <c r="F113" s="71"/>
      <c r="G113" s="46">
        <f t="shared" si="20"/>
        <v>21</v>
      </c>
      <c r="H113" s="78">
        <v>0</v>
      </c>
      <c r="I113" s="76">
        <v>0</v>
      </c>
      <c r="J113" s="46">
        <f t="shared" si="21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03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11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0</v>
      </c>
      <c r="F120" s="71">
        <v>10</v>
      </c>
      <c r="G120" s="46">
        <f t="shared" si="20"/>
        <v>10</v>
      </c>
      <c r="H120" s="78">
        <v>0</v>
      </c>
      <c r="I120" s="76">
        <v>0</v>
      </c>
      <c r="J120" s="46">
        <f t="shared" si="21"/>
        <v>9</v>
      </c>
      <c r="K120" s="72">
        <v>1</v>
      </c>
      <c r="L120" s="22">
        <v>35</v>
      </c>
      <c r="M120" s="65">
        <f t="shared" si="7"/>
        <v>35</v>
      </c>
      <c r="N120" s="17" t="s">
        <v>16</v>
      </c>
      <c r="O120" s="18"/>
      <c r="P120" s="103">
        <f t="shared" si="8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60</v>
      </c>
      <c r="P133" s="103">
        <f t="shared" si="8"/>
        <v>90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4</v>
      </c>
      <c r="F172" s="71"/>
      <c r="G172" s="46">
        <f t="shared" si="27"/>
        <v>4</v>
      </c>
      <c r="H172" s="78">
        <v>0</v>
      </c>
      <c r="I172" s="76">
        <v>0</v>
      </c>
      <c r="J172" s="46">
        <f t="shared" si="28"/>
        <v>4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135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+'19'!J173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135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20</v>
      </c>
      <c r="F175" s="71"/>
      <c r="G175" s="46">
        <f t="shared" si="27"/>
        <v>20</v>
      </c>
      <c r="H175" s="78">
        <v>0</v>
      </c>
      <c r="I175" s="76">
        <v>0</v>
      </c>
      <c r="J175" s="46">
        <f t="shared" si="28"/>
        <v>19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+'19'!J190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9</v>
      </c>
      <c r="F197" s="71"/>
      <c r="G197" s="46">
        <f t="shared" si="27"/>
        <v>9</v>
      </c>
      <c r="H197" s="78">
        <v>0</v>
      </c>
      <c r="I197" s="76">
        <v>0</v>
      </c>
      <c r="J197" s="46">
        <f t="shared" si="28"/>
        <v>9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29</v>
      </c>
      <c r="F198" s="71"/>
      <c r="G198" s="46">
        <f t="shared" si="27"/>
        <v>29</v>
      </c>
      <c r="H198" s="78">
        <v>0</v>
      </c>
      <c r="I198" s="76">
        <v>0</v>
      </c>
      <c r="J198" s="46">
        <f t="shared" si="28"/>
        <v>29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 t="shared" si="36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237</v>
      </c>
      <c r="F216" s="71"/>
      <c r="G216" s="46">
        <f t="shared" si="27"/>
        <v>237</v>
      </c>
      <c r="H216" s="78">
        <v>0</v>
      </c>
      <c r="I216" s="76">
        <v>0</v>
      </c>
      <c r="J216" s="46">
        <f t="shared" si="28"/>
        <v>237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48</v>
      </c>
      <c r="F217" s="71"/>
      <c r="G217" s="46">
        <f t="shared" si="27"/>
        <v>48</v>
      </c>
      <c r="H217" s="78">
        <v>0</v>
      </c>
      <c r="I217" s="76">
        <v>0</v>
      </c>
      <c r="J217" s="46">
        <f t="shared" si="28"/>
        <v>48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100</v>
      </c>
      <c r="F225" s="71"/>
      <c r="G225" s="46">
        <f t="shared" si="27"/>
        <v>100</v>
      </c>
      <c r="H225" s="78">
        <v>0</v>
      </c>
      <c r="I225" s="76">
        <v>0</v>
      </c>
      <c r="J225" s="46">
        <f t="shared" si="28"/>
        <v>100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-5</v>
      </c>
      <c r="F227" s="71"/>
      <c r="G227" s="46">
        <f t="shared" si="27"/>
        <v>-5</v>
      </c>
      <c r="H227" s="78">
        <v>0</v>
      </c>
      <c r="I227" s="76">
        <v>0</v>
      </c>
      <c r="J227" s="46">
        <f t="shared" si="28"/>
        <v>-5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855.92999999999984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1415</v>
      </c>
      <c r="O264" s="2">
        <v>200</v>
      </c>
      <c r="P264" s="2">
        <v>30</v>
      </c>
      <c r="Q264" s="88">
        <v>250</v>
      </c>
      <c r="R264" s="2">
        <v>170</v>
      </c>
      <c r="S264" s="2">
        <v>515</v>
      </c>
      <c r="T264" s="2">
        <v>100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260</v>
      </c>
      <c r="O266" s="2" t="s">
        <v>1439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610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610</v>
      </c>
      <c r="P269" s="122" t="s">
        <v>1417</v>
      </c>
      <c r="Q269" s="123" t="s">
        <v>1418</v>
      </c>
      <c r="R269" s="124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f>290+90</f>
        <v>380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1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380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114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7.98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258.02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27</v>
      </c>
      <c r="F5" s="71"/>
      <c r="G5" s="46">
        <f t="shared" ref="G5:G26" si="0">E5+F5</f>
        <v>27</v>
      </c>
      <c r="H5" s="78">
        <v>0</v>
      </c>
      <c r="I5" s="76"/>
      <c r="J5" s="46">
        <f t="shared" ref="J5:J26" si="1">+G5-H5-K5-I5</f>
        <v>10</v>
      </c>
      <c r="K5" s="72">
        <v>17</v>
      </c>
      <c r="L5" s="15">
        <v>50</v>
      </c>
      <c r="M5" s="65">
        <f>+L5*K5</f>
        <v>850</v>
      </c>
      <c r="N5" s="17" t="s">
        <v>1440</v>
      </c>
      <c r="O5" s="18">
        <v>85</v>
      </c>
      <c r="P5" s="103">
        <f>SUM(M5-O5)</f>
        <v>765</v>
      </c>
      <c r="Q5" s="90">
        <v>22.48</v>
      </c>
      <c r="R5" s="43">
        <f>+K5*Q5</f>
        <v>382.16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62</v>
      </c>
      <c r="F6" s="71"/>
      <c r="G6" s="46">
        <f t="shared" si="0"/>
        <v>62</v>
      </c>
      <c r="H6" s="78">
        <v>0</v>
      </c>
      <c r="I6" s="76">
        <v>0</v>
      </c>
      <c r="J6" s="46">
        <f t="shared" si="1"/>
        <v>56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40</v>
      </c>
      <c r="P6" s="103">
        <f t="shared" ref="P6:P9" si="3">SUM(M6-O6)</f>
        <v>560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8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103">
        <f t="shared" si="5"/>
        <v>100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2</v>
      </c>
      <c r="F20" s="71">
        <v>1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5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5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9</v>
      </c>
      <c r="F28" s="71"/>
      <c r="G28" s="46">
        <f t="shared" si="6"/>
        <v>9</v>
      </c>
      <c r="H28" s="78">
        <v>0</v>
      </c>
      <c r="I28" s="76">
        <v>0</v>
      </c>
      <c r="J28" s="46">
        <f t="shared" si="7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9</v>
      </c>
      <c r="F31" s="71">
        <v>10</v>
      </c>
      <c r="G31" s="46">
        <f t="shared" si="6"/>
        <v>19</v>
      </c>
      <c r="H31" s="78">
        <v>0</v>
      </c>
      <c r="I31" s="76">
        <v>0</v>
      </c>
      <c r="J31" s="46">
        <f t="shared" si="7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5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2</v>
      </c>
      <c r="F32" s="71"/>
      <c r="G32" s="46">
        <f t="shared" si="6"/>
        <v>2</v>
      </c>
      <c r="H32" s="78">
        <v>0</v>
      </c>
      <c r="I32" s="76">
        <v>0</v>
      </c>
      <c r="J32" s="46">
        <f t="shared" si="7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3</v>
      </c>
      <c r="F33" s="71"/>
      <c r="G33" s="46">
        <f t="shared" si="6"/>
        <v>3</v>
      </c>
      <c r="H33" s="78">
        <v>0</v>
      </c>
      <c r="I33" s="76">
        <v>0</v>
      </c>
      <c r="J33" s="46">
        <f t="shared" si="7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1</v>
      </c>
      <c r="F35" s="71"/>
      <c r="G35" s="46">
        <f t="shared" si="6"/>
        <v>1</v>
      </c>
      <c r="H35" s="78">
        <v>0</v>
      </c>
      <c r="I35" s="76">
        <v>0</v>
      </c>
      <c r="J35" s="46">
        <f t="shared" si="7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5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2</v>
      </c>
      <c r="F39" s="71"/>
      <c r="G39" s="46">
        <f t="shared" si="6"/>
        <v>2</v>
      </c>
      <c r="H39" s="78">
        <v>0</v>
      </c>
      <c r="I39" s="76">
        <v>0</v>
      </c>
      <c r="J39" s="46">
        <f t="shared" si="7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5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4</v>
      </c>
      <c r="F41" s="71"/>
      <c r="G41" s="46">
        <f t="shared" si="6"/>
        <v>4</v>
      </c>
      <c r="H41" s="78">
        <v>0</v>
      </c>
      <c r="I41" s="76">
        <v>0</v>
      </c>
      <c r="J41" s="46">
        <f t="shared" si="7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7</v>
      </c>
      <c r="K48" s="72"/>
      <c r="L48" s="20">
        <v>50</v>
      </c>
      <c r="M48" s="65">
        <f>+L48*K48</f>
        <v>0</v>
      </c>
      <c r="N48" s="17" t="s">
        <v>1441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2</v>
      </c>
      <c r="F49" s="71"/>
      <c r="G49" s="46">
        <f t="shared" si="6"/>
        <v>2</v>
      </c>
      <c r="H49" s="78">
        <v>0</v>
      </c>
      <c r="I49" s="76">
        <v>0</v>
      </c>
      <c r="J49" s="46">
        <f t="shared" si="7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6</v>
      </c>
      <c r="F50" s="71"/>
      <c r="G50" s="46">
        <f t="shared" si="6"/>
        <v>6</v>
      </c>
      <c r="H50" s="78">
        <v>0</v>
      </c>
      <c r="I50" s="76">
        <v>0</v>
      </c>
      <c r="J50" s="46">
        <f t="shared" si="7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2</v>
      </c>
      <c r="F53" s="71"/>
      <c r="G53" s="46">
        <f t="shared" si="6"/>
        <v>2</v>
      </c>
      <c r="H53" s="78">
        <v>0</v>
      </c>
      <c r="I53" s="76">
        <v>0</v>
      </c>
      <c r="J53" s="46">
        <f t="shared" si="7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7</v>
      </c>
      <c r="F60" s="71"/>
      <c r="G60" s="46">
        <f t="shared" si="6"/>
        <v>7</v>
      </c>
      <c r="H60" s="78">
        <v>0</v>
      </c>
      <c r="I60" s="76">
        <v>0</v>
      </c>
      <c r="J60" s="46">
        <f t="shared" si="7"/>
        <v>7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2</v>
      </c>
      <c r="F66" s="71"/>
      <c r="G66" s="46">
        <f t="shared" si="6"/>
        <v>2</v>
      </c>
      <c r="H66" s="78">
        <v>0</v>
      </c>
      <c r="I66" s="76">
        <v>0</v>
      </c>
      <c r="J66" s="46">
        <f t="shared" si="7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2</v>
      </c>
      <c r="F67" s="71"/>
      <c r="G67" s="46">
        <f t="shared" si="6"/>
        <v>2</v>
      </c>
      <c r="H67" s="78">
        <v>0</v>
      </c>
      <c r="I67" s="76">
        <v>0</v>
      </c>
      <c r="J67" s="46">
        <f t="shared" si="7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1</v>
      </c>
      <c r="F68" s="71"/>
      <c r="G68" s="46">
        <f t="shared" si="6"/>
        <v>1</v>
      </c>
      <c r="H68" s="78">
        <v>0</v>
      </c>
      <c r="I68" s="76">
        <v>0</v>
      </c>
      <c r="J68" s="46">
        <f t="shared" si="7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1</v>
      </c>
      <c r="F72" s="71"/>
      <c r="G72" s="46">
        <f t="shared" si="6"/>
        <v>1</v>
      </c>
      <c r="H72" s="78">
        <v>0</v>
      </c>
      <c r="I72" s="76">
        <v>0</v>
      </c>
      <c r="J72" s="46">
        <f t="shared" si="7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03">
        <f t="shared" si="5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7</v>
      </c>
      <c r="F77" s="71"/>
      <c r="G77" s="46">
        <f t="shared" si="6"/>
        <v>7</v>
      </c>
      <c r="H77" s="78">
        <v>0</v>
      </c>
      <c r="I77" s="76">
        <v>0</v>
      </c>
      <c r="J77" s="46">
        <f t="shared" si="7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3">
        <f t="shared" si="5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1</v>
      </c>
      <c r="F81" s="71"/>
      <c r="G81" s="46">
        <f t="shared" si="6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+'20'!J82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3</v>
      </c>
      <c r="F93" s="71"/>
      <c r="G93" s="46">
        <f t="shared" si="6"/>
        <v>3</v>
      </c>
      <c r="H93" s="78">
        <v>0</v>
      </c>
      <c r="I93" s="76">
        <v>0</v>
      </c>
      <c r="J93" s="46">
        <f t="shared" si="7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+'20'!J99</f>
        <v>3</v>
      </c>
      <c r="F99" s="71"/>
      <c r="G99" s="46">
        <f t="shared" si="24"/>
        <v>3</v>
      </c>
      <c r="H99" s="78">
        <v>0</v>
      </c>
      <c r="I99" s="76">
        <v>0</v>
      </c>
      <c r="J99" s="46">
        <f t="shared" si="25"/>
        <v>3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20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2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2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2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2</v>
      </c>
      <c r="F110" s="71">
        <v>6</v>
      </c>
      <c r="G110" s="46">
        <f t="shared" si="24"/>
        <v>8</v>
      </c>
      <c r="H110" s="78">
        <v>0</v>
      </c>
      <c r="I110" s="76">
        <v>0</v>
      </c>
      <c r="J110" s="46">
        <f t="shared" si="25"/>
        <v>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03">
        <f t="shared" si="9"/>
        <v>120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6</v>
      </c>
      <c r="F111" s="71"/>
      <c r="G111" s="46">
        <f t="shared" si="24"/>
        <v>6</v>
      </c>
      <c r="H111" s="78">
        <v>0</v>
      </c>
      <c r="I111" s="76"/>
      <c r="J111" s="46">
        <f t="shared" si="25"/>
        <v>5</v>
      </c>
      <c r="K111" s="72">
        <v>1</v>
      </c>
      <c r="L111" s="20">
        <v>250</v>
      </c>
      <c r="M111" s="65">
        <f t="shared" si="8"/>
        <v>250</v>
      </c>
      <c r="N111" s="17" t="s">
        <v>1442</v>
      </c>
      <c r="O111" s="18"/>
      <c r="P111" s="103">
        <f t="shared" si="9"/>
        <v>250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8</v>
      </c>
      <c r="F112" s="71"/>
      <c r="G112" s="46">
        <f t="shared" si="24"/>
        <v>8</v>
      </c>
      <c r="H112" s="78">
        <v>0</v>
      </c>
      <c r="I112" s="76">
        <v>0</v>
      </c>
      <c r="J112" s="46">
        <f t="shared" si="25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21</v>
      </c>
      <c r="F113" s="71"/>
      <c r="G113" s="46">
        <f t="shared" si="24"/>
        <v>21</v>
      </c>
      <c r="H113" s="78">
        <v>0</v>
      </c>
      <c r="I113" s="76">
        <v>0</v>
      </c>
      <c r="J113" s="46">
        <f t="shared" si="25"/>
        <v>21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16</v>
      </c>
      <c r="F115" s="71"/>
      <c r="G115" s="46">
        <f t="shared" si="24"/>
        <v>16</v>
      </c>
      <c r="H115" s="78">
        <v>0</v>
      </c>
      <c r="I115" s="76">
        <v>0</v>
      </c>
      <c r="J115" s="46">
        <f t="shared" si="25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11</v>
      </c>
      <c r="F117" s="71"/>
      <c r="G117" s="46">
        <f t="shared" si="24"/>
        <v>11</v>
      </c>
      <c r="H117" s="78">
        <v>0</v>
      </c>
      <c r="I117" s="76">
        <v>0</v>
      </c>
      <c r="J117" s="46">
        <f t="shared" si="25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9</v>
      </c>
      <c r="F120" s="71"/>
      <c r="G120" s="46">
        <f t="shared" si="24"/>
        <v>9</v>
      </c>
      <c r="H120" s="78">
        <v>0</v>
      </c>
      <c r="I120" s="76">
        <v>0</v>
      </c>
      <c r="J120" s="46">
        <f t="shared" si="25"/>
        <v>9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6</v>
      </c>
      <c r="F125" s="71"/>
      <c r="G125" s="46">
        <f t="shared" si="24"/>
        <v>6</v>
      </c>
      <c r="H125" s="78">
        <v>0</v>
      </c>
      <c r="I125" s="76">
        <v>0</v>
      </c>
      <c r="J125" s="46">
        <f t="shared" si="25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2</v>
      </c>
      <c r="F131" s="71">
        <v>3</v>
      </c>
      <c r="G131" s="46">
        <f t="shared" si="24"/>
        <v>5</v>
      </c>
      <c r="H131" s="78">
        <v>0</v>
      </c>
      <c r="I131" s="76">
        <v>0</v>
      </c>
      <c r="J131" s="46">
        <f t="shared" si="25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2</v>
      </c>
      <c r="F132" s="71"/>
      <c r="G132" s="46">
        <f t="shared" si="24"/>
        <v>2</v>
      </c>
      <c r="H132" s="78">
        <v>0</v>
      </c>
      <c r="I132" s="76">
        <v>0</v>
      </c>
      <c r="J132" s="46">
        <f t="shared" si="25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03">
        <f t="shared" si="9"/>
        <v>30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1</v>
      </c>
      <c r="F133" s="71"/>
      <c r="G133" s="46">
        <f t="shared" si="24"/>
        <v>1</v>
      </c>
      <c r="H133" s="78">
        <v>0</v>
      </c>
      <c r="I133" s="76">
        <v>0</v>
      </c>
      <c r="J133" s="46">
        <f t="shared" si="25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03">
        <f t="shared" si="9"/>
        <v>25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0</v>
      </c>
      <c r="F154" s="71">
        <v>5</v>
      </c>
      <c r="G154" s="46">
        <f t="shared" si="24"/>
        <v>5</v>
      </c>
      <c r="H154" s="78">
        <v>0</v>
      </c>
      <c r="I154" s="76">
        <v>0</v>
      </c>
      <c r="J154" s="46">
        <f t="shared" si="25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4</v>
      </c>
      <c r="F172" s="71"/>
      <c r="G172" s="46">
        <f t="shared" si="31"/>
        <v>4</v>
      </c>
      <c r="H172" s="78">
        <v>0</v>
      </c>
      <c r="I172" s="76">
        <v>0</v>
      </c>
      <c r="J172" s="46">
        <f t="shared" si="32"/>
        <v>4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+'20'!J173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19</v>
      </c>
      <c r="F175" s="71"/>
      <c r="G175" s="46">
        <f t="shared" si="31"/>
        <v>19</v>
      </c>
      <c r="H175" s="78">
        <v>0</v>
      </c>
      <c r="I175" s="76">
        <v>0</v>
      </c>
      <c r="J175" s="46">
        <f t="shared" si="32"/>
        <v>18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0</v>
      </c>
      <c r="F178" s="71">
        <v>10</v>
      </c>
      <c r="G178" s="46">
        <f t="shared" si="31"/>
        <v>10</v>
      </c>
      <c r="H178" s="78">
        <v>0</v>
      </c>
      <c r="I178" s="76">
        <v>0</v>
      </c>
      <c r="J178" s="46">
        <f t="shared" si="32"/>
        <v>10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7</v>
      </c>
      <c r="F180" s="71"/>
      <c r="G180" s="46">
        <f t="shared" si="31"/>
        <v>7</v>
      </c>
      <c r="H180" s="78">
        <v>0</v>
      </c>
      <c r="I180" s="76">
        <v>0</v>
      </c>
      <c r="J180" s="46">
        <f t="shared" si="32"/>
        <v>6</v>
      </c>
      <c r="K180" s="72">
        <v>1</v>
      </c>
      <c r="L180" s="20">
        <v>35</v>
      </c>
      <c r="M180" s="65">
        <f t="shared" si="35"/>
        <v>35</v>
      </c>
      <c r="N180" s="17" t="s">
        <v>16</v>
      </c>
      <c r="O180" s="18">
        <v>5</v>
      </c>
      <c r="P180" s="103">
        <f t="shared" si="36"/>
        <v>30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+'20'!J190</f>
        <v>1</v>
      </c>
      <c r="F190" s="71"/>
      <c r="G190" s="46">
        <f t="shared" si="31"/>
        <v>1</v>
      </c>
      <c r="H190" s="78">
        <v>0</v>
      </c>
      <c r="I190" s="76">
        <v>0</v>
      </c>
      <c r="J190" s="46">
        <f t="shared" si="32"/>
        <v>1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8</v>
      </c>
      <c r="F193" s="71"/>
      <c r="G193" s="46">
        <f t="shared" si="31"/>
        <v>8</v>
      </c>
      <c r="H193" s="78">
        <v>0</v>
      </c>
      <c r="I193" s="76">
        <v>0</v>
      </c>
      <c r="J193" s="46">
        <f t="shared" si="32"/>
        <v>8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8</v>
      </c>
      <c r="F194" s="71"/>
      <c r="G194" s="46">
        <f t="shared" si="31"/>
        <v>8</v>
      </c>
      <c r="H194" s="78">
        <v>0</v>
      </c>
      <c r="I194" s="76">
        <v>0</v>
      </c>
      <c r="J194" s="46">
        <f t="shared" si="32"/>
        <v>8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7</v>
      </c>
      <c r="F195" s="71"/>
      <c r="G195" s="46">
        <f t="shared" si="31"/>
        <v>7</v>
      </c>
      <c r="H195" s="78">
        <v>0</v>
      </c>
      <c r="I195" s="76">
        <v>0</v>
      </c>
      <c r="J195" s="46">
        <f t="shared" si="32"/>
        <v>7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5</v>
      </c>
      <c r="F196" s="71"/>
      <c r="G196" s="46">
        <f t="shared" si="31"/>
        <v>5</v>
      </c>
      <c r="H196" s="78">
        <v>0</v>
      </c>
      <c r="I196" s="76">
        <v>0</v>
      </c>
      <c r="J196" s="46">
        <f t="shared" si="32"/>
        <v>5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9</v>
      </c>
      <c r="F197" s="71"/>
      <c r="G197" s="46">
        <f t="shared" si="31"/>
        <v>9</v>
      </c>
      <c r="H197" s="78">
        <v>0</v>
      </c>
      <c r="I197" s="76">
        <v>0</v>
      </c>
      <c r="J197" s="46">
        <f t="shared" si="32"/>
        <v>9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29</v>
      </c>
      <c r="F198" s="71"/>
      <c r="G198" s="46">
        <f t="shared" si="31"/>
        <v>29</v>
      </c>
      <c r="H198" s="78">
        <v>0</v>
      </c>
      <c r="I198" s="76">
        <v>0</v>
      </c>
      <c r="J198" s="46">
        <f t="shared" si="32"/>
        <v>25</v>
      </c>
      <c r="K198" s="72">
        <v>4</v>
      </c>
      <c r="L198" s="20">
        <v>150</v>
      </c>
      <c r="M198" s="65">
        <f t="shared" si="35"/>
        <v>600</v>
      </c>
      <c r="N198" s="17" t="s">
        <v>16</v>
      </c>
      <c r="O198" s="18">
        <v>300</v>
      </c>
      <c r="P198" s="103">
        <f t="shared" si="36"/>
        <v>300</v>
      </c>
      <c r="Q198" s="90">
        <v>64.38</v>
      </c>
      <c r="R198" s="43">
        <f t="shared" si="37"/>
        <v>257.52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0</v>
      </c>
      <c r="F201" s="71">
        <v>5</v>
      </c>
      <c r="G201" s="46">
        <f t="shared" si="31"/>
        <v>5</v>
      </c>
      <c r="H201" s="78">
        <v>0</v>
      </c>
      <c r="I201" s="76">
        <v>0</v>
      </c>
      <c r="J201" s="46">
        <f t="shared" si="32"/>
        <v>5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0</v>
      </c>
      <c r="F202" s="71">
        <v>5</v>
      </c>
      <c r="G202" s="46">
        <f t="shared" si="31"/>
        <v>5</v>
      </c>
      <c r="H202" s="78">
        <v>0</v>
      </c>
      <c r="I202" s="76">
        <v>0</v>
      </c>
      <c r="J202" s="46">
        <f t="shared" si="32"/>
        <v>5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0</v>
      </c>
      <c r="F203" s="71">
        <v>10</v>
      </c>
      <c r="G203" s="46">
        <f t="shared" si="31"/>
        <v>10</v>
      </c>
      <c r="H203" s="78">
        <v>0</v>
      </c>
      <c r="I203" s="76">
        <v>0</v>
      </c>
      <c r="J203" s="46">
        <f t="shared" si="32"/>
        <v>10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0</v>
      </c>
      <c r="F204" s="71">
        <v>10</v>
      </c>
      <c r="G204" s="46">
        <f t="shared" si="31"/>
        <v>10</v>
      </c>
      <c r="H204" s="78">
        <v>0</v>
      </c>
      <c r="I204" s="76">
        <v>0</v>
      </c>
      <c r="J204" s="46">
        <f t="shared" si="32"/>
        <v>10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5</v>
      </c>
      <c r="F205" s="71">
        <v>5</v>
      </c>
      <c r="G205" s="46">
        <f t="shared" si="31"/>
        <v>10</v>
      </c>
      <c r="H205" s="78">
        <v>0</v>
      </c>
      <c r="I205" s="76">
        <v>0</v>
      </c>
      <c r="J205" s="46">
        <f t="shared" si="32"/>
        <v>10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4</v>
      </c>
      <c r="F208" s="71"/>
      <c r="G208" s="46">
        <f t="shared" si="31"/>
        <v>4</v>
      </c>
      <c r="H208" s="78">
        <v>0</v>
      </c>
      <c r="I208" s="76">
        <v>0</v>
      </c>
      <c r="J208" s="46">
        <f t="shared" si="32"/>
        <v>3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>
        <v>25</v>
      </c>
      <c r="P208" s="103">
        <f t="shared" si="36"/>
        <v>25</v>
      </c>
      <c r="Q208" s="90">
        <v>33</v>
      </c>
      <c r="R208" s="43">
        <f t="shared" si="37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2</v>
      </c>
      <c r="F209" s="71"/>
      <c r="G209" s="46">
        <f t="shared" si="31"/>
        <v>2</v>
      </c>
      <c r="H209" s="78">
        <v>0</v>
      </c>
      <c r="I209" s="76">
        <v>0</v>
      </c>
      <c r="J209" s="46">
        <f t="shared" si="32"/>
        <v>2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>
        <v>1</v>
      </c>
      <c r="G211" s="46">
        <f t="shared" si="31"/>
        <v>1</v>
      </c>
      <c r="H211" s="78">
        <v>0</v>
      </c>
      <c r="I211" s="76">
        <v>0</v>
      </c>
      <c r="J211" s="46">
        <f t="shared" si="32"/>
        <v>0</v>
      </c>
      <c r="K211" s="72">
        <v>1</v>
      </c>
      <c r="L211" s="20">
        <v>40</v>
      </c>
      <c r="M211" s="65">
        <f t="shared" si="35"/>
        <v>40</v>
      </c>
      <c r="N211" s="17" t="s">
        <v>16</v>
      </c>
      <c r="O211" s="18"/>
      <c r="P211" s="103">
        <f t="shared" si="36"/>
        <v>40</v>
      </c>
      <c r="Q211" s="90">
        <v>15</v>
      </c>
      <c r="R211" s="43">
        <f t="shared" si="37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>
        <v>1</v>
      </c>
      <c r="G214" s="46">
        <f t="shared" si="31"/>
        <v>1</v>
      </c>
      <c r="H214" s="78">
        <v>0</v>
      </c>
      <c r="I214" s="76">
        <v>0</v>
      </c>
      <c r="J214" s="46">
        <f t="shared" si="32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>SUM(M214-O214)</f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237</v>
      </c>
      <c r="F216" s="71"/>
      <c r="G216" s="46">
        <f t="shared" si="31"/>
        <v>237</v>
      </c>
      <c r="H216" s="78">
        <v>0</v>
      </c>
      <c r="I216" s="76">
        <v>0</v>
      </c>
      <c r="J216" s="46">
        <f t="shared" si="32"/>
        <v>237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48</v>
      </c>
      <c r="F217" s="71"/>
      <c r="G217" s="46">
        <f t="shared" si="31"/>
        <v>48</v>
      </c>
      <c r="H217" s="78">
        <v>0</v>
      </c>
      <c r="I217" s="76">
        <v>0</v>
      </c>
      <c r="J217" s="46">
        <f t="shared" si="32"/>
        <v>48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13</v>
      </c>
      <c r="F218" s="71"/>
      <c r="G218" s="46">
        <f t="shared" si="31"/>
        <v>13</v>
      </c>
      <c r="H218" s="78">
        <v>0</v>
      </c>
      <c r="I218" s="76">
        <v>0</v>
      </c>
      <c r="J218" s="46">
        <f t="shared" si="32"/>
        <v>12</v>
      </c>
      <c r="K218" s="72">
        <v>1</v>
      </c>
      <c r="L218" s="20">
        <v>20</v>
      </c>
      <c r="M218" s="65">
        <f t="shared" si="35"/>
        <v>20</v>
      </c>
      <c r="N218" s="17" t="s">
        <v>16</v>
      </c>
      <c r="O218" s="18"/>
      <c r="P218" s="103">
        <f t="shared" si="36"/>
        <v>20</v>
      </c>
      <c r="Q218" s="90">
        <v>16.670000000000002</v>
      </c>
      <c r="R218" s="43">
        <f t="shared" si="37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256</v>
      </c>
      <c r="F224" s="71"/>
      <c r="G224" s="46">
        <f t="shared" si="31"/>
        <v>256</v>
      </c>
      <c r="H224" s="78">
        <v>0</v>
      </c>
      <c r="I224" s="76">
        <v>0</v>
      </c>
      <c r="J224" s="46">
        <f t="shared" si="32"/>
        <v>256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100</v>
      </c>
      <c r="F225" s="71"/>
      <c r="G225" s="46">
        <f t="shared" si="31"/>
        <v>100</v>
      </c>
      <c r="H225" s="78">
        <v>0</v>
      </c>
      <c r="I225" s="76">
        <v>0</v>
      </c>
      <c r="J225" s="46">
        <f t="shared" si="32"/>
        <v>100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-5</v>
      </c>
      <c r="F227" s="71"/>
      <c r="G227" s="46">
        <f t="shared" si="31"/>
        <v>-5</v>
      </c>
      <c r="H227" s="78">
        <v>0</v>
      </c>
      <c r="I227" s="76">
        <v>0</v>
      </c>
      <c r="J227" s="46">
        <f t="shared" si="32"/>
        <v>-5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57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+'20'!J243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35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+'20'!J246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55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+'20'!J247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40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+'20'!J248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49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+'20'!J249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39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+'20'!J250</f>
        <v>0</v>
      </c>
      <c r="F250" s="71">
        <v>5</v>
      </c>
      <c r="G250" s="46">
        <f t="shared" si="43"/>
        <v>5</v>
      </c>
      <c r="H250" s="78">
        <v>0</v>
      </c>
      <c r="I250" s="76">
        <v>0</v>
      </c>
      <c r="J250" s="46">
        <f t="shared" si="44"/>
        <v>5</v>
      </c>
      <c r="K250" s="72"/>
      <c r="L250" s="20">
        <v>50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+'20'!J251</f>
        <v>0</v>
      </c>
      <c r="F251" s="71">
        <v>5</v>
      </c>
      <c r="G251" s="46">
        <f t="shared" si="43"/>
        <v>5</v>
      </c>
      <c r="H251" s="78">
        <v>0</v>
      </c>
      <c r="I251" s="76">
        <v>0</v>
      </c>
      <c r="J251" s="46">
        <f t="shared" si="44"/>
        <v>5</v>
      </c>
      <c r="K251" s="72"/>
      <c r="L251" s="20">
        <v>50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+'20'!J252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35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1456.0700000000004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2065</v>
      </c>
      <c r="O264" s="2">
        <v>30</v>
      </c>
      <c r="P264" s="2">
        <v>425</v>
      </c>
      <c r="Q264" s="2">
        <v>370</v>
      </c>
      <c r="R264" s="2">
        <v>530</v>
      </c>
      <c r="S264" s="2">
        <v>400</v>
      </c>
      <c r="T264" s="2">
        <v>25</v>
      </c>
      <c r="U264" s="2">
        <v>265</v>
      </c>
      <c r="V264" s="2">
        <v>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  <c r="P269" s="122" t="s">
        <v>1417</v>
      </c>
      <c r="Q269" s="123" t="s">
        <v>1418</v>
      </c>
      <c r="R269" s="124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f>70+250</f>
        <v>320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320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96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6.72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217.28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0.00"/>
        <filter val="25.00"/>
        <filter val="250.00"/>
        <filter val="30.00"/>
        <filter val="300.00"/>
        <filter val="40.00"/>
        <filter val="425"/>
        <filter val="50.00"/>
        <filter val="560.00"/>
        <filter val="75.00"/>
        <filter val="85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56</v>
      </c>
      <c r="F6" s="71">
        <v>26</v>
      </c>
      <c r="G6" s="46">
        <f t="shared" si="0"/>
        <v>82</v>
      </c>
      <c r="H6" s="78">
        <v>0</v>
      </c>
      <c r="I6" s="76">
        <v>0</v>
      </c>
      <c r="J6" s="46">
        <f t="shared" si="1"/>
        <v>79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7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ref="P8:P80" si="5">SUM(M8-O8)</f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5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5</v>
      </c>
      <c r="F11" s="71">
        <v>1</v>
      </c>
      <c r="G11" s="46">
        <f t="shared" si="0"/>
        <v>6</v>
      </c>
      <c r="H11" s="78">
        <v>0</v>
      </c>
      <c r="I11" s="76">
        <v>0</v>
      </c>
      <c r="J11" s="46">
        <f t="shared" si="1"/>
        <v>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25</v>
      </c>
      <c r="P11" s="103">
        <f t="shared" si="5"/>
        <v>175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5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5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10</v>
      </c>
      <c r="F22" s="71">
        <v>7</v>
      </c>
      <c r="G22" s="46">
        <f t="shared" si="0"/>
        <v>17</v>
      </c>
      <c r="H22" s="78">
        <v>0</v>
      </c>
      <c r="I22" s="76">
        <v>0</v>
      </c>
      <c r="J22" s="46">
        <f t="shared" si="1"/>
        <v>5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>
        <v>240</v>
      </c>
      <c r="P22" s="103">
        <f t="shared" si="5"/>
        <v>960</v>
      </c>
      <c r="Q22" s="90">
        <v>26.6</v>
      </c>
      <c r="R22" s="43">
        <f t="shared" si="4"/>
        <v>319.20000000000005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9</v>
      </c>
      <c r="F28" s="71"/>
      <c r="G28" s="46">
        <f t="shared" si="6"/>
        <v>9</v>
      </c>
      <c r="H28" s="78">
        <v>0</v>
      </c>
      <c r="I28" s="76">
        <v>0</v>
      </c>
      <c r="J28" s="46">
        <f t="shared" si="7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16</v>
      </c>
      <c r="F31" s="71">
        <v>2</v>
      </c>
      <c r="G31" s="46">
        <f t="shared" si="6"/>
        <v>18</v>
      </c>
      <c r="H31" s="78">
        <v>0</v>
      </c>
      <c r="I31" s="76">
        <v>0</v>
      </c>
      <c r="J31" s="46">
        <f t="shared" si="7"/>
        <v>4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>
        <v>200</v>
      </c>
      <c r="P31" s="103">
        <f t="shared" si="5"/>
        <v>1200</v>
      </c>
      <c r="Q31" s="90">
        <v>38.46</v>
      </c>
      <c r="R31" s="43">
        <f t="shared" si="4"/>
        <v>538.44000000000005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2</v>
      </c>
      <c r="F32" s="71"/>
      <c r="G32" s="46">
        <f t="shared" si="6"/>
        <v>2</v>
      </c>
      <c r="H32" s="78">
        <v>0</v>
      </c>
      <c r="I32" s="76">
        <v>0</v>
      </c>
      <c r="J32" s="46">
        <f t="shared" si="7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3</v>
      </c>
      <c r="F33" s="71"/>
      <c r="G33" s="46">
        <f t="shared" si="6"/>
        <v>3</v>
      </c>
      <c r="H33" s="78">
        <v>0</v>
      </c>
      <c r="I33" s="76">
        <v>0</v>
      </c>
      <c r="J33" s="46">
        <f t="shared" si="7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5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>
        <v>5</v>
      </c>
      <c r="G35" s="46">
        <f t="shared" si="6"/>
        <v>5</v>
      </c>
      <c r="H35" s="78">
        <v>0</v>
      </c>
      <c r="I35" s="76">
        <v>0</v>
      </c>
      <c r="J35" s="46">
        <f t="shared" si="7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2</v>
      </c>
      <c r="F39" s="71"/>
      <c r="G39" s="46">
        <f t="shared" si="6"/>
        <v>2</v>
      </c>
      <c r="H39" s="78">
        <v>0</v>
      </c>
      <c r="I39" s="76">
        <v>0</v>
      </c>
      <c r="J39" s="46">
        <f t="shared" si="7"/>
        <v>2</v>
      </c>
      <c r="K39" s="72"/>
      <c r="L39" s="15">
        <v>50</v>
      </c>
      <c r="M39" s="65">
        <f t="shared" si="2"/>
        <v>0</v>
      </c>
      <c r="N39" s="17"/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2</v>
      </c>
      <c r="F40" s="71"/>
      <c r="G40" s="46">
        <f t="shared" si="6"/>
        <v>2</v>
      </c>
      <c r="H40" s="78">
        <v>1</v>
      </c>
      <c r="I40" s="76">
        <v>0</v>
      </c>
      <c r="J40" s="46">
        <f t="shared" si="7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03">
        <f t="shared" si="5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4</v>
      </c>
      <c r="F41" s="71"/>
      <c r="G41" s="46">
        <f t="shared" si="6"/>
        <v>4</v>
      </c>
      <c r="H41" s="78">
        <v>1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2</v>
      </c>
      <c r="F49" s="71"/>
      <c r="G49" s="46">
        <f t="shared" si="6"/>
        <v>2</v>
      </c>
      <c r="H49" s="78">
        <v>0</v>
      </c>
      <c r="I49" s="76">
        <v>0</v>
      </c>
      <c r="J49" s="46">
        <f t="shared" si="7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5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6</v>
      </c>
      <c r="F50" s="71"/>
      <c r="G50" s="46">
        <f t="shared" si="6"/>
        <v>6</v>
      </c>
      <c r="H50" s="78">
        <v>0</v>
      </c>
      <c r="I50" s="76">
        <v>0</v>
      </c>
      <c r="J50" s="46">
        <f t="shared" si="7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3">
        <f t="shared" si="5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2</v>
      </c>
      <c r="F53" s="71">
        <v>5</v>
      </c>
      <c r="G53" s="46">
        <f t="shared" si="6"/>
        <v>7</v>
      </c>
      <c r="H53" s="78">
        <v>0</v>
      </c>
      <c r="I53" s="76">
        <v>0</v>
      </c>
      <c r="J53" s="46">
        <f t="shared" si="7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3</v>
      </c>
      <c r="F65" s="71">
        <v>2</v>
      </c>
      <c r="G65" s="46">
        <f t="shared" si="6"/>
        <v>5</v>
      </c>
      <c r="H65" s="78">
        <v>0</v>
      </c>
      <c r="I65" s="76">
        <v>0</v>
      </c>
      <c r="J65" s="46">
        <f t="shared" si="7"/>
        <v>5</v>
      </c>
      <c r="K65" s="72"/>
      <c r="L65" s="15">
        <v>50</v>
      </c>
      <c r="M65" s="65">
        <f t="shared" si="2"/>
        <v>0</v>
      </c>
      <c r="N65" s="17"/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2</v>
      </c>
      <c r="F66" s="71">
        <v>4</v>
      </c>
      <c r="G66" s="46">
        <f t="shared" si="6"/>
        <v>6</v>
      </c>
      <c r="H66" s="78">
        <v>0</v>
      </c>
      <c r="I66" s="76">
        <v>0</v>
      </c>
      <c r="J66" s="46">
        <f t="shared" si="7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5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2</v>
      </c>
      <c r="F67" s="71"/>
      <c r="G67" s="46">
        <f t="shared" si="6"/>
        <v>2</v>
      </c>
      <c r="H67" s="78">
        <v>0</v>
      </c>
      <c r="I67" s="76">
        <v>0</v>
      </c>
      <c r="J67" s="46">
        <f t="shared" si="7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1</v>
      </c>
      <c r="F68" s="71"/>
      <c r="G68" s="46">
        <f t="shared" si="6"/>
        <v>1</v>
      </c>
      <c r="H68" s="78">
        <v>0</v>
      </c>
      <c r="I68" s="76">
        <v>0</v>
      </c>
      <c r="J68" s="46">
        <f t="shared" si="7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1</v>
      </c>
      <c r="F72" s="71"/>
      <c r="G72" s="46">
        <f t="shared" si="6"/>
        <v>1</v>
      </c>
      <c r="H72" s="78">
        <v>0</v>
      </c>
      <c r="I72" s="76">
        <v>0</v>
      </c>
      <c r="J72" s="46">
        <f t="shared" si="7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6</v>
      </c>
      <c r="F77" s="71">
        <v>4</v>
      </c>
      <c r="G77" s="46">
        <f t="shared" si="6"/>
        <v>10</v>
      </c>
      <c r="H77" s="78">
        <v>0</v>
      </c>
      <c r="I77" s="76">
        <v>0</v>
      </c>
      <c r="J77" s="46">
        <f t="shared" si="7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3">
        <f t="shared" si="5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1</v>
      </c>
      <c r="F80" s="71"/>
      <c r="G80" s="46">
        <f t="shared" si="6"/>
        <v>1</v>
      </c>
      <c r="H80" s="78">
        <v>0</v>
      </c>
      <c r="I80" s="76">
        <v>0</v>
      </c>
      <c r="J80" s="46">
        <f t="shared" si="7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03">
        <f t="shared" si="5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1</v>
      </c>
      <c r="F81" s="71">
        <v>4</v>
      </c>
      <c r="G81" s="46">
        <f t="shared" si="6"/>
        <v>5</v>
      </c>
      <c r="H81" s="78">
        <v>0</v>
      </c>
      <c r="I81" s="76">
        <v>0</v>
      </c>
      <c r="J81" s="46">
        <f t="shared" si="7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27</v>
      </c>
      <c r="P81" s="103">
        <f t="shared" ref="P81:P144" si="9">SUM(M81-O81)</f>
        <v>28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3</v>
      </c>
      <c r="F93" s="71"/>
      <c r="G93" s="46">
        <f t="shared" si="6"/>
        <v>3</v>
      </c>
      <c r="H93" s="78">
        <v>3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+'21'!J99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2</v>
      </c>
      <c r="K99" s="72">
        <v>1</v>
      </c>
      <c r="L99" s="20">
        <v>45</v>
      </c>
      <c r="M99" s="65">
        <f t="shared" ref="M99:M105" si="23">+L99*K99</f>
        <v>45</v>
      </c>
      <c r="N99" s="17" t="s">
        <v>16</v>
      </c>
      <c r="O99" s="18">
        <v>10</v>
      </c>
      <c r="P99" s="103">
        <f t="shared" si="9"/>
        <v>35</v>
      </c>
      <c r="Q99" s="120">
        <v>20.350000000000001</v>
      </c>
      <c r="R99" s="43">
        <f t="shared" ref="R99:R105" si="24">+K99*Q99</f>
        <v>20.350000000000001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7</v>
      </c>
      <c r="F110" s="71"/>
      <c r="G110" s="46">
        <f t="shared" si="21"/>
        <v>7</v>
      </c>
      <c r="H110" s="78">
        <v>0</v>
      </c>
      <c r="I110" s="76">
        <v>0</v>
      </c>
      <c r="J110" s="46">
        <f t="shared" si="22"/>
        <v>3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03">
        <f t="shared" si="9"/>
        <v>480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5</v>
      </c>
      <c r="F111" s="71"/>
      <c r="G111" s="46">
        <f t="shared" si="21"/>
        <v>5</v>
      </c>
      <c r="H111" s="78">
        <v>0</v>
      </c>
      <c r="I111" s="76">
        <v>0</v>
      </c>
      <c r="J111" s="46">
        <f t="shared" si="22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03">
        <f t="shared" si="9"/>
        <v>250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21</v>
      </c>
      <c r="F113" s="71"/>
      <c r="G113" s="46">
        <f t="shared" si="21"/>
        <v>21</v>
      </c>
      <c r="H113" s="78">
        <v>0</v>
      </c>
      <c r="I113" s="76">
        <v>0</v>
      </c>
      <c r="J113" s="46">
        <f t="shared" si="22"/>
        <v>21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16</v>
      </c>
      <c r="F115" s="71"/>
      <c r="G115" s="46">
        <f t="shared" si="21"/>
        <v>16</v>
      </c>
      <c r="H115" s="78">
        <v>0</v>
      </c>
      <c r="I115" s="76">
        <v>3</v>
      </c>
      <c r="J115" s="46">
        <f t="shared" si="22"/>
        <v>12</v>
      </c>
      <c r="K115" s="72">
        <v>1</v>
      </c>
      <c r="L115" s="22">
        <v>60</v>
      </c>
      <c r="M115" s="65">
        <f t="shared" si="8"/>
        <v>60</v>
      </c>
      <c r="N115" s="17"/>
      <c r="O115" s="18"/>
      <c r="P115" s="103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6</v>
      </c>
      <c r="F116" s="71"/>
      <c r="G116" s="46">
        <f t="shared" si="21"/>
        <v>6</v>
      </c>
      <c r="H116" s="78">
        <v>0</v>
      </c>
      <c r="I116" s="76">
        <v>0</v>
      </c>
      <c r="J116" s="46">
        <f t="shared" si="22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11</v>
      </c>
      <c r="F117" s="71"/>
      <c r="G117" s="46">
        <f t="shared" si="21"/>
        <v>11</v>
      </c>
      <c r="H117" s="78">
        <v>0</v>
      </c>
      <c r="I117" s="76">
        <v>0</v>
      </c>
      <c r="J117" s="46">
        <f t="shared" si="22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9</v>
      </c>
      <c r="F120" s="71"/>
      <c r="G120" s="46">
        <f t="shared" si="21"/>
        <v>9</v>
      </c>
      <c r="H120" s="78">
        <v>0</v>
      </c>
      <c r="I120" s="76">
        <v>0</v>
      </c>
      <c r="J120" s="46">
        <f t="shared" si="22"/>
        <v>8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03">
        <f t="shared" si="9"/>
        <v>35</v>
      </c>
      <c r="Q120" s="90">
        <v>30</v>
      </c>
      <c r="R120" s="43">
        <f t="shared" si="10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>
        <v>5</v>
      </c>
      <c r="G129" s="46">
        <f t="shared" si="21"/>
        <v>5</v>
      </c>
      <c r="H129" s="78">
        <v>0</v>
      </c>
      <c r="I129" s="76">
        <v>0</v>
      </c>
      <c r="J129" s="46">
        <f t="shared" si="22"/>
        <v>5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4</v>
      </c>
      <c r="F131" s="71">
        <v>4</v>
      </c>
      <c r="G131" s="46">
        <f t="shared" si="21"/>
        <v>8</v>
      </c>
      <c r="H131" s="78">
        <v>0</v>
      </c>
      <c r="I131" s="76">
        <v>0</v>
      </c>
      <c r="J131" s="46">
        <f t="shared" si="22"/>
        <v>7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1</v>
      </c>
      <c r="F132" s="71">
        <v>4</v>
      </c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0</v>
      </c>
      <c r="F133" s="71">
        <v>4</v>
      </c>
      <c r="G133" s="46">
        <f t="shared" si="21"/>
        <v>4</v>
      </c>
      <c r="H133" s="78">
        <v>1</v>
      </c>
      <c r="I133" s="76">
        <v>0</v>
      </c>
      <c r="J133" s="46">
        <f t="shared" si="22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4</v>
      </c>
      <c r="F154" s="71"/>
      <c r="G154" s="46">
        <f t="shared" si="21"/>
        <v>4</v>
      </c>
      <c r="H154" s="78">
        <v>0</v>
      </c>
      <c r="I154" s="76">
        <v>0</v>
      </c>
      <c r="J154" s="46">
        <f t="shared" si="22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 t="shared" si="27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4</v>
      </c>
      <c r="F172" s="71"/>
      <c r="G172" s="46">
        <f t="shared" si="28"/>
        <v>4</v>
      </c>
      <c r="H172" s="78">
        <v>0</v>
      </c>
      <c r="I172" s="76">
        <v>0</v>
      </c>
      <c r="J172" s="46">
        <f t="shared" si="29"/>
        <v>4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+'21'!J173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5</v>
      </c>
      <c r="P173" s="103">
        <f t="shared" si="27"/>
        <v>30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18</v>
      </c>
      <c r="F175" s="71"/>
      <c r="G175" s="46">
        <f t="shared" si="28"/>
        <v>18</v>
      </c>
      <c r="H175" s="78">
        <v>0</v>
      </c>
      <c r="I175" s="76">
        <v>0</v>
      </c>
      <c r="J175" s="46">
        <f t="shared" si="29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7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9"/>
        <v>6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+'21'!J190</f>
        <v>1</v>
      </c>
      <c r="F190" s="71"/>
      <c r="G190" s="46">
        <f t="shared" si="28"/>
        <v>1</v>
      </c>
      <c r="H190" s="78">
        <v>0</v>
      </c>
      <c r="I190" s="76">
        <v>0</v>
      </c>
      <c r="J190" s="46">
        <f t="shared" si="29"/>
        <v>1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6</v>
      </c>
      <c r="K193" s="72">
        <v>2</v>
      </c>
      <c r="L193" s="20">
        <v>60</v>
      </c>
      <c r="M193" s="65">
        <f t="shared" si="32"/>
        <v>120</v>
      </c>
      <c r="N193" s="17" t="s">
        <v>16</v>
      </c>
      <c r="O193" s="18"/>
      <c r="P193" s="103">
        <f t="shared" si="27"/>
        <v>120</v>
      </c>
      <c r="Q193" s="90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7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03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7</v>
      </c>
      <c r="F195" s="71"/>
      <c r="G195" s="46">
        <f t="shared" si="28"/>
        <v>7</v>
      </c>
      <c r="H195" s="78">
        <v>0</v>
      </c>
      <c r="I195" s="76">
        <v>0</v>
      </c>
      <c r="J195" s="46">
        <f t="shared" si="29"/>
        <v>6</v>
      </c>
      <c r="K195" s="72">
        <v>1</v>
      </c>
      <c r="L195" s="20">
        <v>60</v>
      </c>
      <c r="M195" s="65">
        <f t="shared" si="32"/>
        <v>60</v>
      </c>
      <c r="N195" s="17" t="s">
        <v>16</v>
      </c>
      <c r="O195" s="18"/>
      <c r="P195" s="103">
        <f t="shared" si="27"/>
        <v>60</v>
      </c>
      <c r="Q195" s="90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5</v>
      </c>
      <c r="F196" s="71"/>
      <c r="G196" s="46">
        <f t="shared" si="28"/>
        <v>5</v>
      </c>
      <c r="H196" s="78">
        <v>0</v>
      </c>
      <c r="I196" s="76">
        <v>0</v>
      </c>
      <c r="J196" s="46">
        <f t="shared" si="29"/>
        <v>4</v>
      </c>
      <c r="K196" s="72">
        <v>1</v>
      </c>
      <c r="L196" s="20">
        <v>120</v>
      </c>
      <c r="M196" s="65">
        <f t="shared" si="32"/>
        <v>120</v>
      </c>
      <c r="N196" s="17" t="s">
        <v>16</v>
      </c>
      <c r="O196" s="18"/>
      <c r="P196" s="103">
        <f t="shared" si="27"/>
        <v>120</v>
      </c>
      <c r="Q196" s="90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9</v>
      </c>
      <c r="F197" s="71"/>
      <c r="G197" s="46">
        <f t="shared" si="28"/>
        <v>9</v>
      </c>
      <c r="H197" s="78">
        <v>0</v>
      </c>
      <c r="I197" s="76">
        <v>0</v>
      </c>
      <c r="J197" s="46">
        <f t="shared" si="29"/>
        <v>9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25</v>
      </c>
      <c r="F198" s="71"/>
      <c r="G198" s="46">
        <f t="shared" si="28"/>
        <v>25</v>
      </c>
      <c r="H198" s="78">
        <v>0</v>
      </c>
      <c r="I198" s="76">
        <v>0</v>
      </c>
      <c r="J198" s="46">
        <f t="shared" si="29"/>
        <v>25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5</v>
      </c>
      <c r="F201" s="71"/>
      <c r="G201" s="46">
        <f t="shared" si="28"/>
        <v>5</v>
      </c>
      <c r="H201" s="78">
        <v>0</v>
      </c>
      <c r="I201" s="76">
        <v>0</v>
      </c>
      <c r="J201" s="46">
        <f t="shared" si="29"/>
        <v>5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5</v>
      </c>
      <c r="F202" s="71"/>
      <c r="G202" s="46">
        <f t="shared" si="28"/>
        <v>5</v>
      </c>
      <c r="H202" s="78">
        <v>0</v>
      </c>
      <c r="I202" s="76">
        <v>0</v>
      </c>
      <c r="J202" s="46">
        <f t="shared" si="29"/>
        <v>4</v>
      </c>
      <c r="K202" s="72">
        <v>1</v>
      </c>
      <c r="L202" s="20">
        <v>90</v>
      </c>
      <c r="M202" s="65">
        <f t="shared" si="32"/>
        <v>90</v>
      </c>
      <c r="N202" s="17" t="s">
        <v>16</v>
      </c>
      <c r="O202" s="18"/>
      <c r="P202" s="103">
        <f t="shared" si="27"/>
        <v>90</v>
      </c>
      <c r="Q202" s="90">
        <v>60</v>
      </c>
      <c r="R202" s="43">
        <f t="shared" si="33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10</v>
      </c>
      <c r="F203" s="71"/>
      <c r="G203" s="46">
        <f t="shared" si="28"/>
        <v>10</v>
      </c>
      <c r="H203" s="78">
        <v>0</v>
      </c>
      <c r="I203" s="76">
        <v>0</v>
      </c>
      <c r="J203" s="46">
        <f t="shared" si="29"/>
        <v>10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10</v>
      </c>
      <c r="F204" s="71"/>
      <c r="G204" s="46">
        <f t="shared" si="28"/>
        <v>10</v>
      </c>
      <c r="H204" s="78">
        <v>0</v>
      </c>
      <c r="I204" s="76">
        <v>0</v>
      </c>
      <c r="J204" s="46">
        <f t="shared" si="29"/>
        <v>10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10</v>
      </c>
      <c r="F205" s="71"/>
      <c r="G205" s="46">
        <f t="shared" si="28"/>
        <v>10</v>
      </c>
      <c r="H205" s="78">
        <v>0</v>
      </c>
      <c r="I205" s="76">
        <v>0</v>
      </c>
      <c r="J205" s="46">
        <f t="shared" si="29"/>
        <v>10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3</v>
      </c>
      <c r="F208" s="71"/>
      <c r="G208" s="46">
        <f t="shared" si="28"/>
        <v>3</v>
      </c>
      <c r="H208" s="78">
        <v>0</v>
      </c>
      <c r="I208" s="76">
        <v>0</v>
      </c>
      <c r="J208" s="46">
        <f t="shared" si="29"/>
        <v>3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>
        <v>1</v>
      </c>
      <c r="G214" s="46">
        <f t="shared" si="28"/>
        <v>1</v>
      </c>
      <c r="H214" s="78">
        <v>0</v>
      </c>
      <c r="I214" s="76">
        <v>0</v>
      </c>
      <c r="J214" s="46">
        <f t="shared" si="29"/>
        <v>1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237</v>
      </c>
      <c r="F216" s="71"/>
      <c r="G216" s="46">
        <f t="shared" si="28"/>
        <v>237</v>
      </c>
      <c r="H216" s="78">
        <v>0</v>
      </c>
      <c r="I216" s="76">
        <v>0</v>
      </c>
      <c r="J216" s="46">
        <f t="shared" si="29"/>
        <v>237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48</v>
      </c>
      <c r="F217" s="71"/>
      <c r="G217" s="46">
        <f t="shared" si="28"/>
        <v>48</v>
      </c>
      <c r="H217" s="78">
        <v>0</v>
      </c>
      <c r="I217" s="76">
        <v>0</v>
      </c>
      <c r="J217" s="46">
        <f t="shared" si="29"/>
        <v>48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12</v>
      </c>
      <c r="F218" s="71"/>
      <c r="G218" s="46">
        <f t="shared" si="28"/>
        <v>12</v>
      </c>
      <c r="H218" s="78">
        <v>0</v>
      </c>
      <c r="I218" s="76">
        <v>0</v>
      </c>
      <c r="J218" s="46">
        <f t="shared" si="29"/>
        <v>10</v>
      </c>
      <c r="K218" s="72">
        <v>2</v>
      </c>
      <c r="L218" s="20">
        <v>20</v>
      </c>
      <c r="M218" s="65">
        <f t="shared" si="32"/>
        <v>40</v>
      </c>
      <c r="N218" s="17" t="s">
        <v>16</v>
      </c>
      <c r="O218" s="18"/>
      <c r="P218" s="103">
        <f t="shared" si="37"/>
        <v>40</v>
      </c>
      <c r="Q218" s="90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256</v>
      </c>
      <c r="F224" s="71"/>
      <c r="G224" s="46">
        <f t="shared" si="28"/>
        <v>256</v>
      </c>
      <c r="H224" s="78">
        <v>0</v>
      </c>
      <c r="I224" s="76">
        <v>0</v>
      </c>
      <c r="J224" s="46">
        <f t="shared" si="29"/>
        <v>256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100</v>
      </c>
      <c r="F225" s="71"/>
      <c r="G225" s="46">
        <f t="shared" si="28"/>
        <v>100</v>
      </c>
      <c r="H225" s="78">
        <v>0</v>
      </c>
      <c r="I225" s="76">
        <v>0</v>
      </c>
      <c r="J225" s="46">
        <f t="shared" si="29"/>
        <v>100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-5</v>
      </c>
      <c r="F227" s="71"/>
      <c r="G227" s="46">
        <f t="shared" si="28"/>
        <v>-5</v>
      </c>
      <c r="H227" s="78">
        <v>0</v>
      </c>
      <c r="I227" s="76">
        <v>0</v>
      </c>
      <c r="J227" s="46">
        <f t="shared" si="29"/>
        <v>-5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+'21'!J250</f>
        <v>5</v>
      </c>
      <c r="F250" s="71"/>
      <c r="G250" s="46">
        <f t="shared" si="40"/>
        <v>5</v>
      </c>
      <c r="H250" s="78">
        <v>0</v>
      </c>
      <c r="I250" s="76">
        <v>0</v>
      </c>
      <c r="J250" s="46">
        <f t="shared" si="41"/>
        <v>5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+'21'!J251</f>
        <v>5</v>
      </c>
      <c r="F251" s="71"/>
      <c r="G251" s="46">
        <f t="shared" si="40"/>
        <v>5</v>
      </c>
      <c r="H251" s="78">
        <v>0</v>
      </c>
      <c r="I251" s="76">
        <v>0</v>
      </c>
      <c r="J251" s="46">
        <f t="shared" si="41"/>
        <v>5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1878.1499999999999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5655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2343</v>
      </c>
      <c r="O264" s="2">
        <v>390</v>
      </c>
      <c r="P264" s="2">
        <v>250</v>
      </c>
      <c r="Q264" s="2">
        <v>315</v>
      </c>
      <c r="R264" s="2">
        <v>300</v>
      </c>
      <c r="S264" s="2">
        <v>75</v>
      </c>
      <c r="T264" s="2">
        <v>78</v>
      </c>
      <c r="U264" s="2">
        <v>120</v>
      </c>
      <c r="V264" s="2">
        <v>90</v>
      </c>
      <c r="W264" s="2">
        <v>270</v>
      </c>
      <c r="X264" s="2">
        <v>120</v>
      </c>
      <c r="Y264" s="2">
        <v>80</v>
      </c>
      <c r="Z264" s="2">
        <v>135</v>
      </c>
      <c r="AA264" s="2">
        <v>120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594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2718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2718</v>
      </c>
      <c r="P269" s="122" t="s">
        <v>1417</v>
      </c>
      <c r="Q269" s="123" t="s">
        <v>1418</v>
      </c>
      <c r="R269" s="124" t="s">
        <v>1419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150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7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150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45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3.15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3">
        <f>SUM(M5-O5)</f>
        <v>25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79</v>
      </c>
      <c r="F6" s="71">
        <v>20</v>
      </c>
      <c r="G6" s="46">
        <f t="shared" si="0"/>
        <v>99</v>
      </c>
      <c r="H6" s="78">
        <v>0</v>
      </c>
      <c r="I6" s="76">
        <v>0</v>
      </c>
      <c r="J6" s="46">
        <f t="shared" si="1"/>
        <v>95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03">
        <f t="shared" si="3"/>
        <v>25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/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1441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1441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0</v>
      </c>
      <c r="F80" s="71">
        <v>7</v>
      </c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03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+'22'!J99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0</v>
      </c>
      <c r="K99" s="72">
        <v>2</v>
      </c>
      <c r="L99" s="20">
        <v>35</v>
      </c>
      <c r="M99" s="65">
        <f t="shared" ref="M99:M105" si="22">+L99*K99</f>
        <v>70</v>
      </c>
      <c r="N99" s="17" t="s">
        <v>16</v>
      </c>
      <c r="O99" s="18">
        <v>15</v>
      </c>
      <c r="P99" s="103">
        <f t="shared" si="8"/>
        <v>55</v>
      </c>
      <c r="Q99" s="120">
        <v>20.350000000000001</v>
      </c>
      <c r="R99" s="43">
        <f t="shared" ref="R99:R105" si="23">+K99*Q99</f>
        <v>40.700000000000003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21</v>
      </c>
      <c r="F113" s="71"/>
      <c r="G113" s="46">
        <f t="shared" si="20"/>
        <v>21</v>
      </c>
      <c r="H113" s="78">
        <v>0</v>
      </c>
      <c r="I113" s="76">
        <v>0</v>
      </c>
      <c r="J113" s="46">
        <f t="shared" si="21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12</v>
      </c>
      <c r="F115" s="71"/>
      <c r="G115" s="46">
        <f t="shared" si="20"/>
        <v>12</v>
      </c>
      <c r="H115" s="78">
        <v>0</v>
      </c>
      <c r="I115" s="76">
        <v>3</v>
      </c>
      <c r="J115" s="46">
        <f t="shared" si="21"/>
        <v>9</v>
      </c>
      <c r="K115" s="72"/>
      <c r="L115" s="22">
        <v>60</v>
      </c>
      <c r="M115" s="65">
        <f t="shared" si="7"/>
        <v>0</v>
      </c>
      <c r="N115" s="17" t="s">
        <v>1442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6</v>
      </c>
      <c r="K120" s="72">
        <v>2</v>
      </c>
      <c r="L120" s="22">
        <v>50</v>
      </c>
      <c r="M120" s="65">
        <f t="shared" si="7"/>
        <v>100</v>
      </c>
      <c r="N120" s="17" t="s">
        <v>16</v>
      </c>
      <c r="O120" s="18"/>
      <c r="P120" s="103">
        <f t="shared" si="8"/>
        <v>100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5</v>
      </c>
      <c r="F129" s="71"/>
      <c r="G129" s="46">
        <f t="shared" si="20"/>
        <v>5</v>
      </c>
      <c r="H129" s="78">
        <v>0</v>
      </c>
      <c r="I129" s="76">
        <v>0</v>
      </c>
      <c r="J129" s="46">
        <f t="shared" si="21"/>
        <v>5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4</v>
      </c>
      <c r="F172" s="71"/>
      <c r="G172" s="46">
        <f t="shared" si="27"/>
        <v>4</v>
      </c>
      <c r="H172" s="78">
        <v>0</v>
      </c>
      <c r="I172" s="76">
        <v>0</v>
      </c>
      <c r="J172" s="46">
        <f t="shared" si="28"/>
        <v>3</v>
      </c>
      <c r="K172" s="72">
        <v>1</v>
      </c>
      <c r="L172" s="20">
        <v>100</v>
      </c>
      <c r="M172" s="65">
        <f t="shared" si="7"/>
        <v>100</v>
      </c>
      <c r="N172" s="17" t="s">
        <v>16</v>
      </c>
      <c r="O172" s="18">
        <v>20</v>
      </c>
      <c r="P172" s="103">
        <f t="shared" si="26"/>
        <v>80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15</v>
      </c>
      <c r="P173" s="103">
        <f t="shared" si="26"/>
        <v>20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17</v>
      </c>
      <c r="F175" s="71">
        <v>9</v>
      </c>
      <c r="G175" s="46">
        <f t="shared" si="27"/>
        <v>26</v>
      </c>
      <c r="H175" s="78">
        <v>0</v>
      </c>
      <c r="I175" s="76">
        <v>0</v>
      </c>
      <c r="J175" s="46">
        <f t="shared" si="28"/>
        <v>25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4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03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+'22'!J190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9</v>
      </c>
      <c r="F197" s="71"/>
      <c r="G197" s="46">
        <f t="shared" si="27"/>
        <v>9</v>
      </c>
      <c r="H197" s="78">
        <v>0</v>
      </c>
      <c r="I197" s="76">
        <v>0</v>
      </c>
      <c r="J197" s="46">
        <f t="shared" si="28"/>
        <v>9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24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26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1441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1</v>
      </c>
      <c r="F214" s="71"/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 t="shared" si="36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237</v>
      </c>
      <c r="F216" s="71"/>
      <c r="G216" s="46">
        <f t="shared" si="27"/>
        <v>237</v>
      </c>
      <c r="H216" s="78">
        <v>0</v>
      </c>
      <c r="I216" s="76">
        <v>0</v>
      </c>
      <c r="J216" s="46">
        <f t="shared" si="28"/>
        <v>237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48</v>
      </c>
      <c r="F217" s="71"/>
      <c r="G217" s="46">
        <f t="shared" si="27"/>
        <v>48</v>
      </c>
      <c r="H217" s="78">
        <v>0</v>
      </c>
      <c r="I217" s="76">
        <v>0</v>
      </c>
      <c r="J217" s="46">
        <f t="shared" si="28"/>
        <v>48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100</v>
      </c>
      <c r="F225" s="71"/>
      <c r="G225" s="46">
        <f t="shared" si="27"/>
        <v>100</v>
      </c>
      <c r="H225" s="78">
        <v>0</v>
      </c>
      <c r="I225" s="76">
        <v>0</v>
      </c>
      <c r="J225" s="46">
        <f t="shared" si="28"/>
        <v>100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-5</v>
      </c>
      <c r="F227" s="71"/>
      <c r="G227" s="46">
        <f t="shared" si="27"/>
        <v>-5</v>
      </c>
      <c r="H227" s="78">
        <v>0</v>
      </c>
      <c r="I227" s="76">
        <v>0</v>
      </c>
      <c r="J227" s="46">
        <f t="shared" si="28"/>
        <v>-5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+'22'!J250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4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10</v>
      </c>
      <c r="P250" s="103">
        <f t="shared" si="36"/>
        <v>40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+'22'!J251</f>
        <v>5</v>
      </c>
      <c r="F251" s="71"/>
      <c r="G251" s="46">
        <f t="shared" si="39"/>
        <v>5</v>
      </c>
      <c r="H251" s="78">
        <v>0</v>
      </c>
      <c r="I251" s="76">
        <v>0</v>
      </c>
      <c r="J251" s="46">
        <f t="shared" si="40"/>
        <v>5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967.33999999999992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1145</v>
      </c>
      <c r="O264" s="2">
        <v>30</v>
      </c>
      <c r="P264" s="2">
        <v>40</v>
      </c>
      <c r="Q264" s="2">
        <v>500</v>
      </c>
      <c r="R264" s="2">
        <v>120</v>
      </c>
      <c r="S264" s="2">
        <v>50</v>
      </c>
      <c r="T264" s="2">
        <v>40</v>
      </c>
      <c r="U264" s="2">
        <v>145</v>
      </c>
      <c r="V264" s="2">
        <v>220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60</v>
      </c>
      <c r="O266" s="2" t="s">
        <v>1445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197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1153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1153</v>
      </c>
      <c r="P269" s="122" t="s">
        <v>1417</v>
      </c>
      <c r="Q269" s="123" t="s">
        <v>1418</v>
      </c>
      <c r="R269" s="124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335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335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100.5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7.0350000000000001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227.465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87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40</v>
      </c>
      <c r="P6" s="103">
        <f t="shared" ref="P6:P80" si="3">SUM(M6-O6)</f>
        <v>760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1441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6</v>
      </c>
      <c r="F120" s="71"/>
      <c r="G120" s="46">
        <f t="shared" si="23"/>
        <v>6</v>
      </c>
      <c r="H120" s="78">
        <v>0</v>
      </c>
      <c r="I120" s="76">
        <v>0</v>
      </c>
      <c r="J120" s="46">
        <f t="shared" si="24"/>
        <v>6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5</v>
      </c>
      <c r="F129" s="71"/>
      <c r="G129" s="46">
        <f t="shared" si="23"/>
        <v>5</v>
      </c>
      <c r="H129" s="78">
        <v>0</v>
      </c>
      <c r="I129" s="76">
        <v>0</v>
      </c>
      <c r="J129" s="46">
        <f t="shared" si="24"/>
        <v>5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3</v>
      </c>
      <c r="F172" s="71"/>
      <c r="G172" s="46">
        <f t="shared" si="30"/>
        <v>3</v>
      </c>
      <c r="H172" s="78">
        <v>0</v>
      </c>
      <c r="I172" s="76">
        <v>0</v>
      </c>
      <c r="J172" s="46">
        <f t="shared" si="31"/>
        <v>3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+'23'!J173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25</v>
      </c>
      <c r="P173" s="103">
        <f>SUM(M173-O173)</f>
        <v>45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25</v>
      </c>
      <c r="F175" s="71"/>
      <c r="G175" s="46">
        <f t="shared" si="30"/>
        <v>25</v>
      </c>
      <c r="H175" s="78">
        <v>0</v>
      </c>
      <c r="I175" s="76">
        <v>0</v>
      </c>
      <c r="J175" s="46">
        <f t="shared" si="31"/>
        <v>25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+'23'!J190</f>
        <v>1</v>
      </c>
      <c r="F190" s="71"/>
      <c r="G190" s="46">
        <f t="shared" si="30"/>
        <v>1</v>
      </c>
      <c r="H190" s="78">
        <v>0</v>
      </c>
      <c r="I190" s="76">
        <v>0</v>
      </c>
      <c r="J190" s="46">
        <f t="shared" si="31"/>
        <v>1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9</v>
      </c>
      <c r="F197" s="71"/>
      <c r="G197" s="46">
        <f t="shared" si="30"/>
        <v>9</v>
      </c>
      <c r="H197" s="78">
        <v>0</v>
      </c>
      <c r="I197" s="76">
        <v>0</v>
      </c>
      <c r="J197" s="46">
        <f t="shared" si="31"/>
        <v>9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23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5</v>
      </c>
      <c r="F201" s="71"/>
      <c r="G201" s="46">
        <f t="shared" si="30"/>
        <v>5</v>
      </c>
      <c r="H201" s="78">
        <v>0</v>
      </c>
      <c r="I201" s="76">
        <v>0</v>
      </c>
      <c r="J201" s="46">
        <f t="shared" si="31"/>
        <v>5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4</v>
      </c>
      <c r="F202" s="71"/>
      <c r="G202" s="46">
        <f t="shared" si="30"/>
        <v>4</v>
      </c>
      <c r="H202" s="78">
        <v>0</v>
      </c>
      <c r="I202" s="76">
        <v>0</v>
      </c>
      <c r="J202" s="46">
        <f t="shared" si="31"/>
        <v>4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10</v>
      </c>
      <c r="F203" s="71"/>
      <c r="G203" s="46">
        <f t="shared" si="30"/>
        <v>10</v>
      </c>
      <c r="H203" s="78">
        <v>0</v>
      </c>
      <c r="I203" s="76">
        <v>0</v>
      </c>
      <c r="J203" s="46">
        <f t="shared" si="31"/>
        <v>10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10</v>
      </c>
      <c r="F204" s="71"/>
      <c r="G204" s="46">
        <f t="shared" si="30"/>
        <v>10</v>
      </c>
      <c r="H204" s="78">
        <v>0</v>
      </c>
      <c r="I204" s="76">
        <v>0</v>
      </c>
      <c r="J204" s="46">
        <f t="shared" si="31"/>
        <v>10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237</v>
      </c>
      <c r="F216" s="71"/>
      <c r="G216" s="46">
        <f t="shared" si="30"/>
        <v>237</v>
      </c>
      <c r="H216" s="78">
        <v>0</v>
      </c>
      <c r="I216" s="76">
        <v>0</v>
      </c>
      <c r="J216" s="46">
        <f t="shared" si="31"/>
        <v>237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48</v>
      </c>
      <c r="F217" s="71"/>
      <c r="G217" s="46">
        <f t="shared" si="30"/>
        <v>48</v>
      </c>
      <c r="H217" s="78">
        <v>0</v>
      </c>
      <c r="I217" s="76">
        <v>0</v>
      </c>
      <c r="J217" s="46">
        <f t="shared" si="31"/>
        <v>48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256</v>
      </c>
      <c r="F224" s="71"/>
      <c r="G224" s="46">
        <f t="shared" si="30"/>
        <v>256</v>
      </c>
      <c r="H224" s="78">
        <v>0</v>
      </c>
      <c r="I224" s="76">
        <v>0</v>
      </c>
      <c r="J224" s="46">
        <f t="shared" si="31"/>
        <v>256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100</v>
      </c>
      <c r="F225" s="71"/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-5</v>
      </c>
      <c r="F227" s="71"/>
      <c r="G227" s="46">
        <f t="shared" si="30"/>
        <v>-5</v>
      </c>
      <c r="H227" s="78">
        <v>0</v>
      </c>
      <c r="I227" s="76">
        <v>0</v>
      </c>
      <c r="J227" s="46">
        <f t="shared" si="31"/>
        <v>-5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39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+'23'!J250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+'23'!J251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5</v>
      </c>
      <c r="K251" s="72"/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446.55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20</v>
      </c>
      <c r="P264" s="2">
        <v>500</v>
      </c>
      <c r="Q264" s="2">
        <v>170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350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200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60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4.2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135.80000000000001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16</v>
      </c>
      <c r="F5" s="71"/>
      <c r="G5" s="46">
        <f t="shared" ref="G5:G26" si="0">E5+F5</f>
        <v>16</v>
      </c>
      <c r="H5" s="78">
        <v>0</v>
      </c>
      <c r="I5" s="76">
        <v>5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1446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87</v>
      </c>
      <c r="F6" s="71"/>
      <c r="G6" s="46">
        <f t="shared" si="0"/>
        <v>87</v>
      </c>
      <c r="H6" s="78">
        <v>0</v>
      </c>
      <c r="I6" s="76">
        <v>0</v>
      </c>
      <c r="J6" s="46">
        <f t="shared" si="1"/>
        <v>86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14</v>
      </c>
      <c r="F22" s="71"/>
      <c r="G22" s="46">
        <f t="shared" si="0"/>
        <v>14</v>
      </c>
      <c r="H22" s="78">
        <v>0</v>
      </c>
      <c r="I22" s="76">
        <v>5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1446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60</v>
      </c>
      <c r="P24" s="103">
        <f t="shared" si="3"/>
        <v>240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13</v>
      </c>
      <c r="F31" s="71"/>
      <c r="G31" s="46">
        <f t="shared" si="5"/>
        <v>13</v>
      </c>
      <c r="H31" s="78">
        <v>0</v>
      </c>
      <c r="I31" s="76">
        <v>5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1446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7</v>
      </c>
      <c r="F53" s="71"/>
      <c r="G53" s="46">
        <f t="shared" si="5"/>
        <v>7</v>
      </c>
      <c r="H53" s="78">
        <v>0</v>
      </c>
      <c r="I53" s="76">
        <v>5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1446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03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2</v>
      </c>
      <c r="F110" s="71"/>
      <c r="G110" s="46">
        <f t="shared" si="20"/>
        <v>2</v>
      </c>
      <c r="H110" s="78">
        <v>1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21</v>
      </c>
      <c r="F113" s="71"/>
      <c r="G113" s="46">
        <f t="shared" si="20"/>
        <v>21</v>
      </c>
      <c r="H113" s="78">
        <v>0</v>
      </c>
      <c r="I113" s="76">
        <v>0</v>
      </c>
      <c r="J113" s="46">
        <f t="shared" si="21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60</v>
      </c>
      <c r="P115" s="103">
        <f t="shared" si="8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6</v>
      </c>
      <c r="F120" s="71"/>
      <c r="G120" s="46">
        <f t="shared" si="20"/>
        <v>6</v>
      </c>
      <c r="H120" s="78">
        <v>0</v>
      </c>
      <c r="I120" s="76">
        <v>0</v>
      </c>
      <c r="J120" s="46">
        <f t="shared" si="21"/>
        <v>6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4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5</v>
      </c>
      <c r="F129" s="71"/>
      <c r="G129" s="46">
        <f t="shared" si="20"/>
        <v>5</v>
      </c>
      <c r="H129" s="78">
        <v>0</v>
      </c>
      <c r="I129" s="76">
        <v>0</v>
      </c>
      <c r="J129" s="46">
        <f t="shared" si="21"/>
        <v>5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1</v>
      </c>
      <c r="F133" s="71">
        <v>5</v>
      </c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3</v>
      </c>
      <c r="F172" s="71"/>
      <c r="G172" s="46">
        <f t="shared" si="27"/>
        <v>3</v>
      </c>
      <c r="H172" s="78">
        <v>0</v>
      </c>
      <c r="I172" s="76">
        <v>0</v>
      </c>
      <c r="J172" s="46">
        <f t="shared" si="28"/>
        <v>3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25</v>
      </c>
      <c r="F175" s="71"/>
      <c r="G175" s="46">
        <f t="shared" si="27"/>
        <v>25</v>
      </c>
      <c r="H175" s="78">
        <v>0</v>
      </c>
      <c r="I175" s="76">
        <v>0</v>
      </c>
      <c r="J175" s="46">
        <f t="shared" si="28"/>
        <v>25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+'24'!J190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9</v>
      </c>
      <c r="F197" s="71"/>
      <c r="G197" s="46">
        <f t="shared" si="27"/>
        <v>9</v>
      </c>
      <c r="H197" s="78">
        <v>0</v>
      </c>
      <c r="I197" s="76">
        <v>0</v>
      </c>
      <c r="J197" s="46">
        <f t="shared" si="28"/>
        <v>9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23</v>
      </c>
      <c r="F198" s="71"/>
      <c r="G198" s="46">
        <f t="shared" si="27"/>
        <v>23</v>
      </c>
      <c r="H198" s="78">
        <v>0</v>
      </c>
      <c r="I198" s="76">
        <v>0</v>
      </c>
      <c r="J198" s="46">
        <f t="shared" si="28"/>
        <v>22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26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237</v>
      </c>
      <c r="F216" s="71"/>
      <c r="G216" s="46">
        <f t="shared" si="27"/>
        <v>237</v>
      </c>
      <c r="H216" s="78">
        <v>0</v>
      </c>
      <c r="I216" s="76">
        <v>0</v>
      </c>
      <c r="J216" s="46">
        <f t="shared" si="28"/>
        <v>237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48</v>
      </c>
      <c r="F217" s="71"/>
      <c r="G217" s="46">
        <f t="shared" si="27"/>
        <v>48</v>
      </c>
      <c r="H217" s="78">
        <v>0</v>
      </c>
      <c r="I217" s="76">
        <v>0</v>
      </c>
      <c r="J217" s="46">
        <f t="shared" si="28"/>
        <v>47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03">
        <f t="shared" si="36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100</v>
      </c>
      <c r="F225" s="71"/>
      <c r="G225" s="46">
        <f t="shared" si="27"/>
        <v>100</v>
      </c>
      <c r="H225" s="78">
        <v>0</v>
      </c>
      <c r="I225" s="76">
        <v>0</v>
      </c>
      <c r="J225" s="46">
        <f t="shared" si="28"/>
        <v>100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-5</v>
      </c>
      <c r="F227" s="71"/>
      <c r="G227" s="46">
        <f t="shared" si="27"/>
        <v>-5</v>
      </c>
      <c r="H227" s="78">
        <v>0</v>
      </c>
      <c r="I227" s="76">
        <v>0</v>
      </c>
      <c r="J227" s="46">
        <f t="shared" si="28"/>
        <v>-5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+'24'!J250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+'24'!J251</f>
        <v>5</v>
      </c>
      <c r="F251" s="71"/>
      <c r="G251" s="46">
        <f t="shared" si="39"/>
        <v>5</v>
      </c>
      <c r="H251" s="78">
        <v>0</v>
      </c>
      <c r="I251" s="76">
        <v>5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1446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621.04999999999995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565</v>
      </c>
      <c r="O264" s="2">
        <v>40</v>
      </c>
      <c r="P264" s="2">
        <v>120</v>
      </c>
      <c r="Q264" s="2">
        <v>30</v>
      </c>
      <c r="R264" s="2">
        <v>25</v>
      </c>
      <c r="S264" s="2">
        <v>150</v>
      </c>
      <c r="T264" s="2">
        <v>100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740</v>
      </c>
      <c r="P269" s="122" t="s">
        <v>1417</v>
      </c>
      <c r="Q269" s="123" t="s">
        <v>1418</v>
      </c>
      <c r="R269" s="124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1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3">
        <f>SUM(M5-O5)</f>
        <v>25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86</v>
      </c>
      <c r="F6" s="71">
        <v>30</v>
      </c>
      <c r="G6" s="46">
        <f t="shared" si="0"/>
        <v>116</v>
      </c>
      <c r="H6" s="78">
        <v>0</v>
      </c>
      <c r="I6" s="76">
        <v>0</v>
      </c>
      <c r="J6" s="46">
        <f t="shared" si="1"/>
        <v>104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310</v>
      </c>
      <c r="P6" s="103">
        <f t="shared" ref="P6:P8" si="3">SUM(M6-O6)</f>
        <v>890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69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03">
        <f t="shared" si="5"/>
        <v>25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5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5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6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>
        <v>100</v>
      </c>
      <c r="P22" s="103">
        <f t="shared" si="5"/>
        <v>1100</v>
      </c>
      <c r="Q22" s="90">
        <v>26.6</v>
      </c>
      <c r="R22" s="43">
        <f t="shared" si="4"/>
        <v>319.20000000000005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</v>
      </c>
      <c r="K24" s="72">
        <v>15</v>
      </c>
      <c r="L24" s="15">
        <v>100</v>
      </c>
      <c r="M24" s="65">
        <f t="shared" si="2"/>
        <v>1500</v>
      </c>
      <c r="N24" s="17" t="s">
        <v>16</v>
      </c>
      <c r="O24" s="18">
        <v>200</v>
      </c>
      <c r="P24" s="103">
        <f t="shared" si="5"/>
        <v>1300</v>
      </c>
      <c r="Q24" s="90">
        <v>40.51</v>
      </c>
      <c r="R24" s="43">
        <f t="shared" si="4"/>
        <v>607.65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8</v>
      </c>
      <c r="F28" s="71"/>
      <c r="G28" s="46">
        <f t="shared" si="6"/>
        <v>8</v>
      </c>
      <c r="H28" s="78">
        <v>0</v>
      </c>
      <c r="I28" s="76">
        <v>0</v>
      </c>
      <c r="J28" s="46">
        <f t="shared" si="7"/>
        <v>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5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6</v>
      </c>
      <c r="F31" s="71">
        <v>10</v>
      </c>
      <c r="G31" s="46">
        <f t="shared" si="6"/>
        <v>16</v>
      </c>
      <c r="H31" s="78">
        <v>0</v>
      </c>
      <c r="I31" s="76">
        <v>0</v>
      </c>
      <c r="J31" s="46">
        <f t="shared" si="7"/>
        <v>10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03">
        <f t="shared" si="5"/>
        <v>500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4</v>
      </c>
      <c r="F32" s="71"/>
      <c r="G32" s="46">
        <f t="shared" si="6"/>
        <v>4</v>
      </c>
      <c r="H32" s="78">
        <v>0</v>
      </c>
      <c r="I32" s="76">
        <v>1</v>
      </c>
      <c r="J32" s="46">
        <f t="shared" si="7"/>
        <v>3</v>
      </c>
      <c r="K32" s="72"/>
      <c r="L32" s="15">
        <v>130</v>
      </c>
      <c r="M32" s="65">
        <f t="shared" si="2"/>
        <v>0</v>
      </c>
      <c r="N32" s="17" t="s">
        <v>1447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1</v>
      </c>
      <c r="F33" s="71"/>
      <c r="G33" s="46">
        <f t="shared" si="6"/>
        <v>1</v>
      </c>
      <c r="H33" s="78">
        <v>0</v>
      </c>
      <c r="I33" s="76">
        <v>0</v>
      </c>
      <c r="J33" s="46">
        <f t="shared" si="7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35</v>
      </c>
      <c r="P41" s="103">
        <f t="shared" si="5"/>
        <v>65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3</v>
      </c>
      <c r="F47" s="71">
        <v>3</v>
      </c>
      <c r="G47" s="46">
        <f t="shared" si="6"/>
        <v>6</v>
      </c>
      <c r="H47" s="78">
        <v>0</v>
      </c>
      <c r="I47" s="76">
        <v>0</v>
      </c>
      <c r="J47" s="46">
        <f t="shared" si="7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7</v>
      </c>
      <c r="F48" s="71">
        <v>4</v>
      </c>
      <c r="G48" s="46">
        <f t="shared" si="6"/>
        <v>11</v>
      </c>
      <c r="H48" s="78">
        <v>0</v>
      </c>
      <c r="I48" s="76">
        <v>0</v>
      </c>
      <c r="J48" s="46">
        <f t="shared" si="7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1</v>
      </c>
      <c r="F49" s="71">
        <v>3</v>
      </c>
      <c r="G49" s="46">
        <f t="shared" si="6"/>
        <v>4</v>
      </c>
      <c r="H49" s="78">
        <v>0</v>
      </c>
      <c r="I49" s="76">
        <v>0</v>
      </c>
      <c r="J49" s="46">
        <f t="shared" si="7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5</v>
      </c>
      <c r="F50" s="71">
        <v>3</v>
      </c>
      <c r="G50" s="46">
        <f t="shared" si="6"/>
        <v>8</v>
      </c>
      <c r="H50" s="78">
        <v>0</v>
      </c>
      <c r="I50" s="76">
        <v>0</v>
      </c>
      <c r="J50" s="46">
        <f t="shared" si="7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2</v>
      </c>
      <c r="F53" s="71">
        <v>5</v>
      </c>
      <c r="G53" s="46">
        <f t="shared" si="6"/>
        <v>7</v>
      </c>
      <c r="H53" s="78">
        <v>0</v>
      </c>
      <c r="I53" s="76">
        <v>0</v>
      </c>
      <c r="J53" s="46">
        <f t="shared" si="7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7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4</v>
      </c>
      <c r="F66" s="71"/>
      <c r="G66" s="46">
        <f t="shared" si="6"/>
        <v>4</v>
      </c>
      <c r="H66" s="78">
        <v>0</v>
      </c>
      <c r="I66" s="76">
        <v>0</v>
      </c>
      <c r="J66" s="46">
        <f t="shared" si="7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5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1</v>
      </c>
      <c r="F67" s="71"/>
      <c r="G67" s="46">
        <f t="shared" si="6"/>
        <v>1</v>
      </c>
      <c r="H67" s="78">
        <v>0</v>
      </c>
      <c r="I67" s="76">
        <v>0</v>
      </c>
      <c r="J67" s="46">
        <f t="shared" si="7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1</v>
      </c>
      <c r="F68" s="71"/>
      <c r="G68" s="46">
        <f t="shared" si="6"/>
        <v>1</v>
      </c>
      <c r="H68" s="78">
        <v>0</v>
      </c>
      <c r="I68" s="76">
        <v>0</v>
      </c>
      <c r="J68" s="46">
        <f t="shared" si="7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2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1</v>
      </c>
      <c r="F72" s="71"/>
      <c r="G72" s="46">
        <f t="shared" si="6"/>
        <v>1</v>
      </c>
      <c r="H72" s="78">
        <v>0</v>
      </c>
      <c r="I72" s="76">
        <v>0</v>
      </c>
      <c r="J72" s="46">
        <f t="shared" si="7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ref="P73:P133" si="9">SUM(M73-O73)</f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6</v>
      </c>
      <c r="F77" s="71"/>
      <c r="G77" s="46">
        <f t="shared" si="6"/>
        <v>6</v>
      </c>
      <c r="H77" s="78">
        <v>0</v>
      </c>
      <c r="I77" s="76">
        <v>0</v>
      </c>
      <c r="J77" s="46">
        <f t="shared" si="7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25</v>
      </c>
      <c r="P77" s="103">
        <f t="shared" si="9"/>
        <v>175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6</v>
      </c>
      <c r="F80" s="71"/>
      <c r="G80" s="46">
        <f t="shared" si="6"/>
        <v>6</v>
      </c>
      <c r="H80" s="78">
        <v>0</v>
      </c>
      <c r="I80" s="76">
        <v>0</v>
      </c>
      <c r="J80" s="46">
        <f t="shared" si="7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4</v>
      </c>
      <c r="F81" s="71"/>
      <c r="G81" s="46">
        <f t="shared" si="6"/>
        <v>4</v>
      </c>
      <c r="H81" s="78">
        <v>0</v>
      </c>
      <c r="I81" s="76">
        <v>0</v>
      </c>
      <c r="J81" s="46">
        <f t="shared" si="7"/>
        <v>3</v>
      </c>
      <c r="K81" s="72">
        <v>1</v>
      </c>
      <c r="L81" s="20">
        <v>55</v>
      </c>
      <c r="M81" s="65">
        <f t="shared" ref="M81:M172" si="10">+L81*K81</f>
        <v>55</v>
      </c>
      <c r="N81" s="17" t="s">
        <v>16</v>
      </c>
      <c r="O81" s="18"/>
      <c r="P81" s="103">
        <f t="shared" si="9"/>
        <v>55</v>
      </c>
      <c r="Q81" s="90">
        <v>11.58</v>
      </c>
      <c r="R81" s="43">
        <f t="shared" ref="R81:R172" si="11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1</v>
      </c>
      <c r="F110" s="71">
        <v>5</v>
      </c>
      <c r="G110" s="46">
        <f t="shared" si="22"/>
        <v>6</v>
      </c>
      <c r="H110" s="78">
        <v>0</v>
      </c>
      <c r="I110" s="76">
        <v>0</v>
      </c>
      <c r="J110" s="46">
        <f t="shared" si="23"/>
        <v>5</v>
      </c>
      <c r="K110" s="72">
        <v>1</v>
      </c>
      <c r="L110" s="22">
        <v>120</v>
      </c>
      <c r="M110" s="65">
        <f t="shared" si="10"/>
        <v>120</v>
      </c>
      <c r="N110" s="17" t="s">
        <v>16</v>
      </c>
      <c r="O110" s="18">
        <v>20</v>
      </c>
      <c r="P110" s="103">
        <f t="shared" si="9"/>
        <v>100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4</v>
      </c>
      <c r="F111" s="71"/>
      <c r="G111" s="46">
        <f t="shared" si="22"/>
        <v>4</v>
      </c>
      <c r="H111" s="78">
        <v>0</v>
      </c>
      <c r="I111" s="76">
        <v>0</v>
      </c>
      <c r="J111" s="46">
        <f t="shared" si="23"/>
        <v>4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8</v>
      </c>
      <c r="F112" s="71"/>
      <c r="G112" s="46">
        <f t="shared" si="22"/>
        <v>8</v>
      </c>
      <c r="H112" s="78">
        <v>0</v>
      </c>
      <c r="I112" s="76">
        <v>0</v>
      </c>
      <c r="J112" s="46">
        <f t="shared" si="23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21</v>
      </c>
      <c r="F113" s="71"/>
      <c r="G113" s="46">
        <f t="shared" si="22"/>
        <v>21</v>
      </c>
      <c r="H113" s="78">
        <v>0</v>
      </c>
      <c r="I113" s="76">
        <v>0</v>
      </c>
      <c r="J113" s="46">
        <f t="shared" si="23"/>
        <v>9</v>
      </c>
      <c r="K113" s="72">
        <v>12</v>
      </c>
      <c r="L113" s="20">
        <v>55</v>
      </c>
      <c r="M113" s="65">
        <f t="shared" si="10"/>
        <v>660</v>
      </c>
      <c r="N113" s="17" t="s">
        <v>16</v>
      </c>
      <c r="O113" s="18">
        <v>155</v>
      </c>
      <c r="P113" s="103">
        <f t="shared" si="9"/>
        <v>505</v>
      </c>
      <c r="Q113" s="90">
        <v>20.58</v>
      </c>
      <c r="R113" s="43">
        <f t="shared" si="11"/>
        <v>246.95999999999998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7</v>
      </c>
      <c r="F115" s="71">
        <v>3</v>
      </c>
      <c r="G115" s="46">
        <f t="shared" si="22"/>
        <v>10</v>
      </c>
      <c r="H115" s="78">
        <v>0</v>
      </c>
      <c r="I115" s="76">
        <v>0</v>
      </c>
      <c r="J115" s="46">
        <f t="shared" si="23"/>
        <v>8</v>
      </c>
      <c r="K115" s="72">
        <v>2</v>
      </c>
      <c r="L115" s="22">
        <v>60</v>
      </c>
      <c r="M115" s="65">
        <f t="shared" si="10"/>
        <v>120</v>
      </c>
      <c r="N115" s="17" t="s">
        <v>16</v>
      </c>
      <c r="O115" s="18"/>
      <c r="P115" s="103">
        <f t="shared" si="9"/>
        <v>120</v>
      </c>
      <c r="Q115" s="90">
        <v>23.61</v>
      </c>
      <c r="R115" s="43">
        <f t="shared" si="11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6</v>
      </c>
      <c r="F116" s="71"/>
      <c r="G116" s="46">
        <f t="shared" si="22"/>
        <v>6</v>
      </c>
      <c r="H116" s="78">
        <v>0</v>
      </c>
      <c r="I116" s="76">
        <v>0</v>
      </c>
      <c r="J116" s="46">
        <f t="shared" si="23"/>
        <v>6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11</v>
      </c>
      <c r="F117" s="71"/>
      <c r="G117" s="46">
        <f t="shared" si="22"/>
        <v>11</v>
      </c>
      <c r="H117" s="78">
        <v>0</v>
      </c>
      <c r="I117" s="76">
        <v>0</v>
      </c>
      <c r="J117" s="46">
        <f t="shared" si="23"/>
        <v>11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6</v>
      </c>
      <c r="F120" s="71"/>
      <c r="G120" s="46">
        <f t="shared" si="22"/>
        <v>6</v>
      </c>
      <c r="H120" s="78">
        <v>0</v>
      </c>
      <c r="I120" s="76">
        <v>0</v>
      </c>
      <c r="J120" s="46">
        <f t="shared" si="23"/>
        <v>6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4</v>
      </c>
      <c r="F125" s="71"/>
      <c r="G125" s="46">
        <f t="shared" si="22"/>
        <v>4</v>
      </c>
      <c r="H125" s="78">
        <v>0</v>
      </c>
      <c r="I125" s="76">
        <v>0</v>
      </c>
      <c r="J125" s="46">
        <f t="shared" si="23"/>
        <v>4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5</v>
      </c>
      <c r="F129" s="71"/>
      <c r="G129" s="46">
        <f t="shared" si="22"/>
        <v>5</v>
      </c>
      <c r="H129" s="78">
        <v>0</v>
      </c>
      <c r="I129" s="76">
        <v>0</v>
      </c>
      <c r="J129" s="46">
        <f t="shared" si="23"/>
        <v>5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5</v>
      </c>
      <c r="F131" s="71">
        <v>6</v>
      </c>
      <c r="G131" s="46">
        <f t="shared" si="22"/>
        <v>11</v>
      </c>
      <c r="H131" s="78">
        <v>0</v>
      </c>
      <c r="I131" s="76">
        <v>0</v>
      </c>
      <c r="J131" s="46">
        <f t="shared" si="23"/>
        <v>7</v>
      </c>
      <c r="K131" s="72">
        <v>4</v>
      </c>
      <c r="L131" s="22">
        <v>50</v>
      </c>
      <c r="M131" s="65">
        <f t="shared" si="10"/>
        <v>200</v>
      </c>
      <c r="N131" s="17" t="s">
        <v>16</v>
      </c>
      <c r="O131" s="18">
        <v>35</v>
      </c>
      <c r="P131" s="103">
        <f t="shared" si="9"/>
        <v>165</v>
      </c>
      <c r="Q131" s="90">
        <v>9.91</v>
      </c>
      <c r="R131" s="43">
        <f t="shared" si="11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5</v>
      </c>
      <c r="F132" s="71"/>
      <c r="G132" s="46">
        <f t="shared" si="22"/>
        <v>5</v>
      </c>
      <c r="H132" s="78">
        <v>0</v>
      </c>
      <c r="I132" s="76">
        <v>0</v>
      </c>
      <c r="J132" s="46">
        <f t="shared" si="23"/>
        <v>5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5</v>
      </c>
      <c r="F133" s="71"/>
      <c r="G133" s="46">
        <f t="shared" si="22"/>
        <v>5</v>
      </c>
      <c r="H133" s="78">
        <v>0</v>
      </c>
      <c r="I133" s="76">
        <v>0</v>
      </c>
      <c r="J133" s="46">
        <f t="shared" si="23"/>
        <v>3</v>
      </c>
      <c r="K133" s="72">
        <v>2</v>
      </c>
      <c r="L133" s="20">
        <v>50</v>
      </c>
      <c r="M133" s="65">
        <f t="shared" si="10"/>
        <v>100</v>
      </c>
      <c r="N133" s="17" t="s">
        <v>16</v>
      </c>
      <c r="O133" s="18"/>
      <c r="P133" s="103">
        <f t="shared" si="9"/>
        <v>100</v>
      </c>
      <c r="Q133" s="90">
        <v>24.21</v>
      </c>
      <c r="R133" s="43">
        <f t="shared" si="11"/>
        <v>48.42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97" si="28">SUM(M134-O134)</f>
        <v>0</v>
      </c>
      <c r="Q134" s="12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50</v>
      </c>
      <c r="M150" s="65">
        <f t="shared" si="10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2</v>
      </c>
      <c r="F154" s="71">
        <v>5</v>
      </c>
      <c r="G154" s="46">
        <f t="shared" si="22"/>
        <v>7</v>
      </c>
      <c r="H154" s="78">
        <v>0</v>
      </c>
      <c r="I154" s="76">
        <v>0</v>
      </c>
      <c r="J154" s="46">
        <f t="shared" si="23"/>
        <v>5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03">
        <f t="shared" si="28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3</v>
      </c>
      <c r="F172" s="71"/>
      <c r="G172" s="46">
        <f t="shared" si="29"/>
        <v>3</v>
      </c>
      <c r="H172" s="78">
        <v>0</v>
      </c>
      <c r="I172" s="76">
        <v>0</v>
      </c>
      <c r="J172" s="46">
        <f t="shared" si="30"/>
        <v>3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15</v>
      </c>
      <c r="P173" s="103">
        <f t="shared" si="28"/>
        <v>20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25</v>
      </c>
      <c r="F175" s="71"/>
      <c r="G175" s="46">
        <f t="shared" si="29"/>
        <v>25</v>
      </c>
      <c r="H175" s="78">
        <v>0</v>
      </c>
      <c r="I175" s="76">
        <v>0</v>
      </c>
      <c r="J175" s="46">
        <f t="shared" si="30"/>
        <v>20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50</v>
      </c>
      <c r="P175" s="103">
        <f t="shared" si="28"/>
        <v>200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10</v>
      </c>
      <c r="F178" s="71"/>
      <c r="G178" s="46">
        <f t="shared" si="29"/>
        <v>10</v>
      </c>
      <c r="H178" s="78">
        <v>0</v>
      </c>
      <c r="I178" s="76">
        <v>0</v>
      </c>
      <c r="J178" s="46">
        <f t="shared" si="30"/>
        <v>9</v>
      </c>
      <c r="K178" s="72">
        <v>1</v>
      </c>
      <c r="L178" s="20">
        <v>55</v>
      </c>
      <c r="M178" s="65">
        <f t="shared" si="33"/>
        <v>55</v>
      </c>
      <c r="N178" s="17" t="s">
        <v>16</v>
      </c>
      <c r="O178" s="18">
        <v>5</v>
      </c>
      <c r="P178" s="103">
        <f t="shared" si="28"/>
        <v>50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4</v>
      </c>
      <c r="F180" s="71"/>
      <c r="G180" s="46">
        <f t="shared" si="29"/>
        <v>4</v>
      </c>
      <c r="H180" s="78">
        <v>0</v>
      </c>
      <c r="I180" s="76">
        <v>0</v>
      </c>
      <c r="J180" s="46">
        <f t="shared" si="30"/>
        <v>4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+'25'!J190</f>
        <v>1</v>
      </c>
      <c r="F190" s="71"/>
      <c r="G190" s="46">
        <f t="shared" si="29"/>
        <v>1</v>
      </c>
      <c r="H190" s="78">
        <v>0</v>
      </c>
      <c r="I190" s="76">
        <v>0</v>
      </c>
      <c r="J190" s="46">
        <f t="shared" si="30"/>
        <v>1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5</v>
      </c>
      <c r="F193" s="71"/>
      <c r="G193" s="46">
        <f t="shared" si="29"/>
        <v>5</v>
      </c>
      <c r="H193" s="78">
        <v>0</v>
      </c>
      <c r="I193" s="76">
        <v>0</v>
      </c>
      <c r="J193" s="46">
        <f t="shared" si="30"/>
        <v>4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3">
        <f t="shared" si="28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6</v>
      </c>
      <c r="F194" s="71"/>
      <c r="G194" s="46">
        <f t="shared" si="29"/>
        <v>6</v>
      </c>
      <c r="H194" s="78">
        <v>0</v>
      </c>
      <c r="I194" s="76">
        <v>0</v>
      </c>
      <c r="J194" s="46">
        <f t="shared" si="30"/>
        <v>6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5</v>
      </c>
      <c r="F195" s="71"/>
      <c r="G195" s="46">
        <f t="shared" si="29"/>
        <v>5</v>
      </c>
      <c r="H195" s="78">
        <v>0</v>
      </c>
      <c r="I195" s="76">
        <v>0</v>
      </c>
      <c r="J195" s="46">
        <f t="shared" si="30"/>
        <v>5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4</v>
      </c>
      <c r="F196" s="71"/>
      <c r="G196" s="46">
        <f t="shared" si="29"/>
        <v>4</v>
      </c>
      <c r="H196" s="78">
        <v>0</v>
      </c>
      <c r="I196" s="76">
        <v>0</v>
      </c>
      <c r="J196" s="46">
        <f t="shared" si="30"/>
        <v>3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03">
        <f t="shared" si="28"/>
        <v>120</v>
      </c>
      <c r="Q196" s="9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9</v>
      </c>
      <c r="F197" s="71"/>
      <c r="G197" s="46">
        <f t="shared" si="29"/>
        <v>9</v>
      </c>
      <c r="H197" s="78">
        <v>0</v>
      </c>
      <c r="I197" s="76">
        <v>0</v>
      </c>
      <c r="J197" s="46">
        <f t="shared" si="30"/>
        <v>8</v>
      </c>
      <c r="K197" s="72">
        <v>1</v>
      </c>
      <c r="L197" s="20">
        <v>50</v>
      </c>
      <c r="M197" s="65">
        <f t="shared" si="33"/>
        <v>50</v>
      </c>
      <c r="N197" s="17" t="s">
        <v>16</v>
      </c>
      <c r="O197" s="18"/>
      <c r="P197" s="103">
        <f t="shared" si="28"/>
        <v>50</v>
      </c>
      <c r="Q197" s="90">
        <v>23.74</v>
      </c>
      <c r="R197" s="43">
        <f t="shared" si="34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22</v>
      </c>
      <c r="F198" s="71"/>
      <c r="G198" s="46">
        <f t="shared" si="29"/>
        <v>22</v>
      </c>
      <c r="H198" s="78">
        <v>0</v>
      </c>
      <c r="I198" s="76">
        <v>0</v>
      </c>
      <c r="J198" s="46">
        <f t="shared" si="30"/>
        <v>22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58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5</v>
      </c>
      <c r="F201" s="71"/>
      <c r="G201" s="46">
        <f t="shared" si="29"/>
        <v>5</v>
      </c>
      <c r="H201" s="78">
        <v>0</v>
      </c>
      <c r="I201" s="76">
        <v>0</v>
      </c>
      <c r="J201" s="46">
        <f t="shared" si="30"/>
        <v>5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4</v>
      </c>
      <c r="F202" s="71"/>
      <c r="G202" s="46">
        <f t="shared" si="29"/>
        <v>4</v>
      </c>
      <c r="H202" s="78">
        <v>0</v>
      </c>
      <c r="I202" s="76">
        <v>0</v>
      </c>
      <c r="J202" s="46">
        <f t="shared" si="30"/>
        <v>4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10</v>
      </c>
      <c r="F203" s="71"/>
      <c r="G203" s="46">
        <f t="shared" si="29"/>
        <v>10</v>
      </c>
      <c r="H203" s="78">
        <v>0</v>
      </c>
      <c r="I203" s="76">
        <v>0</v>
      </c>
      <c r="J203" s="46">
        <f t="shared" si="30"/>
        <v>9</v>
      </c>
      <c r="K203" s="72">
        <v>1</v>
      </c>
      <c r="L203" s="20">
        <v>90</v>
      </c>
      <c r="M203" s="65">
        <f t="shared" si="33"/>
        <v>90</v>
      </c>
      <c r="N203" s="17" t="s">
        <v>16</v>
      </c>
      <c r="O203" s="18"/>
      <c r="P203" s="103">
        <f t="shared" si="37"/>
        <v>90</v>
      </c>
      <c r="Q203" s="90">
        <v>60</v>
      </c>
      <c r="R203" s="43">
        <f t="shared" si="34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10</v>
      </c>
      <c r="F204" s="71"/>
      <c r="G204" s="46">
        <f t="shared" si="29"/>
        <v>10</v>
      </c>
      <c r="H204" s="78">
        <v>0</v>
      </c>
      <c r="I204" s="76">
        <v>0</v>
      </c>
      <c r="J204" s="46">
        <f t="shared" si="30"/>
        <v>10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10</v>
      </c>
      <c r="F205" s="71"/>
      <c r="G205" s="46">
        <f t="shared" si="29"/>
        <v>10</v>
      </c>
      <c r="H205" s="78">
        <v>0</v>
      </c>
      <c r="I205" s="76">
        <v>0</v>
      </c>
      <c r="J205" s="46">
        <f t="shared" si="30"/>
        <v>10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3</v>
      </c>
      <c r="F208" s="71"/>
      <c r="G208" s="46">
        <f t="shared" si="29"/>
        <v>3</v>
      </c>
      <c r="H208" s="78">
        <v>0</v>
      </c>
      <c r="I208" s="76">
        <v>0</v>
      </c>
      <c r="J208" s="46">
        <f t="shared" si="30"/>
        <v>3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2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>
        <v>1</v>
      </c>
      <c r="G212" s="46">
        <f t="shared" si="29"/>
        <v>1</v>
      </c>
      <c r="H212" s="78">
        <v>0</v>
      </c>
      <c r="I212" s="76">
        <v>0</v>
      </c>
      <c r="J212" s="46">
        <f t="shared" si="30"/>
        <v>0</v>
      </c>
      <c r="K212" s="72">
        <v>1</v>
      </c>
      <c r="L212" s="20">
        <v>40</v>
      </c>
      <c r="M212" s="65">
        <f t="shared" si="33"/>
        <v>40</v>
      </c>
      <c r="N212" s="17" t="s">
        <v>16</v>
      </c>
      <c r="O212" s="18"/>
      <c r="P212" s="103">
        <f t="shared" si="37"/>
        <v>40</v>
      </c>
      <c r="Q212" s="90">
        <v>15</v>
      </c>
      <c r="R212" s="43">
        <f t="shared" si="34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237</v>
      </c>
      <c r="F216" s="71"/>
      <c r="G216" s="46">
        <f t="shared" si="29"/>
        <v>237</v>
      </c>
      <c r="H216" s="78">
        <v>0</v>
      </c>
      <c r="I216" s="76">
        <v>0</v>
      </c>
      <c r="J216" s="46">
        <f t="shared" si="30"/>
        <v>237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47</v>
      </c>
      <c r="F217" s="71"/>
      <c r="G217" s="46">
        <f t="shared" si="29"/>
        <v>47</v>
      </c>
      <c r="H217" s="78">
        <v>0</v>
      </c>
      <c r="I217" s="76">
        <v>0</v>
      </c>
      <c r="J217" s="46">
        <f t="shared" si="30"/>
        <v>45</v>
      </c>
      <c r="K217" s="72">
        <v>2</v>
      </c>
      <c r="L217" s="20">
        <v>10</v>
      </c>
      <c r="M217" s="65">
        <f t="shared" si="33"/>
        <v>20</v>
      </c>
      <c r="N217" s="17" t="s">
        <v>16</v>
      </c>
      <c r="O217" s="18"/>
      <c r="P217" s="103">
        <f t="shared" si="37"/>
        <v>20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10</v>
      </c>
      <c r="F218" s="71"/>
      <c r="G218" s="46">
        <f t="shared" si="29"/>
        <v>10</v>
      </c>
      <c r="H218" s="78">
        <v>0</v>
      </c>
      <c r="I218" s="76">
        <v>0</v>
      </c>
      <c r="J218" s="46">
        <f t="shared" si="30"/>
        <v>9</v>
      </c>
      <c r="K218" s="72">
        <v>1</v>
      </c>
      <c r="L218" s="20">
        <v>20</v>
      </c>
      <c r="M218" s="65">
        <f t="shared" si="33"/>
        <v>20</v>
      </c>
      <c r="N218" s="17" t="s">
        <v>16</v>
      </c>
      <c r="O218" s="18"/>
      <c r="P218" s="103">
        <f t="shared" si="37"/>
        <v>20</v>
      </c>
      <c r="Q218" s="90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256</v>
      </c>
      <c r="F224" s="71"/>
      <c r="G224" s="46">
        <f t="shared" si="29"/>
        <v>256</v>
      </c>
      <c r="H224" s="78">
        <v>0</v>
      </c>
      <c r="I224" s="76">
        <v>0</v>
      </c>
      <c r="J224" s="46">
        <f t="shared" si="30"/>
        <v>256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100</v>
      </c>
      <c r="F225" s="71"/>
      <c r="G225" s="46">
        <f t="shared" si="29"/>
        <v>100</v>
      </c>
      <c r="H225" s="78">
        <v>0</v>
      </c>
      <c r="I225" s="76">
        <v>0</v>
      </c>
      <c r="J225" s="46">
        <f t="shared" si="30"/>
        <v>100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-5</v>
      </c>
      <c r="F227" s="71"/>
      <c r="G227" s="46">
        <f t="shared" si="29"/>
        <v>-5</v>
      </c>
      <c r="H227" s="78">
        <v>0</v>
      </c>
      <c r="I227" s="76">
        <v>0</v>
      </c>
      <c r="J227" s="46">
        <f t="shared" si="30"/>
        <v>-5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55" si="41">E235+F235</f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+'25'!J244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55</v>
      </c>
      <c r="M246" s="65">
        <f t="shared" si="45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40</v>
      </c>
      <c r="M247" s="65">
        <f t="shared" si="43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+'25'!J248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49</v>
      </c>
      <c r="M248" s="65">
        <f t="shared" si="33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+'25'!J249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39</v>
      </c>
      <c r="M249" s="65">
        <f t="shared" si="33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+'25'!J250</f>
        <v>4</v>
      </c>
      <c r="F250" s="71"/>
      <c r="G250" s="46">
        <f t="shared" si="41"/>
        <v>4</v>
      </c>
      <c r="H250" s="78">
        <v>0</v>
      </c>
      <c r="I250" s="76">
        <v>0</v>
      </c>
      <c r="J250" s="46">
        <f t="shared" si="42"/>
        <v>3</v>
      </c>
      <c r="K250" s="72">
        <v>1</v>
      </c>
      <c r="L250" s="20">
        <v>50</v>
      </c>
      <c r="M250" s="65">
        <f t="shared" si="33"/>
        <v>50</v>
      </c>
      <c r="N250" s="17" t="s">
        <v>16</v>
      </c>
      <c r="O250" s="18">
        <v>10</v>
      </c>
      <c r="P250" s="103">
        <f t="shared" si="37"/>
        <v>40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50</v>
      </c>
      <c r="M251" s="65">
        <f t="shared" si="33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35</v>
      </c>
      <c r="M252" s="65">
        <f t="shared" si="33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4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4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2822.4799999999996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7660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1990</v>
      </c>
      <c r="O264" s="2">
        <v>25</v>
      </c>
      <c r="P264" s="2">
        <v>1300</v>
      </c>
      <c r="Q264" s="2">
        <v>400</v>
      </c>
      <c r="R264" s="2">
        <v>10</v>
      </c>
      <c r="S264" s="2">
        <v>95</v>
      </c>
      <c r="T264" s="2">
        <v>40</v>
      </c>
      <c r="U264" s="2">
        <v>120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1135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4535</v>
      </c>
      <c r="P269" s="122" t="s">
        <v>1417</v>
      </c>
      <c r="Q269" s="123" t="s">
        <v>1418</v>
      </c>
      <c r="R269" s="124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1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W257" sqref="W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104</v>
      </c>
      <c r="F6" s="71">
        <v>30</v>
      </c>
      <c r="G6" s="46">
        <f t="shared" si="0"/>
        <v>134</v>
      </c>
      <c r="H6" s="78">
        <v>0</v>
      </c>
      <c r="I6" s="76">
        <v>0</v>
      </c>
      <c r="J6" s="46">
        <f t="shared" si="1"/>
        <v>134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80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03">
        <f t="shared" si="5"/>
        <v>25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6</v>
      </c>
      <c r="F22" s="71">
        <v>20</v>
      </c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4</v>
      </c>
      <c r="F28" s="71"/>
      <c r="G28" s="46">
        <f t="shared" si="6"/>
        <v>4</v>
      </c>
      <c r="H28" s="78">
        <v>0</v>
      </c>
      <c r="I28" s="76">
        <v>0</v>
      </c>
      <c r="J28" s="46">
        <f t="shared" si="7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10</v>
      </c>
      <c r="F31" s="71"/>
      <c r="G31" s="46">
        <f t="shared" si="6"/>
        <v>10</v>
      </c>
      <c r="H31" s="78">
        <v>0</v>
      </c>
      <c r="I31" s="76">
        <v>0</v>
      </c>
      <c r="J31" s="46">
        <f t="shared" si="7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3</v>
      </c>
      <c r="F32" s="71"/>
      <c r="G32" s="46">
        <f t="shared" si="6"/>
        <v>3</v>
      </c>
      <c r="H32" s="78">
        <v>0</v>
      </c>
      <c r="I32" s="76">
        <v>0</v>
      </c>
      <c r="J32" s="46">
        <f t="shared" si="7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1</v>
      </c>
      <c r="F33" s="71"/>
      <c r="G33" s="46">
        <f t="shared" si="6"/>
        <v>1</v>
      </c>
      <c r="H33" s="78">
        <v>0</v>
      </c>
      <c r="I33" s="76">
        <v>0</v>
      </c>
      <c r="J33" s="46">
        <f t="shared" si="7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1</v>
      </c>
      <c r="F41" s="71"/>
      <c r="G41" s="46">
        <f t="shared" si="6"/>
        <v>1</v>
      </c>
      <c r="H41" s="78">
        <v>0</v>
      </c>
      <c r="I41" s="76">
        <v>0</v>
      </c>
      <c r="J41" s="46">
        <f t="shared" si="7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6</v>
      </c>
      <c r="F47" s="71"/>
      <c r="G47" s="46">
        <f t="shared" si="6"/>
        <v>6</v>
      </c>
      <c r="H47" s="78">
        <v>0</v>
      </c>
      <c r="I47" s="76">
        <v>0</v>
      </c>
      <c r="J47" s="46">
        <f t="shared" si="7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11</v>
      </c>
      <c r="F48" s="71"/>
      <c r="G48" s="46">
        <f t="shared" si="6"/>
        <v>11</v>
      </c>
      <c r="H48" s="78">
        <v>0</v>
      </c>
      <c r="I48" s="76">
        <v>0</v>
      </c>
      <c r="J48" s="46">
        <f t="shared" si="7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4</v>
      </c>
      <c r="F49" s="71"/>
      <c r="G49" s="46">
        <f t="shared" si="6"/>
        <v>4</v>
      </c>
      <c r="H49" s="78">
        <v>0</v>
      </c>
      <c r="I49" s="76">
        <v>0</v>
      </c>
      <c r="J49" s="46">
        <f t="shared" si="7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8</v>
      </c>
      <c r="F50" s="71"/>
      <c r="G50" s="46">
        <f t="shared" si="6"/>
        <v>8</v>
      </c>
      <c r="H50" s="78">
        <v>0</v>
      </c>
      <c r="I50" s="76">
        <v>0</v>
      </c>
      <c r="J50" s="46">
        <f t="shared" si="7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7</v>
      </c>
      <c r="F53" s="71"/>
      <c r="G53" s="46">
        <f t="shared" si="6"/>
        <v>7</v>
      </c>
      <c r="H53" s="78">
        <v>0</v>
      </c>
      <c r="I53" s="76">
        <v>0</v>
      </c>
      <c r="J53" s="46">
        <f t="shared" si="7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7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1</v>
      </c>
      <c r="F67" s="71"/>
      <c r="G67" s="46">
        <f t="shared" si="6"/>
        <v>1</v>
      </c>
      <c r="H67" s="78">
        <v>0</v>
      </c>
      <c r="I67" s="76">
        <v>0</v>
      </c>
      <c r="J67" s="46">
        <f t="shared" si="7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1</v>
      </c>
      <c r="F68" s="71"/>
      <c r="G68" s="46">
        <f t="shared" si="6"/>
        <v>1</v>
      </c>
      <c r="H68" s="78">
        <v>0</v>
      </c>
      <c r="I68" s="76">
        <v>0</v>
      </c>
      <c r="J68" s="46">
        <f t="shared" si="7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1</v>
      </c>
      <c r="F72" s="71"/>
      <c r="G72" s="46">
        <f t="shared" si="6"/>
        <v>1</v>
      </c>
      <c r="H72" s="78">
        <v>0</v>
      </c>
      <c r="I72" s="76">
        <v>0</v>
      </c>
      <c r="J72" s="46">
        <f t="shared" si="7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6</v>
      </c>
      <c r="F80" s="71"/>
      <c r="G80" s="46">
        <f t="shared" si="6"/>
        <v>6</v>
      </c>
      <c r="H80" s="78">
        <v>0</v>
      </c>
      <c r="I80" s="76">
        <v>0</v>
      </c>
      <c r="J80" s="46">
        <f t="shared" si="7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3</v>
      </c>
      <c r="F81" s="71"/>
      <c r="G81" s="46">
        <f t="shared" si="6"/>
        <v>3</v>
      </c>
      <c r="H81" s="78">
        <v>0</v>
      </c>
      <c r="I81" s="76">
        <v>0</v>
      </c>
      <c r="J81" s="46">
        <f t="shared" si="7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3">
        <f t="shared" ref="P81:P144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5</v>
      </c>
      <c r="F110" s="71">
        <v>6</v>
      </c>
      <c r="G110" s="46">
        <f t="shared" si="21"/>
        <v>11</v>
      </c>
      <c r="H110" s="78">
        <v>0</v>
      </c>
      <c r="I110" s="76">
        <v>0</v>
      </c>
      <c r="J110" s="46">
        <f t="shared" si="22"/>
        <v>9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03">
        <f t="shared" si="9"/>
        <v>240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4</v>
      </c>
      <c r="F111" s="71">
        <v>4</v>
      </c>
      <c r="G111" s="46">
        <f t="shared" si="21"/>
        <v>8</v>
      </c>
      <c r="H111" s="78">
        <v>0</v>
      </c>
      <c r="I111" s="76">
        <v>0</v>
      </c>
      <c r="J111" s="46">
        <f t="shared" si="22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9</v>
      </c>
      <c r="F113" s="71"/>
      <c r="G113" s="46">
        <f t="shared" si="21"/>
        <v>9</v>
      </c>
      <c r="H113" s="78">
        <v>0</v>
      </c>
      <c r="I113" s="76">
        <v>0</v>
      </c>
      <c r="J113" s="46">
        <f t="shared" si="22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6</v>
      </c>
      <c r="F116" s="71"/>
      <c r="G116" s="46">
        <f t="shared" si="21"/>
        <v>6</v>
      </c>
      <c r="H116" s="78">
        <v>0</v>
      </c>
      <c r="I116" s="76">
        <v>0</v>
      </c>
      <c r="J116" s="46">
        <f t="shared" si="22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11</v>
      </c>
      <c r="F117" s="71"/>
      <c r="G117" s="46">
        <f t="shared" si="21"/>
        <v>11</v>
      </c>
      <c r="H117" s="78">
        <v>0</v>
      </c>
      <c r="I117" s="76">
        <v>0</v>
      </c>
      <c r="J117" s="46">
        <f t="shared" si="22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6</v>
      </c>
      <c r="F120" s="71"/>
      <c r="G120" s="46">
        <f t="shared" si="21"/>
        <v>6</v>
      </c>
      <c r="H120" s="78">
        <v>0</v>
      </c>
      <c r="I120" s="76">
        <v>0</v>
      </c>
      <c r="J120" s="46">
        <f t="shared" si="22"/>
        <v>6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4</v>
      </c>
      <c r="F125" s="71"/>
      <c r="G125" s="46">
        <f t="shared" si="21"/>
        <v>4</v>
      </c>
      <c r="H125" s="78">
        <v>0</v>
      </c>
      <c r="I125" s="76">
        <v>0</v>
      </c>
      <c r="J125" s="46">
        <f t="shared" si="22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5</v>
      </c>
      <c r="F129" s="71"/>
      <c r="G129" s="46">
        <f t="shared" si="21"/>
        <v>5</v>
      </c>
      <c r="H129" s="78">
        <v>0</v>
      </c>
      <c r="I129" s="76">
        <v>0</v>
      </c>
      <c r="J129" s="46">
        <f t="shared" si="22"/>
        <v>5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7</v>
      </c>
      <c r="F131" s="71"/>
      <c r="G131" s="46">
        <f t="shared" si="21"/>
        <v>7</v>
      </c>
      <c r="H131" s="78">
        <v>0</v>
      </c>
      <c r="I131" s="76">
        <v>0</v>
      </c>
      <c r="J131" s="46">
        <f t="shared" si="22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10</v>
      </c>
      <c r="P131" s="103">
        <f t="shared" si="9"/>
        <v>90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5</v>
      </c>
      <c r="F132" s="71">
        <v>5</v>
      </c>
      <c r="G132" s="46">
        <f t="shared" si="21"/>
        <v>10</v>
      </c>
      <c r="H132" s="78">
        <v>0</v>
      </c>
      <c r="I132" s="76">
        <v>0</v>
      </c>
      <c r="J132" s="46">
        <f t="shared" si="22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3</v>
      </c>
      <c r="F133" s="71">
        <v>5</v>
      </c>
      <c r="G133" s="46">
        <f t="shared" si="21"/>
        <v>8</v>
      </c>
      <c r="H133" s="78">
        <v>0</v>
      </c>
      <c r="I133" s="76">
        <v>0</v>
      </c>
      <c r="J133" s="46">
        <f t="shared" si="22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5</v>
      </c>
      <c r="F154" s="71"/>
      <c r="G154" s="46">
        <f t="shared" si="21"/>
        <v>5</v>
      </c>
      <c r="H154" s="78">
        <v>0</v>
      </c>
      <c r="I154" s="76">
        <v>0</v>
      </c>
      <c r="J154" s="46">
        <f t="shared" si="22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3</v>
      </c>
      <c r="F172" s="71"/>
      <c r="G172" s="46">
        <f t="shared" si="28"/>
        <v>3</v>
      </c>
      <c r="H172" s="78">
        <v>0</v>
      </c>
      <c r="I172" s="76">
        <v>0</v>
      </c>
      <c r="J172" s="46">
        <f t="shared" si="29"/>
        <v>3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20</v>
      </c>
      <c r="F175" s="71"/>
      <c r="G175" s="46">
        <f t="shared" si="28"/>
        <v>20</v>
      </c>
      <c r="H175" s="78">
        <v>0</v>
      </c>
      <c r="I175" s="76">
        <v>0</v>
      </c>
      <c r="J175" s="46">
        <f t="shared" si="29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9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4</v>
      </c>
      <c r="F180" s="71"/>
      <c r="G180" s="46">
        <f t="shared" si="28"/>
        <v>4</v>
      </c>
      <c r="H180" s="78">
        <v>0</v>
      </c>
      <c r="I180" s="76">
        <v>0</v>
      </c>
      <c r="J180" s="46">
        <f t="shared" si="29"/>
        <v>4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+'26'!J190</f>
        <v>1</v>
      </c>
      <c r="F190" s="71"/>
      <c r="G190" s="46">
        <f t="shared" si="28"/>
        <v>1</v>
      </c>
      <c r="H190" s="78">
        <v>0</v>
      </c>
      <c r="I190" s="76">
        <v>0</v>
      </c>
      <c r="J190" s="46">
        <f t="shared" si="29"/>
        <v>1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6</v>
      </c>
      <c r="F194" s="71"/>
      <c r="G194" s="46">
        <f t="shared" si="28"/>
        <v>6</v>
      </c>
      <c r="H194" s="78">
        <v>0</v>
      </c>
      <c r="I194" s="76">
        <v>0</v>
      </c>
      <c r="J194" s="46">
        <f t="shared" si="29"/>
        <v>6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3</v>
      </c>
      <c r="F196" s="71"/>
      <c r="G196" s="46">
        <f t="shared" si="28"/>
        <v>3</v>
      </c>
      <c r="H196" s="78">
        <v>0</v>
      </c>
      <c r="I196" s="76">
        <v>0</v>
      </c>
      <c r="J196" s="46">
        <f t="shared" si="29"/>
        <v>3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8</v>
      </c>
      <c r="F197" s="71"/>
      <c r="G197" s="46">
        <f t="shared" si="28"/>
        <v>8</v>
      </c>
      <c r="H197" s="78">
        <v>0</v>
      </c>
      <c r="I197" s="76">
        <v>0</v>
      </c>
      <c r="J197" s="46">
        <f t="shared" si="29"/>
        <v>8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22</v>
      </c>
      <c r="F198" s="71"/>
      <c r="G198" s="46">
        <f t="shared" si="28"/>
        <v>22</v>
      </c>
      <c r="H198" s="78">
        <v>0</v>
      </c>
      <c r="I198" s="76">
        <v>0</v>
      </c>
      <c r="J198" s="46">
        <f t="shared" si="29"/>
        <v>22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5</v>
      </c>
      <c r="F201" s="71"/>
      <c r="G201" s="46">
        <f t="shared" si="28"/>
        <v>5</v>
      </c>
      <c r="H201" s="78">
        <v>0</v>
      </c>
      <c r="I201" s="76">
        <v>0</v>
      </c>
      <c r="J201" s="46">
        <f t="shared" si="29"/>
        <v>5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4</v>
      </c>
      <c r="F202" s="71"/>
      <c r="G202" s="46">
        <f t="shared" si="28"/>
        <v>4</v>
      </c>
      <c r="H202" s="78">
        <v>0</v>
      </c>
      <c r="I202" s="76">
        <v>0</v>
      </c>
      <c r="J202" s="46">
        <f t="shared" si="29"/>
        <v>4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9</v>
      </c>
      <c r="F203" s="71"/>
      <c r="G203" s="46">
        <f t="shared" si="28"/>
        <v>9</v>
      </c>
      <c r="H203" s="78">
        <v>0</v>
      </c>
      <c r="I203" s="76">
        <v>0</v>
      </c>
      <c r="J203" s="46">
        <f t="shared" si="29"/>
        <v>9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10</v>
      </c>
      <c r="F204" s="71"/>
      <c r="G204" s="46">
        <f t="shared" si="28"/>
        <v>10</v>
      </c>
      <c r="H204" s="78">
        <v>0</v>
      </c>
      <c r="I204" s="76">
        <v>0</v>
      </c>
      <c r="J204" s="46">
        <f t="shared" si="29"/>
        <v>10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10</v>
      </c>
      <c r="F205" s="71"/>
      <c r="G205" s="46">
        <f t="shared" si="28"/>
        <v>10</v>
      </c>
      <c r="H205" s="78">
        <v>0</v>
      </c>
      <c r="I205" s="76">
        <v>0</v>
      </c>
      <c r="J205" s="46">
        <f t="shared" si="29"/>
        <v>10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3</v>
      </c>
      <c r="F208" s="71"/>
      <c r="G208" s="46">
        <f t="shared" si="28"/>
        <v>3</v>
      </c>
      <c r="H208" s="78">
        <v>0</v>
      </c>
      <c r="I208" s="76">
        <v>0</v>
      </c>
      <c r="J208" s="46">
        <f t="shared" si="29"/>
        <v>3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8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237</v>
      </c>
      <c r="F216" s="71"/>
      <c r="G216" s="46">
        <f t="shared" si="28"/>
        <v>237</v>
      </c>
      <c r="H216" s="78">
        <v>0</v>
      </c>
      <c r="I216" s="76">
        <v>0</v>
      </c>
      <c r="J216" s="46">
        <f t="shared" si="29"/>
        <v>237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45</v>
      </c>
      <c r="F217" s="71"/>
      <c r="G217" s="46">
        <f t="shared" si="28"/>
        <v>45</v>
      </c>
      <c r="H217" s="78">
        <v>0</v>
      </c>
      <c r="I217" s="76">
        <v>0</v>
      </c>
      <c r="J217" s="46">
        <f t="shared" si="29"/>
        <v>45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9</v>
      </c>
      <c r="F218" s="71"/>
      <c r="G218" s="46">
        <f t="shared" si="28"/>
        <v>9</v>
      </c>
      <c r="H218" s="78">
        <v>0</v>
      </c>
      <c r="I218" s="76">
        <v>0</v>
      </c>
      <c r="J218" s="46">
        <f t="shared" si="29"/>
        <v>9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256</v>
      </c>
      <c r="F224" s="71"/>
      <c r="G224" s="46">
        <f t="shared" si="28"/>
        <v>256</v>
      </c>
      <c r="H224" s="78">
        <v>0</v>
      </c>
      <c r="I224" s="76">
        <v>0</v>
      </c>
      <c r="J224" s="46">
        <f t="shared" si="29"/>
        <v>256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100</v>
      </c>
      <c r="F225" s="71"/>
      <c r="G225" s="46">
        <f t="shared" si="28"/>
        <v>100</v>
      </c>
      <c r="H225" s="78">
        <v>0</v>
      </c>
      <c r="I225" s="76">
        <v>0</v>
      </c>
      <c r="J225" s="46">
        <f t="shared" si="29"/>
        <v>100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-5</v>
      </c>
      <c r="F227" s="71"/>
      <c r="G227" s="46">
        <f t="shared" si="28"/>
        <v>-5</v>
      </c>
      <c r="H227" s="78">
        <v>0</v>
      </c>
      <c r="I227" s="76">
        <v>0</v>
      </c>
      <c r="J227" s="46">
        <f t="shared" si="29"/>
        <v>-5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+'26'!J250</f>
        <v>3</v>
      </c>
      <c r="F250" s="71"/>
      <c r="G250" s="46">
        <f t="shared" si="40"/>
        <v>3</v>
      </c>
      <c r="H250" s="78">
        <v>0</v>
      </c>
      <c r="I250" s="76">
        <v>0</v>
      </c>
      <c r="J250" s="46">
        <f t="shared" si="41"/>
        <v>2</v>
      </c>
      <c r="K250" s="72">
        <v>1</v>
      </c>
      <c r="L250" s="20">
        <v>50</v>
      </c>
      <c r="M250" s="65">
        <f t="shared" si="32"/>
        <v>50</v>
      </c>
      <c r="N250" s="17" t="s">
        <v>16</v>
      </c>
      <c r="O250" s="18">
        <v>10</v>
      </c>
      <c r="P250" s="103">
        <f t="shared" si="37"/>
        <v>40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+'26'!J252</f>
        <v>0</v>
      </c>
      <c r="F252" s="71">
        <v>10</v>
      </c>
      <c r="G252" s="46">
        <f t="shared" si="40"/>
        <v>10</v>
      </c>
      <c r="H252" s="78">
        <v>0</v>
      </c>
      <c r="I252" s="76">
        <v>0</v>
      </c>
      <c r="J252" s="46">
        <f t="shared" si="41"/>
        <v>9</v>
      </c>
      <c r="K252" s="72">
        <v>1</v>
      </c>
      <c r="L252" s="20">
        <v>20</v>
      </c>
      <c r="M252" s="65">
        <f t="shared" si="32"/>
        <v>20</v>
      </c>
      <c r="N252" s="17" t="s">
        <v>16</v>
      </c>
      <c r="O252" s="18"/>
      <c r="P252" s="103">
        <f t="shared" si="37"/>
        <v>20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50.17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145</v>
      </c>
      <c r="P264" s="2">
        <v>145</v>
      </c>
      <c r="Q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V265" sqref="V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134</v>
      </c>
      <c r="F6" s="71"/>
      <c r="G6" s="46">
        <f t="shared" si="0"/>
        <v>134</v>
      </c>
      <c r="H6" s="78">
        <v>0</v>
      </c>
      <c r="I6" s="76">
        <v>0</v>
      </c>
      <c r="J6" s="46">
        <f t="shared" si="1"/>
        <v>134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1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ref="P11:P80" si="5">SUM(M11-O11)</f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5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4</v>
      </c>
      <c r="F28" s="71"/>
      <c r="G28" s="46">
        <f t="shared" si="6"/>
        <v>4</v>
      </c>
      <c r="H28" s="78">
        <v>0</v>
      </c>
      <c r="I28" s="76">
        <v>0</v>
      </c>
      <c r="J28" s="46">
        <f t="shared" si="7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10</v>
      </c>
      <c r="F31" s="71"/>
      <c r="G31" s="46">
        <f t="shared" si="6"/>
        <v>10</v>
      </c>
      <c r="H31" s="78">
        <v>0</v>
      </c>
      <c r="I31" s="76">
        <v>0</v>
      </c>
      <c r="J31" s="46">
        <f t="shared" si="7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3</v>
      </c>
      <c r="F32" s="71"/>
      <c r="G32" s="46">
        <f t="shared" si="6"/>
        <v>3</v>
      </c>
      <c r="H32" s="78">
        <v>0</v>
      </c>
      <c r="I32" s="76">
        <v>0</v>
      </c>
      <c r="J32" s="46">
        <f t="shared" si="7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1</v>
      </c>
      <c r="F33" s="71"/>
      <c r="G33" s="46">
        <f t="shared" si="6"/>
        <v>1</v>
      </c>
      <c r="H33" s="78">
        <v>0</v>
      </c>
      <c r="I33" s="76">
        <v>0</v>
      </c>
      <c r="J33" s="46">
        <f t="shared" si="7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5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1</v>
      </c>
      <c r="F41" s="71"/>
      <c r="G41" s="46">
        <f t="shared" si="6"/>
        <v>1</v>
      </c>
      <c r="H41" s="78">
        <v>0</v>
      </c>
      <c r="I41" s="76">
        <v>0</v>
      </c>
      <c r="J41" s="46">
        <f t="shared" si="7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6</v>
      </c>
      <c r="F47" s="71"/>
      <c r="G47" s="46">
        <f t="shared" si="6"/>
        <v>6</v>
      </c>
      <c r="H47" s="78">
        <v>0</v>
      </c>
      <c r="I47" s="76">
        <v>0</v>
      </c>
      <c r="J47" s="46">
        <f t="shared" si="7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11</v>
      </c>
      <c r="F48" s="71"/>
      <c r="G48" s="46">
        <f t="shared" si="6"/>
        <v>11</v>
      </c>
      <c r="H48" s="78">
        <v>0</v>
      </c>
      <c r="I48" s="76">
        <v>0</v>
      </c>
      <c r="J48" s="46">
        <f t="shared" si="7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4</v>
      </c>
      <c r="F49" s="71"/>
      <c r="G49" s="46">
        <f t="shared" si="6"/>
        <v>4</v>
      </c>
      <c r="H49" s="78">
        <v>0</v>
      </c>
      <c r="I49" s="76">
        <v>0</v>
      </c>
      <c r="J49" s="46">
        <f t="shared" si="7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5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8</v>
      </c>
      <c r="F50" s="71"/>
      <c r="G50" s="46">
        <f t="shared" si="6"/>
        <v>8</v>
      </c>
      <c r="H50" s="78">
        <v>0</v>
      </c>
      <c r="I50" s="76">
        <v>0</v>
      </c>
      <c r="J50" s="46">
        <f t="shared" si="7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7</v>
      </c>
      <c r="F53" s="71"/>
      <c r="G53" s="46">
        <f t="shared" si="6"/>
        <v>7</v>
      </c>
      <c r="H53" s="78">
        <v>0</v>
      </c>
      <c r="I53" s="76">
        <v>0</v>
      </c>
      <c r="J53" s="46">
        <f t="shared" si="7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 t="shared" si="5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3">
        <f t="shared" si="5"/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5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7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5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5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1</v>
      </c>
      <c r="F67" s="71"/>
      <c r="G67" s="46">
        <f t="shared" si="6"/>
        <v>1</v>
      </c>
      <c r="H67" s="78">
        <v>0</v>
      </c>
      <c r="I67" s="76">
        <v>0</v>
      </c>
      <c r="J67" s="46">
        <f t="shared" si="7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1</v>
      </c>
      <c r="F68" s="71"/>
      <c r="G68" s="46">
        <f t="shared" si="6"/>
        <v>1</v>
      </c>
      <c r="H68" s="78">
        <v>0</v>
      </c>
      <c r="I68" s="76">
        <v>0</v>
      </c>
      <c r="J68" s="46">
        <f t="shared" si="7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1</v>
      </c>
      <c r="F72" s="71"/>
      <c r="G72" s="46">
        <f t="shared" si="6"/>
        <v>1</v>
      </c>
      <c r="H72" s="78">
        <v>0</v>
      </c>
      <c r="I72" s="76">
        <v>0</v>
      </c>
      <c r="J72" s="46">
        <f t="shared" si="7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6</v>
      </c>
      <c r="F80" s="71"/>
      <c r="G80" s="46">
        <f t="shared" si="6"/>
        <v>6</v>
      </c>
      <c r="H80" s="78">
        <v>0</v>
      </c>
      <c r="I80" s="76">
        <v>0</v>
      </c>
      <c r="J80" s="46">
        <f t="shared" si="7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04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2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2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2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ref="P105" si="30">SUM(M105-O105)</f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9</v>
      </c>
      <c r="F110" s="71"/>
      <c r="G110" s="46">
        <f t="shared" si="24"/>
        <v>9</v>
      </c>
      <c r="H110" s="78">
        <v>0</v>
      </c>
      <c r="I110" s="76">
        <v>0</v>
      </c>
      <c r="J110" s="46">
        <f t="shared" si="25"/>
        <v>9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8</v>
      </c>
      <c r="F111" s="71"/>
      <c r="G111" s="46">
        <f t="shared" si="24"/>
        <v>8</v>
      </c>
      <c r="H111" s="78">
        <v>0</v>
      </c>
      <c r="I111" s="76">
        <v>0</v>
      </c>
      <c r="J111" s="46">
        <f t="shared" si="25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8</v>
      </c>
      <c r="F112" s="71"/>
      <c r="G112" s="46">
        <f t="shared" si="24"/>
        <v>8</v>
      </c>
      <c r="H112" s="78">
        <v>0</v>
      </c>
      <c r="I112" s="76">
        <v>0</v>
      </c>
      <c r="J112" s="46">
        <f t="shared" si="25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25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8</v>
      </c>
      <c r="F115" s="71"/>
      <c r="G115" s="46">
        <f t="shared" si="24"/>
        <v>8</v>
      </c>
      <c r="H115" s="78">
        <v>0</v>
      </c>
      <c r="I115" s="76">
        <v>0</v>
      </c>
      <c r="J115" s="46">
        <f t="shared" si="25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11</v>
      </c>
      <c r="F117" s="71"/>
      <c r="G117" s="46">
        <f t="shared" si="24"/>
        <v>11</v>
      </c>
      <c r="H117" s="78">
        <v>0</v>
      </c>
      <c r="I117" s="76">
        <v>0</v>
      </c>
      <c r="J117" s="46">
        <f t="shared" si="25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6</v>
      </c>
      <c r="F120" s="71"/>
      <c r="G120" s="46">
        <f t="shared" si="24"/>
        <v>6</v>
      </c>
      <c r="H120" s="78">
        <v>0</v>
      </c>
      <c r="I120" s="76">
        <v>0</v>
      </c>
      <c r="J120" s="46">
        <f t="shared" si="25"/>
        <v>6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4</v>
      </c>
      <c r="F125" s="71"/>
      <c r="G125" s="46">
        <f t="shared" si="24"/>
        <v>4</v>
      </c>
      <c r="H125" s="78">
        <v>0</v>
      </c>
      <c r="I125" s="76">
        <v>0</v>
      </c>
      <c r="J125" s="46">
        <f t="shared" si="25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5</v>
      </c>
      <c r="F129" s="71"/>
      <c r="G129" s="46">
        <f t="shared" si="24"/>
        <v>5</v>
      </c>
      <c r="H129" s="78">
        <v>0</v>
      </c>
      <c r="I129" s="76">
        <v>0</v>
      </c>
      <c r="J129" s="46">
        <f t="shared" si="25"/>
        <v>5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5</v>
      </c>
      <c r="F131" s="71"/>
      <c r="G131" s="46">
        <f t="shared" si="24"/>
        <v>5</v>
      </c>
      <c r="H131" s="78">
        <v>0</v>
      </c>
      <c r="I131" s="76">
        <v>0</v>
      </c>
      <c r="J131" s="46">
        <f t="shared" si="25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10</v>
      </c>
      <c r="F132" s="71"/>
      <c r="G132" s="46">
        <f t="shared" si="24"/>
        <v>10</v>
      </c>
      <c r="H132" s="78">
        <v>0</v>
      </c>
      <c r="I132" s="76">
        <v>0</v>
      </c>
      <c r="J132" s="46">
        <f t="shared" si="25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8</v>
      </c>
      <c r="F133" s="71"/>
      <c r="G133" s="46">
        <f t="shared" si="24"/>
        <v>8</v>
      </c>
      <c r="H133" s="78">
        <v>0</v>
      </c>
      <c r="I133" s="76">
        <v>0</v>
      </c>
      <c r="J133" s="46">
        <f t="shared" si="25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5</v>
      </c>
      <c r="F154" s="71"/>
      <c r="G154" s="46">
        <f t="shared" si="24"/>
        <v>5</v>
      </c>
      <c r="H154" s="78">
        <v>0</v>
      </c>
      <c r="I154" s="76">
        <v>0</v>
      </c>
      <c r="J154" s="46">
        <f t="shared" si="25"/>
        <v>1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/>
      <c r="P154" s="103">
        <f>SUM(M154-O154)</f>
        <v>100</v>
      </c>
      <c r="Q154" s="90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3</v>
      </c>
      <c r="F172" s="71"/>
      <c r="G172" s="46">
        <f t="shared" si="31"/>
        <v>3</v>
      </c>
      <c r="H172" s="78">
        <v>0</v>
      </c>
      <c r="I172" s="76">
        <v>0</v>
      </c>
      <c r="J172" s="46">
        <f t="shared" si="32"/>
        <v>3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5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20</v>
      </c>
      <c r="F175" s="71"/>
      <c r="G175" s="46">
        <f t="shared" si="31"/>
        <v>20</v>
      </c>
      <c r="H175" s="78">
        <v>0</v>
      </c>
      <c r="I175" s="76">
        <v>0</v>
      </c>
      <c r="J175" s="46">
        <f t="shared" si="32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9</v>
      </c>
      <c r="F178" s="71"/>
      <c r="G178" s="46">
        <f t="shared" si="31"/>
        <v>9</v>
      </c>
      <c r="H178" s="78">
        <v>0</v>
      </c>
      <c r="I178" s="76">
        <v>0</v>
      </c>
      <c r="J178" s="46">
        <f t="shared" si="32"/>
        <v>9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4</v>
      </c>
      <c r="F180" s="71"/>
      <c r="G180" s="46">
        <f t="shared" si="31"/>
        <v>4</v>
      </c>
      <c r="H180" s="78">
        <v>0</v>
      </c>
      <c r="I180" s="76">
        <v>0</v>
      </c>
      <c r="J180" s="46">
        <f t="shared" si="32"/>
        <v>4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+'27'!J190</f>
        <v>1</v>
      </c>
      <c r="F190" s="71"/>
      <c r="G190" s="46">
        <f t="shared" si="31"/>
        <v>1</v>
      </c>
      <c r="H190" s="78">
        <v>0</v>
      </c>
      <c r="I190" s="76">
        <v>0</v>
      </c>
      <c r="J190" s="46">
        <f t="shared" si="32"/>
        <v>1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4</v>
      </c>
      <c r="F193" s="71"/>
      <c r="G193" s="46">
        <f t="shared" si="31"/>
        <v>4</v>
      </c>
      <c r="H193" s="78">
        <v>0</v>
      </c>
      <c r="I193" s="76">
        <v>0</v>
      </c>
      <c r="J193" s="46">
        <f t="shared" si="32"/>
        <v>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6</v>
      </c>
      <c r="F194" s="71"/>
      <c r="G194" s="46">
        <f t="shared" si="31"/>
        <v>6</v>
      </c>
      <c r="H194" s="78">
        <v>0</v>
      </c>
      <c r="I194" s="76">
        <v>0</v>
      </c>
      <c r="J194" s="46">
        <f t="shared" si="32"/>
        <v>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5</v>
      </c>
      <c r="F195" s="71"/>
      <c r="G195" s="46">
        <f t="shared" si="31"/>
        <v>5</v>
      </c>
      <c r="H195" s="78">
        <v>0</v>
      </c>
      <c r="I195" s="76">
        <v>0</v>
      </c>
      <c r="J195" s="46">
        <f t="shared" si="32"/>
        <v>5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3</v>
      </c>
      <c r="F196" s="71"/>
      <c r="G196" s="46">
        <f t="shared" si="31"/>
        <v>3</v>
      </c>
      <c r="H196" s="78">
        <v>0</v>
      </c>
      <c r="I196" s="76">
        <v>0</v>
      </c>
      <c r="J196" s="46">
        <f t="shared" si="32"/>
        <v>3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8</v>
      </c>
      <c r="F197" s="71"/>
      <c r="G197" s="46">
        <f t="shared" si="31"/>
        <v>8</v>
      </c>
      <c r="H197" s="78">
        <v>0</v>
      </c>
      <c r="I197" s="76">
        <v>0</v>
      </c>
      <c r="J197" s="46">
        <f t="shared" si="32"/>
        <v>8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22</v>
      </c>
      <c r="F198" s="71"/>
      <c r="G198" s="46">
        <f t="shared" si="31"/>
        <v>22</v>
      </c>
      <c r="H198" s="78">
        <v>0</v>
      </c>
      <c r="I198" s="76">
        <v>0</v>
      </c>
      <c r="J198" s="46">
        <f t="shared" si="32"/>
        <v>22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5</v>
      </c>
      <c r="F201" s="71"/>
      <c r="G201" s="46">
        <f t="shared" si="31"/>
        <v>5</v>
      </c>
      <c r="H201" s="78">
        <v>0</v>
      </c>
      <c r="I201" s="76">
        <v>0</v>
      </c>
      <c r="J201" s="46">
        <f t="shared" si="32"/>
        <v>5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4</v>
      </c>
      <c r="F202" s="71"/>
      <c r="G202" s="46">
        <f t="shared" si="31"/>
        <v>4</v>
      </c>
      <c r="H202" s="78">
        <v>0</v>
      </c>
      <c r="I202" s="76">
        <v>0</v>
      </c>
      <c r="J202" s="46">
        <f t="shared" si="32"/>
        <v>3</v>
      </c>
      <c r="K202" s="72">
        <v>1</v>
      </c>
      <c r="L202" s="20">
        <v>90</v>
      </c>
      <c r="M202" s="65">
        <f t="shared" si="36"/>
        <v>90</v>
      </c>
      <c r="N202" s="17" t="s">
        <v>16</v>
      </c>
      <c r="O202" s="18"/>
      <c r="P202" s="103">
        <f t="shared" si="37"/>
        <v>90</v>
      </c>
      <c r="Q202" s="90">
        <v>60</v>
      </c>
      <c r="R202" s="43">
        <f t="shared" si="38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9</v>
      </c>
      <c r="F203" s="71"/>
      <c r="G203" s="46">
        <f t="shared" si="31"/>
        <v>9</v>
      </c>
      <c r="H203" s="78">
        <v>0</v>
      </c>
      <c r="I203" s="76">
        <v>0</v>
      </c>
      <c r="J203" s="46">
        <f t="shared" si="32"/>
        <v>9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10</v>
      </c>
      <c r="F204" s="71"/>
      <c r="G204" s="46">
        <f t="shared" si="31"/>
        <v>10</v>
      </c>
      <c r="H204" s="78">
        <v>0</v>
      </c>
      <c r="I204" s="76">
        <v>0</v>
      </c>
      <c r="J204" s="46">
        <f t="shared" si="32"/>
        <v>10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10</v>
      </c>
      <c r="F205" s="71"/>
      <c r="G205" s="46">
        <f t="shared" si="31"/>
        <v>10</v>
      </c>
      <c r="H205" s="78">
        <v>0</v>
      </c>
      <c r="I205" s="76">
        <v>0</v>
      </c>
      <c r="J205" s="46">
        <f t="shared" si="32"/>
        <v>10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3</v>
      </c>
      <c r="F208" s="71"/>
      <c r="G208" s="46">
        <f t="shared" si="31"/>
        <v>3</v>
      </c>
      <c r="H208" s="78">
        <v>0</v>
      </c>
      <c r="I208" s="76">
        <v>0</v>
      </c>
      <c r="J208" s="46">
        <f t="shared" si="32"/>
        <v>3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2</v>
      </c>
      <c r="F209" s="71"/>
      <c r="G209" s="46">
        <f t="shared" si="31"/>
        <v>2</v>
      </c>
      <c r="H209" s="78">
        <v>0</v>
      </c>
      <c r="I209" s="76">
        <v>0</v>
      </c>
      <c r="J209" s="46">
        <f t="shared" si="32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237</v>
      </c>
      <c r="F216" s="71"/>
      <c r="G216" s="46">
        <f t="shared" si="31"/>
        <v>237</v>
      </c>
      <c r="H216" s="78">
        <v>0</v>
      </c>
      <c r="I216" s="76">
        <v>0</v>
      </c>
      <c r="J216" s="46">
        <f t="shared" si="32"/>
        <v>237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45</v>
      </c>
      <c r="F217" s="71"/>
      <c r="G217" s="46">
        <f t="shared" si="31"/>
        <v>45</v>
      </c>
      <c r="H217" s="78">
        <v>0</v>
      </c>
      <c r="I217" s="76">
        <v>0</v>
      </c>
      <c r="J217" s="46">
        <f t="shared" si="32"/>
        <v>44</v>
      </c>
      <c r="K217" s="72">
        <v>1</v>
      </c>
      <c r="L217" s="20">
        <v>10</v>
      </c>
      <c r="M217" s="65">
        <f t="shared" si="36"/>
        <v>10</v>
      </c>
      <c r="N217" s="17" t="s">
        <v>16</v>
      </c>
      <c r="O217" s="18"/>
      <c r="P217" s="103">
        <f t="shared" si="37"/>
        <v>10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9</v>
      </c>
      <c r="F218" s="71"/>
      <c r="G218" s="46">
        <f t="shared" si="31"/>
        <v>9</v>
      </c>
      <c r="H218" s="78">
        <v>0</v>
      </c>
      <c r="I218" s="76">
        <v>0</v>
      </c>
      <c r="J218" s="46">
        <f t="shared" si="32"/>
        <v>9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256</v>
      </c>
      <c r="F224" s="71"/>
      <c r="G224" s="46">
        <f t="shared" si="31"/>
        <v>256</v>
      </c>
      <c r="H224" s="78">
        <v>0</v>
      </c>
      <c r="I224" s="76">
        <v>0</v>
      </c>
      <c r="J224" s="46">
        <f t="shared" si="32"/>
        <v>256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100</v>
      </c>
      <c r="F225" s="71"/>
      <c r="G225" s="46">
        <f t="shared" si="31"/>
        <v>100</v>
      </c>
      <c r="H225" s="78">
        <v>0</v>
      </c>
      <c r="I225" s="76">
        <v>0</v>
      </c>
      <c r="J225" s="46">
        <f t="shared" si="32"/>
        <v>100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-5</v>
      </c>
      <c r="F227" s="71"/>
      <c r="G227" s="46">
        <f t="shared" si="31"/>
        <v>-5</v>
      </c>
      <c r="H227" s="78">
        <v>0</v>
      </c>
      <c r="I227" s="76">
        <v>0</v>
      </c>
      <c r="J227" s="46">
        <f t="shared" si="32"/>
        <v>-5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54" si="44">E235+F235</f>
        <v>0</v>
      </c>
      <c r="H235" s="78">
        <v>0</v>
      </c>
      <c r="I235" s="76">
        <v>0</v>
      </c>
      <c r="J235" s="46">
        <f t="shared" ref="J235:J252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+'27'!J244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>
        <f>+'27'!J245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>
        <f>+'27'!J246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55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>
        <f>+'27'!J247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40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>
        <f>+'27'!J248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49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>
        <f>+'27'!J249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39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+'27'!J250</f>
        <v>2</v>
      </c>
      <c r="F250" s="71"/>
      <c r="G250" s="46">
        <f t="shared" si="44"/>
        <v>2</v>
      </c>
      <c r="H250" s="78">
        <v>0</v>
      </c>
      <c r="I250" s="76">
        <v>0</v>
      </c>
      <c r="J250" s="46">
        <f t="shared" si="45"/>
        <v>2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+'27'!J251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50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+'27'!J252</f>
        <v>9</v>
      </c>
      <c r="F252" s="71"/>
      <c r="G252" s="46">
        <f t="shared" si="44"/>
        <v>9</v>
      </c>
      <c r="H252" s="78">
        <v>0</v>
      </c>
      <c r="I252" s="76">
        <v>0</v>
      </c>
      <c r="J252" s="46">
        <f t="shared" si="45"/>
        <v>9</v>
      </c>
      <c r="K252" s="72"/>
      <c r="L252" s="20">
        <v>35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522.04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140</v>
      </c>
      <c r="O266" s="2" t="s">
        <v>1439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1260</v>
      </c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8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X16" sqref="X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9" t="s">
        <v>1430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7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46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1431</v>
      </c>
      <c r="D245" s="10" t="s">
        <v>433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1432</v>
      </c>
      <c r="D246" s="10" t="s">
        <v>433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1433</v>
      </c>
      <c r="D247" s="10" t="s">
        <v>433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ref="P247" si="46">SUM(M247-O247)</f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1434</v>
      </c>
      <c r="D248" s="10" t="s">
        <v>433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1435</v>
      </c>
      <c r="D249" s="10" t="s">
        <v>563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1443</v>
      </c>
      <c r="D250" s="10" t="s">
        <v>433</v>
      </c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1444</v>
      </c>
      <c r="D251" s="10" t="s">
        <v>433</v>
      </c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1448</v>
      </c>
      <c r="D252" s="10" t="s">
        <v>433</v>
      </c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  <c r="P269" s="122" t="s">
        <v>1417</v>
      </c>
      <c r="Q269" s="123" t="s">
        <v>1418</v>
      </c>
      <c r="R269" s="124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1420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1421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8" t="s">
        <v>242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O2" s="209" t="s">
        <v>0</v>
      </c>
      <c r="P2" s="209"/>
      <c r="Q2" s="209"/>
      <c r="R2" s="209"/>
      <c r="S2" s="209"/>
      <c r="T2" s="209"/>
      <c r="U2" s="209"/>
      <c r="V2" s="209"/>
      <c r="W2" s="209"/>
      <c r="X2" s="209"/>
      <c r="Y2" s="209"/>
    </row>
    <row r="3" spans="1:26" s="5" customFormat="1" ht="26.25" x14ac:dyDescent="0.55000000000000004">
      <c r="A3" s="207" t="s">
        <v>1</v>
      </c>
      <c r="B3" s="207" t="s">
        <v>2</v>
      </c>
      <c r="C3" s="204" t="s">
        <v>3</v>
      </c>
      <c r="D3" s="204" t="s">
        <v>4</v>
      </c>
      <c r="E3" s="204" t="s">
        <v>5</v>
      </c>
      <c r="F3" s="4" t="s">
        <v>6</v>
      </c>
      <c r="G3" s="210" t="s">
        <v>7</v>
      </c>
      <c r="H3" s="212" t="s">
        <v>8</v>
      </c>
      <c r="I3" s="213"/>
      <c r="J3" s="214"/>
      <c r="K3" s="215" t="s">
        <v>9</v>
      </c>
      <c r="L3" s="195" t="s">
        <v>10</v>
      </c>
      <c r="O3" s="207" t="s">
        <v>1</v>
      </c>
      <c r="P3" s="207" t="s">
        <v>2</v>
      </c>
      <c r="Q3" s="204" t="s">
        <v>3</v>
      </c>
      <c r="R3" s="204" t="s">
        <v>4</v>
      </c>
      <c r="S3" s="204" t="s">
        <v>5</v>
      </c>
      <c r="T3" s="4" t="s">
        <v>6</v>
      </c>
      <c r="U3" s="210" t="s">
        <v>7</v>
      </c>
      <c r="V3" s="212" t="s">
        <v>8</v>
      </c>
      <c r="W3" s="213"/>
      <c r="X3" s="214"/>
      <c r="Y3" s="215" t="s">
        <v>9</v>
      </c>
      <c r="Z3" s="195" t="s">
        <v>10</v>
      </c>
    </row>
    <row r="4" spans="1:26" s="5" customFormat="1" ht="27" thickBot="1" x14ac:dyDescent="0.6">
      <c r="A4" s="207"/>
      <c r="B4" s="207"/>
      <c r="C4" s="205"/>
      <c r="D4" s="205"/>
      <c r="E4" s="205"/>
      <c r="F4" s="6" t="s">
        <v>11</v>
      </c>
      <c r="G4" s="211"/>
      <c r="H4" s="7" t="s">
        <v>12</v>
      </c>
      <c r="I4" s="8" t="s">
        <v>13</v>
      </c>
      <c r="J4" s="9" t="s">
        <v>14</v>
      </c>
      <c r="K4" s="216"/>
      <c r="L4" s="195"/>
      <c r="O4" s="207"/>
      <c r="P4" s="207"/>
      <c r="Q4" s="205"/>
      <c r="R4" s="205"/>
      <c r="S4" s="205"/>
      <c r="T4" s="6" t="s">
        <v>11</v>
      </c>
      <c r="U4" s="211"/>
      <c r="V4" s="7" t="s">
        <v>12</v>
      </c>
      <c r="W4" s="8" t="s">
        <v>13</v>
      </c>
      <c r="X4" s="9" t="s">
        <v>14</v>
      </c>
      <c r="Y4" s="216"/>
      <c r="Z4" s="19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1" t="s">
        <v>119</v>
      </c>
      <c r="Q107" s="202"/>
      <c r="R107" s="202"/>
      <c r="S107" s="202"/>
      <c r="T107" s="202"/>
      <c r="U107" s="202"/>
      <c r="V107" s="202"/>
      <c r="W107" s="20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6" t="s">
        <v>213</v>
      </c>
      <c r="N205" s="20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9" t="s">
        <v>212</v>
      </c>
      <c r="I206" s="19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2025-03-04T03:49:05Z</dcterms:modified>
</cp:coreProperties>
</file>