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1B58AC42-54EA-44B5-A87C-49C6B5294F4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4" i="8" l="1"/>
  <c r="AC25" i="8"/>
  <c r="AC26" i="8"/>
  <c r="AC27" i="8"/>
  <c r="AC28" i="8"/>
  <c r="AC29" i="8"/>
  <c r="AC30" i="8"/>
  <c r="AC31" i="8"/>
  <c r="AC32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5" i="98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P94" i="83"/>
  <c r="E49" i="97"/>
  <c r="E51" i="97"/>
  <c r="E66" i="97"/>
  <c r="E77" i="97"/>
  <c r="E93" i="97"/>
  <c r="E98" i="97"/>
  <c r="E99" i="97"/>
  <c r="E132" i="97"/>
  <c r="E187" i="97"/>
  <c r="E188" i="97"/>
  <c r="E189" i="97"/>
  <c r="E198" i="97"/>
  <c r="E49" i="96"/>
  <c r="E51" i="96"/>
  <c r="E66" i="96"/>
  <c r="E77" i="96"/>
  <c r="E93" i="96"/>
  <c r="E98" i="96"/>
  <c r="E99" i="96"/>
  <c r="E132" i="96"/>
  <c r="E187" i="96"/>
  <c r="E188" i="96"/>
  <c r="E189" i="96"/>
  <c r="E198" i="96"/>
  <c r="G242" i="83" l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G250" i="83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G257" i="82" s="1"/>
  <c r="J257" i="82" s="1"/>
  <c r="E258" i="82"/>
  <c r="E25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5" i="82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G242" i="81" s="1"/>
  <c r="J242" i="81" s="1"/>
  <c r="E243" i="81"/>
  <c r="E244" i="81"/>
  <c r="E245" i="81"/>
  <c r="E246" i="81"/>
  <c r="E247" i="81"/>
  <c r="E248" i="81"/>
  <c r="E249" i="81"/>
  <c r="E250" i="81"/>
  <c r="G250" i="81" s="1"/>
  <c r="J250" i="81" s="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5" i="81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G244" i="80" s="1"/>
  <c r="J244" i="80" s="1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G245" i="79" s="1"/>
  <c r="J245" i="79" s="1"/>
  <c r="E246" i="79"/>
  <c r="E247" i="79"/>
  <c r="E248" i="79"/>
  <c r="E249" i="79"/>
  <c r="E250" i="79"/>
  <c r="E251" i="79"/>
  <c r="E252" i="79"/>
  <c r="E253" i="79"/>
  <c r="G253" i="79" s="1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5" i="79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G243" i="78" s="1"/>
  <c r="J243" i="78" s="1"/>
  <c r="E244" i="78"/>
  <c r="E245" i="78"/>
  <c r="E246" i="78"/>
  <c r="E247" i="78"/>
  <c r="E248" i="78"/>
  <c r="E249" i="78"/>
  <c r="E250" i="78"/>
  <c r="E251" i="78"/>
  <c r="G251" i="78" s="1"/>
  <c r="J251" i="78" s="1"/>
  <c r="E252" i="78"/>
  <c r="E253" i="78"/>
  <c r="E254" i="78"/>
  <c r="E255" i="78"/>
  <c r="E256" i="78"/>
  <c r="E257" i="78"/>
  <c r="E258" i="78"/>
  <c r="E25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5" i="78"/>
  <c r="M163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G243" i="77" s="1"/>
  <c r="J243" i="77" s="1"/>
  <c r="E244" i="77"/>
  <c r="E245" i="77"/>
  <c r="E246" i="77"/>
  <c r="E247" i="77"/>
  <c r="E248" i="77"/>
  <c r="E249" i="77"/>
  <c r="E250" i="77"/>
  <c r="E251" i="77"/>
  <c r="G251" i="77" s="1"/>
  <c r="J251" i="77" s="1"/>
  <c r="E252" i="77"/>
  <c r="E253" i="77"/>
  <c r="E254" i="77"/>
  <c r="E255" i="77"/>
  <c r="E256" i="77"/>
  <c r="E257" i="77"/>
  <c r="E258" i="77"/>
  <c r="E259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5" i="77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F239" i="8"/>
  <c r="F240" i="8"/>
  <c r="F241" i="8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F248" i="8"/>
  <c r="F249" i="8"/>
  <c r="F250" i="8"/>
  <c r="G250" i="8" s="1"/>
  <c r="F251" i="8"/>
  <c r="G251" i="8" s="1"/>
  <c r="F252" i="8"/>
  <c r="G252" i="8" s="1"/>
  <c r="F253" i="8"/>
  <c r="G253" i="8" s="1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J254" i="107"/>
  <c r="J255" i="107"/>
  <c r="J256" i="107"/>
  <c r="J25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J235" i="106"/>
  <c r="J236" i="106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G236" i="106"/>
  <c r="G237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G254" i="106"/>
  <c r="J237" i="105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38" i="104"/>
  <c r="J238" i="104" s="1"/>
  <c r="G239" i="104"/>
  <c r="J239" i="104" s="1"/>
  <c r="G240" i="104"/>
  <c r="J240" i="104" s="1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51" i="104"/>
  <c r="J251" i="104" s="1"/>
  <c r="G252" i="104"/>
  <c r="G253" i="104"/>
  <c r="G254" i="104"/>
  <c r="G236" i="103"/>
  <c r="J236" i="103" s="1"/>
  <c r="G237" i="103"/>
  <c r="J237" i="103" s="1"/>
  <c r="G238" i="103"/>
  <c r="J238" i="103" s="1"/>
  <c r="G239" i="103"/>
  <c r="J239" i="103" s="1"/>
  <c r="G240" i="103"/>
  <c r="J240" i="103" s="1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G250" i="102"/>
  <c r="J250" i="102" s="1"/>
  <c r="G251" i="102"/>
  <c r="J251" i="102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J247" i="100"/>
  <c r="G235" i="100"/>
  <c r="G236" i="100"/>
  <c r="J236" i="100" s="1"/>
  <c r="G237" i="100"/>
  <c r="J237" i="100" s="1"/>
  <c r="G238" i="100"/>
  <c r="J238" i="100" s="1"/>
  <c r="G239" i="100"/>
  <c r="J239" i="100" s="1"/>
  <c r="G240" i="100"/>
  <c r="J240" i="100" s="1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38" i="99"/>
  <c r="J238" i="99" s="1"/>
  <c r="G239" i="99"/>
  <c r="J239" i="99" s="1"/>
  <c r="G240" i="99"/>
  <c r="J240" i="99" s="1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G255" i="99"/>
  <c r="G238" i="98"/>
  <c r="J238" i="98" s="1"/>
  <c r="G239" i="98"/>
  <c r="J239" i="98" s="1"/>
  <c r="G240" i="98"/>
  <c r="J240" i="98" s="1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J252" i="98" s="1"/>
  <c r="G253" i="98"/>
  <c r="J253" i="98" s="1"/>
  <c r="G238" i="83"/>
  <c r="J238" i="83" s="1"/>
  <c r="E238" i="84" s="1"/>
  <c r="G238" i="84" s="1"/>
  <c r="J238" i="84" s="1"/>
  <c r="E238" i="85" s="1"/>
  <c r="G239" i="83"/>
  <c r="J239" i="83" s="1"/>
  <c r="E239" i="84" s="1"/>
  <c r="G239" i="84" s="1"/>
  <c r="J239" i="84" s="1"/>
  <c r="E239" i="85" s="1"/>
  <c r="G240" i="83"/>
  <c r="J240" i="83" s="1"/>
  <c r="E240" i="84" s="1"/>
  <c r="G240" i="84" s="1"/>
  <c r="J240" i="84" s="1"/>
  <c r="E240" i="85" s="1"/>
  <c r="G241" i="83"/>
  <c r="J241" i="83" s="1"/>
  <c r="E241" i="84" s="1"/>
  <c r="G241" i="84" s="1"/>
  <c r="J241" i="84" s="1"/>
  <c r="E241" i="85" s="1"/>
  <c r="G243" i="83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G244" i="83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G245" i="83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G246" i="83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G247" i="83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G248" i="83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G249" i="83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G251" i="83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40" i="81"/>
  <c r="J240" i="81" s="1"/>
  <c r="G241" i="81"/>
  <c r="J241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1" i="81"/>
  <c r="J251" i="81" s="1"/>
  <c r="G252" i="81"/>
  <c r="J252" i="81" s="1"/>
  <c r="G253" i="81"/>
  <c r="G237" i="80"/>
  <c r="J237" i="80" s="1"/>
  <c r="G238" i="80"/>
  <c r="J238" i="80" s="1"/>
  <c r="G239" i="80"/>
  <c r="J239" i="80" s="1"/>
  <c r="G240" i="80"/>
  <c r="J240" i="80" s="1"/>
  <c r="G241" i="80"/>
  <c r="J241" i="80" s="1"/>
  <c r="G242" i="80"/>
  <c r="J242" i="80" s="1"/>
  <c r="G243" i="80"/>
  <c r="J243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38" i="79"/>
  <c r="J238" i="79" s="1"/>
  <c r="G239" i="79"/>
  <c r="J239" i="79" s="1"/>
  <c r="G240" i="79"/>
  <c r="J240" i="79" s="1"/>
  <c r="G241" i="79"/>
  <c r="J241" i="79" s="1"/>
  <c r="G242" i="79"/>
  <c r="J242" i="79" s="1"/>
  <c r="G243" i="79"/>
  <c r="J243" i="79" s="1"/>
  <c r="G244" i="79"/>
  <c r="J244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G238" i="78"/>
  <c r="J238" i="78" s="1"/>
  <c r="G239" i="78"/>
  <c r="J239" i="78" s="1"/>
  <c r="G240" i="78"/>
  <c r="J240" i="78" s="1"/>
  <c r="G241" i="78"/>
  <c r="J241" i="78" s="1"/>
  <c r="G242" i="78"/>
  <c r="J242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2" i="78"/>
  <c r="G239" i="77"/>
  <c r="J239" i="77" s="1"/>
  <c r="G240" i="77"/>
  <c r="J240" i="77" s="1"/>
  <c r="G241" i="77"/>
  <c r="J241" i="77" s="1"/>
  <c r="G242" i="77"/>
  <c r="J242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J237" i="74"/>
  <c r="J238" i="74"/>
  <c r="J239" i="74"/>
  <c r="J240" i="74"/>
  <c r="J241" i="74"/>
  <c r="J242" i="74"/>
  <c r="J243" i="74"/>
  <c r="J244" i="74"/>
  <c r="E257" i="8" s="1"/>
  <c r="J245" i="74"/>
  <c r="J246" i="74"/>
  <c r="J247" i="74"/>
  <c r="J248" i="74"/>
  <c r="J249" i="74"/>
  <c r="J250" i="74"/>
  <c r="J251" i="74"/>
  <c r="J252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H256" i="8"/>
  <c r="I256" i="8"/>
  <c r="H257" i="8"/>
  <c r="I257" i="8"/>
  <c r="H258" i="8"/>
  <c r="I258" i="8"/>
  <c r="H259" i="8"/>
  <c r="I259" i="8"/>
  <c r="K256" i="8"/>
  <c r="K257" i="8"/>
  <c r="P257" i="8" s="1"/>
  <c r="K258" i="8"/>
  <c r="K259" i="8"/>
  <c r="P94" i="96"/>
  <c r="P238" i="96"/>
  <c r="P240" i="96"/>
  <c r="P94" i="99"/>
  <c r="P94" i="104"/>
  <c r="P130" i="105"/>
  <c r="P131" i="105"/>
  <c r="P132" i="105"/>
  <c r="P133" i="105"/>
  <c r="P134" i="105"/>
  <c r="P135" i="105"/>
  <c r="P136" i="105"/>
  <c r="P137" i="105"/>
  <c r="P138" i="105"/>
  <c r="P139" i="105"/>
  <c r="P140" i="105"/>
  <c r="P141" i="105"/>
  <c r="P142" i="105"/>
  <c r="P143" i="105"/>
  <c r="P144" i="105"/>
  <c r="P145" i="105"/>
  <c r="P146" i="105"/>
  <c r="P147" i="105"/>
  <c r="P148" i="105"/>
  <c r="P149" i="105"/>
  <c r="P150" i="105"/>
  <c r="P151" i="105"/>
  <c r="P152" i="105"/>
  <c r="P153" i="105"/>
  <c r="P154" i="105"/>
  <c r="P155" i="105"/>
  <c r="P156" i="105"/>
  <c r="P157" i="105"/>
  <c r="P158" i="105"/>
  <c r="P159" i="105"/>
  <c r="P160" i="105"/>
  <c r="P161" i="105"/>
  <c r="P162" i="105"/>
  <c r="P163" i="105"/>
  <c r="P164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196" i="105"/>
  <c r="P197" i="105"/>
  <c r="P198" i="105"/>
  <c r="P199" i="105"/>
  <c r="P200" i="105"/>
  <c r="P201" i="105"/>
  <c r="P202" i="105"/>
  <c r="P203" i="105"/>
  <c r="P204" i="105"/>
  <c r="P205" i="105"/>
  <c r="P206" i="105"/>
  <c r="P207" i="105"/>
  <c r="P208" i="105"/>
  <c r="P209" i="105"/>
  <c r="P210" i="105"/>
  <c r="P211" i="105"/>
  <c r="P212" i="105"/>
  <c r="P213" i="105"/>
  <c r="P214" i="105"/>
  <c r="P215" i="105"/>
  <c r="P216" i="105"/>
  <c r="P217" i="105"/>
  <c r="P218" i="105"/>
  <c r="P219" i="105"/>
  <c r="P220" i="105"/>
  <c r="P221" i="105"/>
  <c r="P222" i="105"/>
  <c r="P223" i="105"/>
  <c r="P224" i="105"/>
  <c r="P225" i="105"/>
  <c r="P226" i="105"/>
  <c r="P227" i="105"/>
  <c r="P228" i="105"/>
  <c r="P229" i="105"/>
  <c r="P230" i="105"/>
  <c r="P231" i="105"/>
  <c r="P232" i="105"/>
  <c r="P233" i="105"/>
  <c r="P234" i="105"/>
  <c r="P235" i="105"/>
  <c r="P236" i="105"/>
  <c r="P237" i="105"/>
  <c r="P238" i="105"/>
  <c r="P239" i="105"/>
  <c r="P240" i="105"/>
  <c r="P241" i="105"/>
  <c r="P242" i="105"/>
  <c r="P243" i="105"/>
  <c r="P244" i="105"/>
  <c r="P245" i="105"/>
  <c r="P246" i="105"/>
  <c r="P247" i="105"/>
  <c r="P250" i="105"/>
  <c r="P251" i="105"/>
  <c r="P252" i="105"/>
  <c r="P253" i="105"/>
  <c r="P254" i="105"/>
  <c r="P255" i="105"/>
  <c r="P256" i="105"/>
  <c r="P257" i="105"/>
  <c r="P258" i="105"/>
  <c r="P259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124" i="105"/>
  <c r="P125" i="105"/>
  <c r="P126" i="105"/>
  <c r="P127" i="105"/>
  <c r="P128" i="105"/>
  <c r="P129" i="105"/>
  <c r="P97" i="105"/>
  <c r="P98" i="105"/>
  <c r="P99" i="105"/>
  <c r="P100" i="105"/>
  <c r="P101" i="105"/>
  <c r="P102" i="105"/>
  <c r="P103" i="105"/>
  <c r="P104" i="105"/>
  <c r="P105" i="105"/>
  <c r="P106" i="105"/>
  <c r="P107" i="105"/>
  <c r="P108" i="105"/>
  <c r="P109" i="105"/>
  <c r="P110" i="105"/>
  <c r="P111" i="105"/>
  <c r="P112" i="105"/>
  <c r="P74" i="105"/>
  <c r="P75" i="105"/>
  <c r="P76" i="105"/>
  <c r="P77" i="105"/>
  <c r="P78" i="105"/>
  <c r="P79" i="105"/>
  <c r="P80" i="105"/>
  <c r="P81" i="105"/>
  <c r="P82" i="105"/>
  <c r="P83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55" i="105"/>
  <c r="P56" i="105"/>
  <c r="P57" i="105"/>
  <c r="P58" i="105"/>
  <c r="P59" i="105"/>
  <c r="P60" i="105"/>
  <c r="P61" i="105"/>
  <c r="P62" i="105"/>
  <c r="P63" i="105"/>
  <c r="P64" i="105"/>
  <c r="P65" i="105"/>
  <c r="P66" i="105"/>
  <c r="P67" i="105"/>
  <c r="P68" i="105"/>
  <c r="P69" i="105"/>
  <c r="P70" i="105"/>
  <c r="P71" i="105"/>
  <c r="P72" i="105"/>
  <c r="P73" i="105"/>
  <c r="P27" i="105"/>
  <c r="P28" i="105"/>
  <c r="P29" i="105"/>
  <c r="P30" i="105"/>
  <c r="P31" i="105"/>
  <c r="P32" i="105"/>
  <c r="P33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6" i="105"/>
  <c r="P7" i="105"/>
  <c r="P8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5" i="105"/>
  <c r="P250" i="106"/>
  <c r="P251" i="106"/>
  <c r="P252" i="106"/>
  <c r="P253" i="106"/>
  <c r="P254" i="106"/>
  <c r="P255" i="106"/>
  <c r="P256" i="106"/>
  <c r="P257" i="106"/>
  <c r="P258" i="106"/>
  <c r="P259" i="106"/>
  <c r="P226" i="106"/>
  <c r="P227" i="106"/>
  <c r="P228" i="106"/>
  <c r="P229" i="106"/>
  <c r="P230" i="106"/>
  <c r="P231" i="106"/>
  <c r="P232" i="106"/>
  <c r="P233" i="106"/>
  <c r="P234" i="106"/>
  <c r="P235" i="106"/>
  <c r="P236" i="106"/>
  <c r="P237" i="106"/>
  <c r="P238" i="106"/>
  <c r="P239" i="106"/>
  <c r="P240" i="106"/>
  <c r="P241" i="106"/>
  <c r="P242" i="106"/>
  <c r="P243" i="106"/>
  <c r="P244" i="106"/>
  <c r="P245" i="106"/>
  <c r="P246" i="106"/>
  <c r="P247" i="106"/>
  <c r="P207" i="106"/>
  <c r="P208" i="106"/>
  <c r="P209" i="106"/>
  <c r="P210" i="106"/>
  <c r="P211" i="106"/>
  <c r="P212" i="106"/>
  <c r="P213" i="106"/>
  <c r="P214" i="106"/>
  <c r="P215" i="106"/>
  <c r="P216" i="106"/>
  <c r="P217" i="106"/>
  <c r="P218" i="106"/>
  <c r="P219" i="106"/>
  <c r="P220" i="106"/>
  <c r="P221" i="106"/>
  <c r="P222" i="106"/>
  <c r="P223" i="106"/>
  <c r="P224" i="106"/>
  <c r="P225" i="106"/>
  <c r="P191" i="106"/>
  <c r="P192" i="106"/>
  <c r="P193" i="106"/>
  <c r="P194" i="106"/>
  <c r="P195" i="106"/>
  <c r="P196" i="106"/>
  <c r="P197" i="106"/>
  <c r="P198" i="106"/>
  <c r="P199" i="106"/>
  <c r="P200" i="106"/>
  <c r="P201" i="106"/>
  <c r="P202" i="106"/>
  <c r="P203" i="106"/>
  <c r="P204" i="106"/>
  <c r="P205" i="106"/>
  <c r="P206" i="106"/>
  <c r="P181" i="106"/>
  <c r="P182" i="106"/>
  <c r="P183" i="106"/>
  <c r="P184" i="106"/>
  <c r="P185" i="106"/>
  <c r="P186" i="106"/>
  <c r="P187" i="106"/>
  <c r="P188" i="106"/>
  <c r="P189" i="106"/>
  <c r="P190" i="106"/>
  <c r="P160" i="106"/>
  <c r="P161" i="106"/>
  <c r="P162" i="106"/>
  <c r="P163" i="106"/>
  <c r="P164" i="106"/>
  <c r="P165" i="106"/>
  <c r="P166" i="106"/>
  <c r="P167" i="106"/>
  <c r="P168" i="106"/>
  <c r="P169" i="106"/>
  <c r="P170" i="106"/>
  <c r="P171" i="106"/>
  <c r="P172" i="106"/>
  <c r="P173" i="106"/>
  <c r="P174" i="106"/>
  <c r="P175" i="106"/>
  <c r="P176" i="106"/>
  <c r="P177" i="106"/>
  <c r="P178" i="106"/>
  <c r="P179" i="106"/>
  <c r="P180" i="106"/>
  <c r="P142" i="106"/>
  <c r="P143" i="106"/>
  <c r="P144" i="106"/>
  <c r="P145" i="106"/>
  <c r="P146" i="106"/>
  <c r="P147" i="106"/>
  <c r="P148" i="106"/>
  <c r="P149" i="106"/>
  <c r="P150" i="106"/>
  <c r="P151" i="106"/>
  <c r="P152" i="106"/>
  <c r="P153" i="106"/>
  <c r="P154" i="106"/>
  <c r="P155" i="106"/>
  <c r="P156" i="106"/>
  <c r="P157" i="106"/>
  <c r="P158" i="106"/>
  <c r="P159" i="106"/>
  <c r="P122" i="106"/>
  <c r="P123" i="106"/>
  <c r="P124" i="106"/>
  <c r="P125" i="106"/>
  <c r="P126" i="106"/>
  <c r="P127" i="106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87" i="106"/>
  <c r="P88" i="106"/>
  <c r="P89" i="106"/>
  <c r="P90" i="106"/>
  <c r="P91" i="106"/>
  <c r="P92" i="106"/>
  <c r="P93" i="106"/>
  <c r="P94" i="106"/>
  <c r="P95" i="106"/>
  <c r="P96" i="106"/>
  <c r="P97" i="106"/>
  <c r="P98" i="106"/>
  <c r="P99" i="106"/>
  <c r="P100" i="106"/>
  <c r="P101" i="106"/>
  <c r="P102" i="106"/>
  <c r="P103" i="106"/>
  <c r="P104" i="106"/>
  <c r="P105" i="106"/>
  <c r="P106" i="106"/>
  <c r="P73" i="106"/>
  <c r="P74" i="106"/>
  <c r="P75" i="106"/>
  <c r="P76" i="106"/>
  <c r="P77" i="106"/>
  <c r="P78" i="106"/>
  <c r="P79" i="106"/>
  <c r="P80" i="106"/>
  <c r="P81" i="106"/>
  <c r="P82" i="106"/>
  <c r="P83" i="106"/>
  <c r="P84" i="106"/>
  <c r="P85" i="106"/>
  <c r="P86" i="106"/>
  <c r="P57" i="106"/>
  <c r="P58" i="106"/>
  <c r="P59" i="106"/>
  <c r="P60" i="106"/>
  <c r="P61" i="106"/>
  <c r="P62" i="106"/>
  <c r="P63" i="106"/>
  <c r="P64" i="106"/>
  <c r="P65" i="106"/>
  <c r="P66" i="106"/>
  <c r="P67" i="106"/>
  <c r="P68" i="106"/>
  <c r="P69" i="106"/>
  <c r="P70" i="106"/>
  <c r="P71" i="106"/>
  <c r="P72" i="106"/>
  <c r="P46" i="106"/>
  <c r="P47" i="106"/>
  <c r="P48" i="106"/>
  <c r="P49" i="106"/>
  <c r="P50" i="106"/>
  <c r="P51" i="106"/>
  <c r="P52" i="106"/>
  <c r="P53" i="106"/>
  <c r="P54" i="106"/>
  <c r="P55" i="106"/>
  <c r="P56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6" i="106"/>
  <c r="P7" i="106"/>
  <c r="P8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5" i="106"/>
  <c r="P5" i="107"/>
  <c r="P94" i="77"/>
  <c r="P94" i="78"/>
  <c r="P94" i="79"/>
  <c r="P94" i="80"/>
  <c r="P7" i="81"/>
  <c r="P8" i="81"/>
  <c r="P9" i="81"/>
  <c r="P10" i="81"/>
  <c r="P12" i="81"/>
  <c r="P13" i="81"/>
  <c r="P15" i="81"/>
  <c r="P16" i="81"/>
  <c r="P17" i="81"/>
  <c r="P18" i="81"/>
  <c r="P19" i="81"/>
  <c r="P20" i="81"/>
  <c r="P21" i="81"/>
  <c r="P23" i="81"/>
  <c r="P24" i="81"/>
  <c r="P25" i="81"/>
  <c r="P26" i="81"/>
  <c r="P27" i="81"/>
  <c r="P29" i="81"/>
  <c r="P30" i="81"/>
  <c r="P32" i="81"/>
  <c r="P33" i="81"/>
  <c r="P34" i="81"/>
  <c r="P35" i="81"/>
  <c r="P36" i="81"/>
  <c r="P37" i="81"/>
  <c r="P38" i="81"/>
  <c r="P40" i="81"/>
  <c r="P41" i="81"/>
  <c r="P42" i="81"/>
  <c r="P43" i="81"/>
  <c r="P44" i="81"/>
  <c r="P45" i="81"/>
  <c r="P46" i="81"/>
  <c r="P47" i="81"/>
  <c r="P48" i="81"/>
  <c r="P49" i="81"/>
  <c r="P50" i="81"/>
  <c r="P51" i="81"/>
  <c r="P52" i="81"/>
  <c r="P53" i="81"/>
  <c r="P54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2" i="81"/>
  <c r="P83" i="81"/>
  <c r="P84" i="81"/>
  <c r="P85" i="81"/>
  <c r="P86" i="81"/>
  <c r="P87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09" i="81"/>
  <c r="P110" i="81"/>
  <c r="P111" i="81"/>
  <c r="P112" i="81"/>
  <c r="P113" i="81"/>
  <c r="P114" i="81"/>
  <c r="P115" i="81"/>
  <c r="P117" i="81"/>
  <c r="P118" i="81"/>
  <c r="P119" i="81"/>
  <c r="P120" i="81"/>
  <c r="P121" i="81"/>
  <c r="P122" i="81"/>
  <c r="P123" i="81"/>
  <c r="P124" i="81"/>
  <c r="P125" i="81"/>
  <c r="P126" i="81"/>
  <c r="P127" i="81"/>
  <c r="P128" i="81"/>
  <c r="P129" i="81"/>
  <c r="P130" i="81"/>
  <c r="P131" i="81"/>
  <c r="P132" i="81"/>
  <c r="P134" i="81"/>
  <c r="P135" i="81"/>
  <c r="P136" i="81"/>
  <c r="P137" i="81"/>
  <c r="P138" i="81"/>
  <c r="P139" i="81"/>
  <c r="P140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7" i="81"/>
  <c r="P178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225" i="81"/>
  <c r="P226" i="81"/>
  <c r="P227" i="81"/>
  <c r="P228" i="81"/>
  <c r="P229" i="81"/>
  <c r="P230" i="81"/>
  <c r="P231" i="81"/>
  <c r="P232" i="81"/>
  <c r="P233" i="81"/>
  <c r="P234" i="81"/>
  <c r="P235" i="81"/>
  <c r="P236" i="81"/>
  <c r="P237" i="81"/>
  <c r="P238" i="81"/>
  <c r="P239" i="81"/>
  <c r="P240" i="81"/>
  <c r="P241" i="81"/>
  <c r="P242" i="81"/>
  <c r="P243" i="81"/>
  <c r="P244" i="81"/>
  <c r="P245" i="81"/>
  <c r="P246" i="81"/>
  <c r="P247" i="81"/>
  <c r="P250" i="81"/>
  <c r="P251" i="81"/>
  <c r="P252" i="81"/>
  <c r="P253" i="81"/>
  <c r="P254" i="81"/>
  <c r="P255" i="81"/>
  <c r="P256" i="81"/>
  <c r="P257" i="81"/>
  <c r="P258" i="81"/>
  <c r="P259" i="81"/>
  <c r="P94" i="82"/>
  <c r="P94" i="84"/>
  <c r="P94" i="85"/>
  <c r="P94" i="86"/>
  <c r="P94" i="87"/>
  <c r="P94" i="88"/>
  <c r="P94" i="89"/>
  <c r="P94" i="90"/>
  <c r="P94" i="91"/>
  <c r="P94" i="92"/>
  <c r="P94" i="93"/>
  <c r="P239" i="93"/>
  <c r="P94" i="94"/>
  <c r="P239" i="94"/>
  <c r="P94" i="95"/>
  <c r="P94" i="97"/>
  <c r="P94" i="98"/>
  <c r="P94" i="100"/>
  <c r="P174" i="100"/>
  <c r="P239" i="100"/>
  <c r="P94" i="101"/>
  <c r="P94" i="102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50" i="107"/>
  <c r="P251" i="107"/>
  <c r="P252" i="107"/>
  <c r="P253" i="107"/>
  <c r="P254" i="107"/>
  <c r="P255" i="107"/>
  <c r="P256" i="107"/>
  <c r="P257" i="107"/>
  <c r="P258" i="107"/>
  <c r="P259" i="107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1" i="74"/>
  <c r="P42" i="74"/>
  <c r="P43" i="74"/>
  <c r="P44" i="74"/>
  <c r="P45" i="74"/>
  <c r="P46" i="74"/>
  <c r="P47" i="74"/>
  <c r="P48" i="74"/>
  <c r="P49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7" i="74"/>
  <c r="P88" i="74"/>
  <c r="P89" i="74"/>
  <c r="P90" i="74"/>
  <c r="P91" i="74"/>
  <c r="P92" i="74"/>
  <c r="P93" i="74"/>
  <c r="P94" i="74"/>
  <c r="P95" i="74"/>
  <c r="P96" i="74"/>
  <c r="P97" i="74"/>
  <c r="P98" i="74"/>
  <c r="P99" i="74"/>
  <c r="P100" i="74"/>
  <c r="P101" i="74"/>
  <c r="P102" i="74"/>
  <c r="P103" i="74"/>
  <c r="P104" i="74"/>
  <c r="P105" i="74"/>
  <c r="P106" i="74"/>
  <c r="P107" i="74"/>
  <c r="P108" i="74"/>
  <c r="P109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6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39" i="74"/>
  <c r="P140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7" i="74"/>
  <c r="P178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225" i="74"/>
  <c r="P226" i="74"/>
  <c r="P227" i="74"/>
  <c r="P228" i="74"/>
  <c r="P229" i="74"/>
  <c r="P230" i="74"/>
  <c r="P231" i="74"/>
  <c r="P232" i="74"/>
  <c r="P233" i="74"/>
  <c r="P234" i="74"/>
  <c r="P235" i="74"/>
  <c r="P236" i="74"/>
  <c r="P237" i="74"/>
  <c r="P238" i="74"/>
  <c r="P239" i="74"/>
  <c r="P240" i="74"/>
  <c r="P241" i="74"/>
  <c r="P242" i="74"/>
  <c r="P243" i="74"/>
  <c r="P244" i="74"/>
  <c r="P245" i="74"/>
  <c r="P246" i="74"/>
  <c r="P247" i="74"/>
  <c r="P250" i="74"/>
  <c r="P251" i="74"/>
  <c r="P252" i="74"/>
  <c r="P253" i="74"/>
  <c r="P254" i="74"/>
  <c r="P255" i="74"/>
  <c r="P256" i="74"/>
  <c r="P257" i="74"/>
  <c r="P258" i="74"/>
  <c r="P259" i="74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F254" i="8"/>
  <c r="G254" i="8" s="1"/>
  <c r="K254" i="8"/>
  <c r="F255" i="8"/>
  <c r="H255" i="8"/>
  <c r="I255" i="8"/>
  <c r="K255" i="8"/>
  <c r="F256" i="8"/>
  <c r="F257" i="8"/>
  <c r="F258" i="8"/>
  <c r="F259" i="8"/>
  <c r="R257" i="74"/>
  <c r="M257" i="74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G257" i="81"/>
  <c r="J257" i="81" s="1"/>
  <c r="R257" i="83"/>
  <c r="M257" i="83"/>
  <c r="P257" i="83" s="1"/>
  <c r="G257" i="83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M257" i="95"/>
  <c r="P257" i="95" s="1"/>
  <c r="R257" i="96"/>
  <c r="M257" i="96"/>
  <c r="P257" i="96" s="1"/>
  <c r="R257" i="97"/>
  <c r="M257" i="97"/>
  <c r="P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G257" i="105"/>
  <c r="J257" i="105" s="1"/>
  <c r="R257" i="106"/>
  <c r="M257" i="106"/>
  <c r="G257" i="106"/>
  <c r="J257" i="106" s="1"/>
  <c r="R257" i="107"/>
  <c r="M257" i="107"/>
  <c r="G257" i="107"/>
  <c r="R257" i="82"/>
  <c r="M257" i="82"/>
  <c r="P257" i="82" s="1"/>
  <c r="R88" i="74"/>
  <c r="M88" i="74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R88" i="107"/>
  <c r="M88" i="107"/>
  <c r="K88" i="8"/>
  <c r="P88" i="8" s="1"/>
  <c r="I88" i="8"/>
  <c r="H88" i="8"/>
  <c r="F88" i="8"/>
  <c r="R87" i="74"/>
  <c r="M87" i="74"/>
  <c r="G87" i="74"/>
  <c r="J87" i="74" s="1"/>
  <c r="E88" i="8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R87" i="107"/>
  <c r="M87" i="107"/>
  <c r="K87" i="8"/>
  <c r="P87" i="8" s="1"/>
  <c r="I87" i="8"/>
  <c r="H87" i="8"/>
  <c r="F87" i="8"/>
  <c r="R253" i="74"/>
  <c r="M253" i="74"/>
  <c r="G253" i="74"/>
  <c r="J253" i="74" s="1"/>
  <c r="R252" i="74"/>
  <c r="M252" i="74"/>
  <c r="G252" i="74"/>
  <c r="R251" i="74"/>
  <c r="M251" i="74"/>
  <c r="R250" i="74"/>
  <c r="M250" i="74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R252" i="81"/>
  <c r="M252" i="81"/>
  <c r="R251" i="81"/>
  <c r="M251" i="81"/>
  <c r="R250" i="81"/>
  <c r="M250" i="8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R252" i="105"/>
  <c r="M252" i="105"/>
  <c r="R251" i="105"/>
  <c r="M251" i="105"/>
  <c r="R250" i="105"/>
  <c r="M250" i="105"/>
  <c r="R249" i="105"/>
  <c r="M249" i="105"/>
  <c r="P249" i="105" s="1"/>
  <c r="R253" i="106"/>
  <c r="M253" i="106"/>
  <c r="R252" i="106"/>
  <c r="M252" i="106"/>
  <c r="R251" i="106"/>
  <c r="M251" i="106"/>
  <c r="R250" i="106"/>
  <c r="M250" i="106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P249" i="107" s="1"/>
  <c r="R246" i="74"/>
  <c r="M246" i="74"/>
  <c r="E259" i="8"/>
  <c r="R245" i="74"/>
  <c r="M245" i="74"/>
  <c r="E258" i="8"/>
  <c r="R244" i="74"/>
  <c r="M244" i="74"/>
  <c r="R243" i="74"/>
  <c r="M243" i="74"/>
  <c r="R242" i="74"/>
  <c r="M242" i="74"/>
  <c r="E255" i="8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R245" i="105"/>
  <c r="M245" i="105"/>
  <c r="R244" i="105"/>
  <c r="M244" i="105"/>
  <c r="R243" i="105"/>
  <c r="M243" i="105"/>
  <c r="R242" i="105"/>
  <c r="M242" i="105"/>
  <c r="R246" i="106"/>
  <c r="M246" i="106"/>
  <c r="R245" i="106"/>
  <c r="M245" i="106"/>
  <c r="R244" i="106"/>
  <c r="M244" i="106"/>
  <c r="R243" i="106"/>
  <c r="M243" i="106"/>
  <c r="R242" i="106"/>
  <c r="M242" i="106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K242" i="8"/>
  <c r="P242" i="8" s="1"/>
  <c r="R247" i="74"/>
  <c r="M247" i="74"/>
  <c r="R241" i="74"/>
  <c r="M241" i="74"/>
  <c r="R240" i="74"/>
  <c r="M240" i="74"/>
  <c r="R239" i="74"/>
  <c r="M239" i="74"/>
  <c r="R238" i="74"/>
  <c r="M238" i="74"/>
  <c r="R237" i="74"/>
  <c r="M237" i="74"/>
  <c r="R236" i="74"/>
  <c r="M236" i="74"/>
  <c r="G236" i="74"/>
  <c r="J236" i="74" s="1"/>
  <c r="R235" i="74"/>
  <c r="M235" i="74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R239" i="96"/>
  <c r="M239" i="96"/>
  <c r="P239" i="96" s="1"/>
  <c r="R238" i="96"/>
  <c r="M238" i="96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R241" i="105"/>
  <c r="M241" i="105"/>
  <c r="R240" i="105"/>
  <c r="M240" i="105"/>
  <c r="R239" i="105"/>
  <c r="M239" i="105"/>
  <c r="R238" i="105"/>
  <c r="M238" i="105"/>
  <c r="R237" i="105"/>
  <c r="M237" i="105"/>
  <c r="R236" i="105"/>
  <c r="M236" i="105"/>
  <c r="R235" i="105"/>
  <c r="M235" i="105"/>
  <c r="R247" i="106"/>
  <c r="M247" i="106"/>
  <c r="R241" i="106"/>
  <c r="M241" i="106"/>
  <c r="R240" i="106"/>
  <c r="M240" i="106"/>
  <c r="R239" i="106"/>
  <c r="M239" i="106"/>
  <c r="R238" i="106"/>
  <c r="M238" i="106"/>
  <c r="R237" i="106"/>
  <c r="M237" i="106"/>
  <c r="R236" i="106"/>
  <c r="M236" i="106"/>
  <c r="R235" i="106"/>
  <c r="M235" i="106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K241" i="8"/>
  <c r="P241" i="8" s="1"/>
  <c r="K240" i="8"/>
  <c r="P240" i="8" s="1"/>
  <c r="K239" i="8"/>
  <c r="P239" i="8" s="1"/>
  <c r="K238" i="8"/>
  <c r="P238" i="8" s="1"/>
  <c r="F238" i="8"/>
  <c r="G238" i="8" s="1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R259" i="106"/>
  <c r="M259" i="106"/>
  <c r="R259" i="107"/>
  <c r="M259" i="107"/>
  <c r="R174" i="74"/>
  <c r="M174" i="74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R174" i="107"/>
  <c r="M174" i="107"/>
  <c r="K174" i="8"/>
  <c r="P174" i="8" s="1"/>
  <c r="I174" i="8"/>
  <c r="H174" i="8"/>
  <c r="F174" i="8"/>
  <c r="R102" i="74"/>
  <c r="M102" i="74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R102" i="106"/>
  <c r="M102" i="106"/>
  <c r="R102" i="107"/>
  <c r="M102" i="107"/>
  <c r="K102" i="8"/>
  <c r="P102" i="8" s="1"/>
  <c r="I102" i="8"/>
  <c r="H102" i="8"/>
  <c r="F102" i="8"/>
  <c r="H5" i="8"/>
  <c r="M48" i="98"/>
  <c r="P48" i="98" s="1"/>
  <c r="M54" i="95"/>
  <c r="P54" i="95" s="1"/>
  <c r="M49" i="95"/>
  <c r="P49" i="95" s="1"/>
  <c r="M6" i="95"/>
  <c r="P6" i="95" s="1"/>
  <c r="G258" i="8" l="1"/>
  <c r="G259" i="8"/>
  <c r="J247" i="8"/>
  <c r="J249" i="8"/>
  <c r="J248" i="8"/>
  <c r="J240" i="8"/>
  <c r="J255" i="8"/>
  <c r="J239" i="8"/>
  <c r="J241" i="8"/>
  <c r="J254" i="8"/>
  <c r="J256" i="8"/>
  <c r="J246" i="8"/>
  <c r="J238" i="8"/>
  <c r="G241" i="8"/>
  <c r="G248" i="8"/>
  <c r="G240" i="8"/>
  <c r="J253" i="8"/>
  <c r="J245" i="8"/>
  <c r="G247" i="8"/>
  <c r="G239" i="8"/>
  <c r="J252" i="8"/>
  <c r="J244" i="8"/>
  <c r="J251" i="8"/>
  <c r="J243" i="8"/>
  <c r="J250" i="8"/>
  <c r="J242" i="8"/>
  <c r="G249" i="8"/>
  <c r="G257" i="8"/>
  <c r="J258" i="8"/>
  <c r="J257" i="8"/>
  <c r="J259" i="8"/>
  <c r="G255" i="8"/>
  <c r="P94" i="103"/>
  <c r="P259" i="8"/>
  <c r="M257" i="8"/>
  <c r="M245" i="8"/>
  <c r="M252" i="8"/>
  <c r="M244" i="8"/>
  <c r="M236" i="8"/>
  <c r="M253" i="8"/>
  <c r="M259" i="8"/>
  <c r="M235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J88" i="8"/>
  <c r="G88" i="8"/>
  <c r="G252" i="77"/>
  <c r="J252" i="77" s="1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M189" i="106"/>
  <c r="M188" i="106"/>
  <c r="M187" i="106"/>
  <c r="M105" i="106"/>
  <c r="M104" i="106"/>
  <c r="M103" i="106"/>
  <c r="M82" i="106"/>
  <c r="M173" i="106"/>
  <c r="M258" i="106"/>
  <c r="M256" i="106"/>
  <c r="M255" i="106"/>
  <c r="M254" i="106"/>
  <c r="M248" i="106"/>
  <c r="P248" i="106" s="1"/>
  <c r="M234" i="106"/>
  <c r="M233" i="106"/>
  <c r="M232" i="106"/>
  <c r="M231" i="106"/>
  <c r="M230" i="106"/>
  <c r="M229" i="106"/>
  <c r="M228" i="106"/>
  <c r="M227" i="106"/>
  <c r="M226" i="106"/>
  <c r="M225" i="106"/>
  <c r="M224" i="106"/>
  <c r="M223" i="106"/>
  <c r="M222" i="106"/>
  <c r="M221" i="106"/>
  <c r="M220" i="106"/>
  <c r="M219" i="106"/>
  <c r="M218" i="106"/>
  <c r="M217" i="106"/>
  <c r="M216" i="106"/>
  <c r="M215" i="106"/>
  <c r="M214" i="106"/>
  <c r="M213" i="106"/>
  <c r="M212" i="106"/>
  <c r="M211" i="106"/>
  <c r="M210" i="106"/>
  <c r="M209" i="106"/>
  <c r="M208" i="106"/>
  <c r="M206" i="106"/>
  <c r="M205" i="106"/>
  <c r="M204" i="106"/>
  <c r="M203" i="106"/>
  <c r="M202" i="106"/>
  <c r="M201" i="106"/>
  <c r="M200" i="106"/>
  <c r="M199" i="106"/>
  <c r="M198" i="106"/>
  <c r="M197" i="106"/>
  <c r="M196" i="106"/>
  <c r="M195" i="106"/>
  <c r="M194" i="106"/>
  <c r="M193" i="106"/>
  <c r="M192" i="106"/>
  <c r="M191" i="106"/>
  <c r="M190" i="106"/>
  <c r="M186" i="106"/>
  <c r="M185" i="106"/>
  <c r="M184" i="106"/>
  <c r="M183" i="106"/>
  <c r="M182" i="106"/>
  <c r="M181" i="106"/>
  <c r="M180" i="106"/>
  <c r="M179" i="106"/>
  <c r="M178" i="106"/>
  <c r="M177" i="106"/>
  <c r="M176" i="106"/>
  <c r="M175" i="106"/>
  <c r="M172" i="106"/>
  <c r="M171" i="106"/>
  <c r="M170" i="106"/>
  <c r="M169" i="106"/>
  <c r="M168" i="106"/>
  <c r="M167" i="106"/>
  <c r="M166" i="106"/>
  <c r="M165" i="106"/>
  <c r="M164" i="106"/>
  <c r="M163" i="106"/>
  <c r="M162" i="106"/>
  <c r="M161" i="106"/>
  <c r="M160" i="106"/>
  <c r="M159" i="106"/>
  <c r="M158" i="106"/>
  <c r="M157" i="106"/>
  <c r="M156" i="106"/>
  <c r="M155" i="106"/>
  <c r="M154" i="106"/>
  <c r="M153" i="106"/>
  <c r="M152" i="106"/>
  <c r="M151" i="106"/>
  <c r="M150" i="106"/>
  <c r="M149" i="106"/>
  <c r="M148" i="106"/>
  <c r="M147" i="106"/>
  <c r="M146" i="106"/>
  <c r="M145" i="106"/>
  <c r="M144" i="106"/>
  <c r="M143" i="106"/>
  <c r="M142" i="106"/>
  <c r="M141" i="106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M122" i="106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M100" i="106"/>
  <c r="M99" i="106"/>
  <c r="M98" i="106"/>
  <c r="M97" i="106"/>
  <c r="M96" i="106"/>
  <c r="M95" i="106"/>
  <c r="M93" i="106"/>
  <c r="M92" i="106"/>
  <c r="M91" i="106"/>
  <c r="M90" i="106"/>
  <c r="M89" i="106"/>
  <c r="M86" i="106"/>
  <c r="M85" i="106"/>
  <c r="M84" i="106"/>
  <c r="M83" i="106"/>
  <c r="M81" i="106"/>
  <c r="M80" i="106"/>
  <c r="M79" i="106"/>
  <c r="M78" i="106"/>
  <c r="M77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M7" i="106"/>
  <c r="M6" i="106"/>
  <c r="M5" i="106"/>
  <c r="M76" i="105"/>
  <c r="M207" i="105"/>
  <c r="M189" i="105"/>
  <c r="M188" i="105"/>
  <c r="M187" i="105"/>
  <c r="M105" i="105"/>
  <c r="M104" i="105"/>
  <c r="M103" i="105"/>
  <c r="M82" i="105"/>
  <c r="M173" i="105"/>
  <c r="M258" i="105"/>
  <c r="M256" i="105"/>
  <c r="M255" i="105"/>
  <c r="M254" i="105"/>
  <c r="M248" i="105"/>
  <c r="P248" i="105" s="1"/>
  <c r="M234" i="105"/>
  <c r="M233" i="105"/>
  <c r="M232" i="105"/>
  <c r="M231" i="105"/>
  <c r="M230" i="105"/>
  <c r="M229" i="105"/>
  <c r="M228" i="105"/>
  <c r="M227" i="105"/>
  <c r="M226" i="105"/>
  <c r="M225" i="105"/>
  <c r="M224" i="105"/>
  <c r="M223" i="105"/>
  <c r="M222" i="105"/>
  <c r="M221" i="105"/>
  <c r="M220" i="105"/>
  <c r="M219" i="105"/>
  <c r="M218" i="105"/>
  <c r="M217" i="105"/>
  <c r="M216" i="105"/>
  <c r="M215" i="105"/>
  <c r="M214" i="105"/>
  <c r="M213" i="105"/>
  <c r="M212" i="105"/>
  <c r="M211" i="105"/>
  <c r="M210" i="105"/>
  <c r="M209" i="105"/>
  <c r="M208" i="105"/>
  <c r="M206" i="105"/>
  <c r="M205" i="105"/>
  <c r="M204" i="105"/>
  <c r="M203" i="105"/>
  <c r="M202" i="105"/>
  <c r="M201" i="105"/>
  <c r="M200" i="105"/>
  <c r="M199" i="105"/>
  <c r="M198" i="105"/>
  <c r="M197" i="105"/>
  <c r="M196" i="105"/>
  <c r="M195" i="105"/>
  <c r="M194" i="105"/>
  <c r="M193" i="105"/>
  <c r="M192" i="105"/>
  <c r="M191" i="105"/>
  <c r="M190" i="105"/>
  <c r="M186" i="105"/>
  <c r="M185" i="105"/>
  <c r="M184" i="105"/>
  <c r="M183" i="105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M166" i="105"/>
  <c r="M165" i="105"/>
  <c r="M164" i="105"/>
  <c r="M163" i="105"/>
  <c r="M162" i="105"/>
  <c r="M161" i="105"/>
  <c r="M160" i="105"/>
  <c r="M159" i="105"/>
  <c r="M158" i="105"/>
  <c r="M157" i="105"/>
  <c r="M156" i="105"/>
  <c r="M155" i="105"/>
  <c r="M154" i="105"/>
  <c r="M153" i="105"/>
  <c r="M152" i="105"/>
  <c r="M151" i="105"/>
  <c r="M150" i="105"/>
  <c r="M149" i="105"/>
  <c r="M148" i="105"/>
  <c r="M147" i="105"/>
  <c r="M146" i="105"/>
  <c r="M145" i="105"/>
  <c r="M144" i="105"/>
  <c r="M143" i="105"/>
  <c r="M142" i="105"/>
  <c r="M141" i="105"/>
  <c r="M140" i="105"/>
  <c r="M139" i="105"/>
  <c r="M138" i="105"/>
  <c r="M137" i="105"/>
  <c r="M136" i="105"/>
  <c r="M135" i="105"/>
  <c r="M134" i="105"/>
  <c r="M133" i="105"/>
  <c r="M132" i="105"/>
  <c r="M131" i="105"/>
  <c r="M130" i="105"/>
  <c r="M129" i="105"/>
  <c r="M128" i="105"/>
  <c r="M127" i="105"/>
  <c r="M126" i="105"/>
  <c r="M125" i="105"/>
  <c r="M124" i="105"/>
  <c r="M123" i="105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M85" i="105"/>
  <c r="M84" i="105"/>
  <c r="M83" i="105"/>
  <c r="M81" i="105"/>
  <c r="M80" i="105"/>
  <c r="M79" i="105"/>
  <c r="M78" i="105"/>
  <c r="M77" i="105"/>
  <c r="M75" i="105"/>
  <c r="M74" i="105"/>
  <c r="M73" i="105"/>
  <c r="M72" i="105"/>
  <c r="M71" i="105"/>
  <c r="M70" i="105"/>
  <c r="M69" i="105"/>
  <c r="M68" i="105"/>
  <c r="M67" i="105"/>
  <c r="M66" i="105"/>
  <c r="M65" i="105"/>
  <c r="M64" i="105"/>
  <c r="M63" i="105"/>
  <c r="M62" i="105"/>
  <c r="M61" i="105"/>
  <c r="M60" i="105"/>
  <c r="M59" i="105"/>
  <c r="M58" i="105"/>
  <c r="M57" i="105"/>
  <c r="M56" i="105"/>
  <c r="M55" i="105"/>
  <c r="M54" i="105"/>
  <c r="M53" i="105"/>
  <c r="M52" i="105"/>
  <c r="M51" i="105"/>
  <c r="M50" i="105"/>
  <c r="M49" i="105"/>
  <c r="M48" i="105"/>
  <c r="M47" i="105"/>
  <c r="M46" i="105"/>
  <c r="M45" i="105"/>
  <c r="M44" i="105"/>
  <c r="M43" i="105"/>
  <c r="M42" i="105"/>
  <c r="M41" i="105"/>
  <c r="M40" i="105"/>
  <c r="M39" i="105"/>
  <c r="M38" i="105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M7" i="105"/>
  <c r="M6" i="105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58" i="81"/>
  <c r="M256" i="81"/>
  <c r="M255" i="81"/>
  <c r="M254" i="81"/>
  <c r="M248" i="81"/>
  <c r="P248" i="81" s="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P198" i="81" s="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P163" i="81" s="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P133" i="81" s="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P116" i="81" s="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P99" i="81" s="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P81" i="81" s="1"/>
  <c r="M80" i="81"/>
  <c r="P80" i="81" s="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P56" i="81" s="1"/>
  <c r="M55" i="81"/>
  <c r="P55" i="81" s="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P39" i="81" s="1"/>
  <c r="M38" i="81"/>
  <c r="M37" i="81"/>
  <c r="M36" i="81"/>
  <c r="M35" i="81"/>
  <c r="M34" i="81"/>
  <c r="M33" i="81"/>
  <c r="M32" i="81"/>
  <c r="M31" i="81"/>
  <c r="P31" i="81" s="1"/>
  <c r="M30" i="81"/>
  <c r="M29" i="81"/>
  <c r="M28" i="81"/>
  <c r="P28" i="81" s="1"/>
  <c r="M27" i="81"/>
  <c r="M26" i="81"/>
  <c r="M25" i="81"/>
  <c r="M24" i="81"/>
  <c r="M23" i="81"/>
  <c r="M22" i="81"/>
  <c r="P22" i="81" s="1"/>
  <c r="M21" i="81"/>
  <c r="M20" i="81"/>
  <c r="M19" i="81"/>
  <c r="M18" i="81"/>
  <c r="M17" i="81"/>
  <c r="M16" i="81"/>
  <c r="M15" i="81"/>
  <c r="M14" i="81"/>
  <c r="P14" i="81" s="1"/>
  <c r="M13" i="81"/>
  <c r="M12" i="81"/>
  <c r="M11" i="81"/>
  <c r="P11" i="81" s="1"/>
  <c r="M10" i="81"/>
  <c r="M9" i="81"/>
  <c r="M8" i="81"/>
  <c r="M7" i="8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R189" i="74"/>
  <c r="M189" i="74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K186" i="8"/>
  <c r="P186" i="8" s="1"/>
  <c r="I186" i="8"/>
  <c r="H186" i="8"/>
  <c r="F186" i="8"/>
  <c r="R186" i="74"/>
  <c r="M186" i="74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K190" i="8"/>
  <c r="P190" i="8" s="1"/>
  <c r="I190" i="8"/>
  <c r="H190" i="8"/>
  <c r="F190" i="8"/>
  <c r="R190" i="74"/>
  <c r="M190" i="74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N262" i="106" l="1"/>
  <c r="N268" i="106" s="1"/>
  <c r="N271" i="106" s="1"/>
  <c r="N262" i="105"/>
  <c r="N268" i="105" s="1"/>
  <c r="N270" i="105" s="1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M173" i="8"/>
  <c r="M207" i="8"/>
  <c r="M82" i="8"/>
  <c r="M188" i="8"/>
  <c r="M103" i="8"/>
  <c r="M104" i="8"/>
  <c r="M186" i="8"/>
  <c r="M105" i="8"/>
  <c r="M190" i="8"/>
  <c r="M189" i="8"/>
  <c r="M187" i="8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J252" i="78"/>
  <c r="G238" i="77"/>
  <c r="J238" i="77" s="1"/>
  <c r="G237" i="77"/>
  <c r="J237" i="77" s="1"/>
  <c r="E237" i="8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J186" i="8"/>
  <c r="G103" i="8"/>
  <c r="E190" i="8"/>
  <c r="G190" i="8" s="1"/>
  <c r="J173" i="8"/>
  <c r="G173" i="8"/>
  <c r="J103" i="8"/>
  <c r="G186" i="8"/>
  <c r="J104" i="8" l="1"/>
  <c r="J87" i="8"/>
  <c r="G87" i="8"/>
  <c r="J236" i="8"/>
  <c r="G236" i="8"/>
  <c r="J237" i="8"/>
  <c r="G237" i="8"/>
  <c r="J235" i="8"/>
  <c r="G235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E136" i="8"/>
  <c r="R135" i="74"/>
  <c r="M135" i="74"/>
  <c r="E135" i="8"/>
  <c r="R134" i="74"/>
  <c r="M134" i="74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M136" i="8" l="1"/>
  <c r="P136" i="77"/>
  <c r="M134" i="8"/>
  <c r="P134" i="77"/>
  <c r="M135" i="8"/>
  <c r="P135" i="77"/>
  <c r="G134" i="8"/>
  <c r="J134" i="8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M169" i="74"/>
  <c r="R169" i="74"/>
  <c r="M57" i="8" l="1"/>
  <c r="P57" i="77"/>
  <c r="M155" i="8"/>
  <c r="P155" i="77"/>
  <c r="M171" i="8"/>
  <c r="P171" i="77"/>
  <c r="M8" i="8"/>
  <c r="P8" i="77"/>
  <c r="M12" i="8"/>
  <c r="P12" i="77"/>
  <c r="M16" i="8"/>
  <c r="P16" i="77"/>
  <c r="M28" i="8"/>
  <c r="P28" i="77"/>
  <c r="M36" i="8"/>
  <c r="P36" i="77"/>
  <c r="M45" i="8"/>
  <c r="P45" i="77"/>
  <c r="M79" i="8"/>
  <c r="P79" i="77"/>
  <c r="M84" i="8"/>
  <c r="P84" i="77"/>
  <c r="M93" i="8"/>
  <c r="P93" i="77"/>
  <c r="M98" i="8"/>
  <c r="P98" i="77"/>
  <c r="M109" i="8"/>
  <c r="P109" i="77"/>
  <c r="M118" i="8"/>
  <c r="P118" i="77"/>
  <c r="M122" i="8"/>
  <c r="P122" i="77"/>
  <c r="M127" i="8"/>
  <c r="P127" i="77"/>
  <c r="M179" i="8"/>
  <c r="P179" i="77"/>
  <c r="M183" i="8"/>
  <c r="P183" i="77"/>
  <c r="M192" i="8"/>
  <c r="P192" i="77"/>
  <c r="M200" i="8"/>
  <c r="P200" i="77"/>
  <c r="M204" i="8"/>
  <c r="P204" i="77"/>
  <c r="M209" i="8"/>
  <c r="P209" i="77"/>
  <c r="M213" i="8"/>
  <c r="P213" i="77"/>
  <c r="M217" i="8"/>
  <c r="P217" i="77"/>
  <c r="M221" i="8"/>
  <c r="P221" i="77"/>
  <c r="M225" i="8"/>
  <c r="P225" i="77"/>
  <c r="M229" i="8"/>
  <c r="P229" i="77"/>
  <c r="M233" i="8"/>
  <c r="P233" i="77"/>
  <c r="M255" i="8"/>
  <c r="P255" i="77"/>
  <c r="M124" i="8"/>
  <c r="P124" i="77"/>
  <c r="M99" i="8"/>
  <c r="P99" i="77"/>
  <c r="M137" i="8"/>
  <c r="P137" i="77"/>
  <c r="M53" i="8"/>
  <c r="P53" i="77"/>
  <c r="M151" i="8"/>
  <c r="P151" i="77"/>
  <c r="M46" i="8"/>
  <c r="P46" i="77"/>
  <c r="M50" i="8"/>
  <c r="P50" i="77"/>
  <c r="M54" i="8"/>
  <c r="P54" i="77"/>
  <c r="M58" i="8"/>
  <c r="P58" i="77"/>
  <c r="M62" i="8"/>
  <c r="P62" i="77"/>
  <c r="M66" i="8"/>
  <c r="P66" i="77"/>
  <c r="M70" i="8"/>
  <c r="P70" i="77"/>
  <c r="M74" i="8"/>
  <c r="P74" i="77"/>
  <c r="M110" i="8"/>
  <c r="P110" i="77"/>
  <c r="M114" i="8"/>
  <c r="P114" i="77"/>
  <c r="M132" i="8"/>
  <c r="P132" i="77"/>
  <c r="M140" i="8"/>
  <c r="P140" i="77"/>
  <c r="M144" i="8"/>
  <c r="P144" i="77"/>
  <c r="M148" i="8"/>
  <c r="P148" i="77"/>
  <c r="M152" i="8"/>
  <c r="P152" i="77"/>
  <c r="M156" i="8"/>
  <c r="P156" i="77"/>
  <c r="M160" i="8"/>
  <c r="P160" i="77"/>
  <c r="M164" i="8"/>
  <c r="P164" i="77"/>
  <c r="M168" i="8"/>
  <c r="P168" i="77"/>
  <c r="M172" i="8"/>
  <c r="P172" i="77"/>
  <c r="M73" i="8"/>
  <c r="P73" i="77"/>
  <c r="M113" i="8"/>
  <c r="P113" i="77"/>
  <c r="M147" i="8"/>
  <c r="P147" i="77"/>
  <c r="M9" i="8"/>
  <c r="P9" i="77"/>
  <c r="M13" i="8"/>
  <c r="P13" i="77"/>
  <c r="M17" i="8"/>
  <c r="P17" i="77"/>
  <c r="M21" i="8"/>
  <c r="P21" i="77"/>
  <c r="M25" i="8"/>
  <c r="P25" i="77"/>
  <c r="M29" i="8"/>
  <c r="P29" i="77"/>
  <c r="M33" i="8"/>
  <c r="P33" i="77"/>
  <c r="M37" i="8"/>
  <c r="P37" i="77"/>
  <c r="M42" i="8"/>
  <c r="P42" i="77"/>
  <c r="M80" i="8"/>
  <c r="P80" i="77"/>
  <c r="M85" i="8"/>
  <c r="P85" i="77"/>
  <c r="M95" i="8"/>
  <c r="P95" i="77"/>
  <c r="M106" i="8"/>
  <c r="P106" i="77"/>
  <c r="M119" i="8"/>
  <c r="P119" i="77"/>
  <c r="M123" i="8"/>
  <c r="P123" i="77"/>
  <c r="M128" i="8"/>
  <c r="P128" i="77"/>
  <c r="M180" i="8"/>
  <c r="P180" i="77"/>
  <c r="M184" i="8"/>
  <c r="P184" i="77"/>
  <c r="M193" i="8"/>
  <c r="P193" i="77"/>
  <c r="M197" i="8"/>
  <c r="P197" i="77"/>
  <c r="M201" i="8"/>
  <c r="P201" i="77"/>
  <c r="M205" i="8"/>
  <c r="P205" i="77"/>
  <c r="M210" i="8"/>
  <c r="P210" i="77"/>
  <c r="M214" i="8"/>
  <c r="P214" i="77"/>
  <c r="M218" i="8"/>
  <c r="P218" i="77"/>
  <c r="M222" i="8"/>
  <c r="P222" i="77"/>
  <c r="M226" i="8"/>
  <c r="P226" i="77"/>
  <c r="M230" i="8"/>
  <c r="P230" i="77"/>
  <c r="M234" i="8"/>
  <c r="P234" i="77"/>
  <c r="M256" i="8"/>
  <c r="P256" i="77"/>
  <c r="M89" i="8"/>
  <c r="P89" i="77"/>
  <c r="M100" i="8"/>
  <c r="P100" i="77"/>
  <c r="M86" i="8"/>
  <c r="P86" i="77"/>
  <c r="M51" i="8"/>
  <c r="P51" i="77"/>
  <c r="M59" i="8"/>
  <c r="P59" i="77"/>
  <c r="M63" i="8"/>
  <c r="P63" i="77"/>
  <c r="M67" i="8"/>
  <c r="P67" i="77"/>
  <c r="M71" i="8"/>
  <c r="P71" i="77"/>
  <c r="M75" i="8"/>
  <c r="P75" i="77"/>
  <c r="M111" i="8"/>
  <c r="P111" i="77"/>
  <c r="M141" i="8"/>
  <c r="P141" i="77"/>
  <c r="M145" i="8"/>
  <c r="P145" i="77"/>
  <c r="M149" i="8"/>
  <c r="P149" i="77"/>
  <c r="M153" i="8"/>
  <c r="P153" i="77"/>
  <c r="M157" i="8"/>
  <c r="P157" i="77"/>
  <c r="M161" i="8"/>
  <c r="P161" i="77"/>
  <c r="M165" i="8"/>
  <c r="P165" i="77"/>
  <c r="M169" i="8"/>
  <c r="P169" i="77"/>
  <c r="M175" i="8"/>
  <c r="P175" i="77"/>
  <c r="M61" i="8"/>
  <c r="P61" i="77"/>
  <c r="M159" i="8"/>
  <c r="P159" i="77"/>
  <c r="M178" i="8"/>
  <c r="P178" i="77"/>
  <c r="M10" i="8"/>
  <c r="P10" i="77"/>
  <c r="M14" i="8"/>
  <c r="P14" i="77"/>
  <c r="M26" i="8"/>
  <c r="P26" i="77"/>
  <c r="M30" i="8"/>
  <c r="P30" i="77"/>
  <c r="M34" i="8"/>
  <c r="P34" i="77"/>
  <c r="M43" i="8"/>
  <c r="P43" i="77"/>
  <c r="M91" i="8"/>
  <c r="P91" i="77"/>
  <c r="M96" i="8"/>
  <c r="P96" i="77"/>
  <c r="M107" i="8"/>
  <c r="P107" i="77"/>
  <c r="M116" i="8"/>
  <c r="P116" i="77"/>
  <c r="M120" i="8"/>
  <c r="P120" i="77"/>
  <c r="M125" i="8"/>
  <c r="P125" i="77"/>
  <c r="M129" i="8"/>
  <c r="P129" i="77"/>
  <c r="M181" i="8"/>
  <c r="P181" i="77"/>
  <c r="M185" i="8"/>
  <c r="P185" i="77"/>
  <c r="M198" i="8"/>
  <c r="P198" i="77"/>
  <c r="M202" i="8"/>
  <c r="P202" i="77"/>
  <c r="M206" i="8"/>
  <c r="P206" i="77"/>
  <c r="M211" i="8"/>
  <c r="P211" i="77"/>
  <c r="M215" i="8"/>
  <c r="P215" i="77"/>
  <c r="M219" i="8"/>
  <c r="P219" i="77"/>
  <c r="M223" i="8"/>
  <c r="P223" i="77"/>
  <c r="M227" i="8"/>
  <c r="P227" i="77"/>
  <c r="M231" i="8"/>
  <c r="P231" i="77"/>
  <c r="M248" i="8"/>
  <c r="P248" i="77"/>
  <c r="M258" i="8"/>
  <c r="P258" i="77"/>
  <c r="M38" i="8"/>
  <c r="P38" i="77"/>
  <c r="M101" i="8"/>
  <c r="P101" i="77"/>
  <c r="M69" i="8"/>
  <c r="P69" i="77"/>
  <c r="M139" i="8"/>
  <c r="P139" i="77"/>
  <c r="M167" i="8"/>
  <c r="P167" i="77"/>
  <c r="M48" i="8"/>
  <c r="P48" i="77"/>
  <c r="M52" i="8"/>
  <c r="P52" i="77"/>
  <c r="M60" i="8"/>
  <c r="P60" i="77"/>
  <c r="M64" i="8"/>
  <c r="P64" i="77"/>
  <c r="M68" i="8"/>
  <c r="P68" i="77"/>
  <c r="M72" i="8"/>
  <c r="P72" i="77"/>
  <c r="M112" i="8"/>
  <c r="P112" i="77"/>
  <c r="M130" i="8"/>
  <c r="P130" i="77"/>
  <c r="M138" i="8"/>
  <c r="P138" i="77"/>
  <c r="M142" i="8"/>
  <c r="P142" i="77"/>
  <c r="M146" i="8"/>
  <c r="P146" i="77"/>
  <c r="M150" i="8"/>
  <c r="P150" i="77"/>
  <c r="M158" i="8"/>
  <c r="P158" i="77"/>
  <c r="M162" i="8"/>
  <c r="P162" i="77"/>
  <c r="M166" i="8"/>
  <c r="P166" i="77"/>
  <c r="M170" i="8"/>
  <c r="P170" i="77"/>
  <c r="M177" i="8"/>
  <c r="P177" i="77"/>
  <c r="M143" i="8"/>
  <c r="P143" i="77"/>
  <c r="M7" i="8"/>
  <c r="P7" i="77"/>
  <c r="M19" i="8"/>
  <c r="P19" i="77"/>
  <c r="M23" i="8"/>
  <c r="P23" i="77"/>
  <c r="M27" i="8"/>
  <c r="P27" i="77"/>
  <c r="M40" i="8"/>
  <c r="P40" i="77"/>
  <c r="M44" i="8"/>
  <c r="P44" i="77"/>
  <c r="M78" i="8"/>
  <c r="P78" i="77"/>
  <c r="M83" i="8"/>
  <c r="P83" i="77"/>
  <c r="M97" i="8"/>
  <c r="P97" i="77"/>
  <c r="M108" i="8"/>
  <c r="P108" i="77"/>
  <c r="M117" i="8"/>
  <c r="P117" i="77"/>
  <c r="M121" i="8"/>
  <c r="P121" i="77"/>
  <c r="M126" i="8"/>
  <c r="P126" i="77"/>
  <c r="M182" i="8"/>
  <c r="P182" i="77"/>
  <c r="M191" i="8"/>
  <c r="P191" i="77"/>
  <c r="M195" i="8"/>
  <c r="P195" i="77"/>
  <c r="M199" i="8"/>
  <c r="P199" i="77"/>
  <c r="M203" i="8"/>
  <c r="P203" i="77"/>
  <c r="M208" i="8"/>
  <c r="P208" i="77"/>
  <c r="M212" i="8"/>
  <c r="P212" i="77"/>
  <c r="M216" i="8"/>
  <c r="P216" i="77"/>
  <c r="M220" i="8"/>
  <c r="P220" i="77"/>
  <c r="M224" i="8"/>
  <c r="P224" i="77"/>
  <c r="M228" i="8"/>
  <c r="P228" i="77"/>
  <c r="M232" i="8"/>
  <c r="P232" i="77"/>
  <c r="M254" i="8"/>
  <c r="P254" i="77"/>
  <c r="M76" i="8"/>
  <c r="P76" i="77"/>
  <c r="M90" i="8"/>
  <c r="P90" i="77"/>
  <c r="M176" i="8"/>
  <c r="P176" i="77"/>
  <c r="M196" i="8"/>
  <c r="P196" i="77"/>
  <c r="M194" i="8"/>
  <c r="P194" i="77"/>
  <c r="M163" i="8"/>
  <c r="P163" i="77"/>
  <c r="M154" i="8"/>
  <c r="P154" i="77"/>
  <c r="M133" i="8"/>
  <c r="P133" i="77"/>
  <c r="M131" i="8"/>
  <c r="P131" i="77"/>
  <c r="M115" i="8"/>
  <c r="P115" i="77"/>
  <c r="M92" i="8"/>
  <c r="P92" i="77"/>
  <c r="M81" i="8"/>
  <c r="P81" i="77"/>
  <c r="M77" i="8"/>
  <c r="P77" i="77"/>
  <c r="M65" i="8"/>
  <c r="P65" i="77"/>
  <c r="M56" i="8"/>
  <c r="P56" i="77"/>
  <c r="M55" i="8"/>
  <c r="P55" i="77"/>
  <c r="M47" i="8"/>
  <c r="P47" i="77"/>
  <c r="M49" i="8"/>
  <c r="P49" i="77"/>
  <c r="M41" i="8"/>
  <c r="P41" i="77"/>
  <c r="M39" i="8"/>
  <c r="P39" i="77"/>
  <c r="M35" i="8"/>
  <c r="P35" i="77"/>
  <c r="M32" i="8"/>
  <c r="P32" i="77"/>
  <c r="M31" i="8"/>
  <c r="P31" i="77"/>
  <c r="M24" i="8"/>
  <c r="P24" i="77"/>
  <c r="M22" i="8"/>
  <c r="P22" i="77"/>
  <c r="M18" i="8"/>
  <c r="P18" i="77"/>
  <c r="M15" i="8"/>
  <c r="P15" i="77"/>
  <c r="M11" i="8"/>
  <c r="P11" i="77"/>
  <c r="M6" i="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M5" i="8"/>
  <c r="AB35" i="8"/>
  <c r="W7" i="8"/>
  <c r="AB7" i="8" s="1"/>
  <c r="P5" i="77"/>
  <c r="E169" i="8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M45" i="74"/>
  <c r="M60" i="74"/>
  <c r="G12" i="74"/>
  <c r="J12" i="74" s="1"/>
  <c r="M12" i="74"/>
  <c r="R12" i="74"/>
  <c r="M178" i="74"/>
  <c r="M129" i="74"/>
  <c r="M114" i="74"/>
  <c r="M109" i="74"/>
  <c r="M35" i="74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109" i="81"/>
  <c r="J109" i="81" s="1"/>
  <c r="G60" i="82"/>
  <c r="J60" i="82" s="1"/>
  <c r="G12" i="78"/>
  <c r="J12" i="78" s="1"/>
  <c r="J12" i="8"/>
  <c r="E94" i="84" l="1"/>
  <c r="G94" i="84" s="1"/>
  <c r="J94" i="84" s="1"/>
  <c r="E94" i="85" s="1"/>
  <c r="G94" i="85" s="1"/>
  <c r="J94" i="85" s="1"/>
  <c r="E75" i="84"/>
  <c r="G75" i="84" s="1"/>
  <c r="J75" i="84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G63" i="82"/>
  <c r="J63" i="82" s="1"/>
  <c r="G169" i="83"/>
  <c r="J169" i="83" s="1"/>
  <c r="E169" i="84" s="1"/>
  <c r="G12" i="79"/>
  <c r="J12" i="79" s="1"/>
  <c r="R214" i="74"/>
  <c r="M214" i="74"/>
  <c r="R133" i="74"/>
  <c r="M133" i="74"/>
  <c r="E94" i="86" l="1"/>
  <c r="G94" i="86" s="1"/>
  <c r="J94" i="86" s="1"/>
  <c r="E75" i="85"/>
  <c r="G75" i="85" s="1"/>
  <c r="J75" i="85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78" i="86" l="1"/>
  <c r="G178" i="86" s="1"/>
  <c r="J178" i="86" s="1"/>
  <c r="E60" i="86"/>
  <c r="G60" i="86" s="1"/>
  <c r="J60" i="86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E94" i="87"/>
  <c r="G94" i="87" s="1"/>
  <c r="J94" i="87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60" i="87"/>
  <c r="G60" i="87" s="1"/>
  <c r="J60" i="87" s="1"/>
  <c r="E114" i="85"/>
  <c r="G114" i="85" s="1"/>
  <c r="J114" i="85" s="1"/>
  <c r="E109" i="85"/>
  <c r="G109" i="85" s="1"/>
  <c r="J109" i="85" s="1"/>
  <c r="E178" i="87"/>
  <c r="G178" i="87" s="1"/>
  <c r="J178" i="87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P248" i="74" s="1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M52" i="74"/>
  <c r="M48" i="74"/>
  <c r="M53" i="74"/>
  <c r="M154" i="74"/>
  <c r="M215" i="74"/>
  <c r="M121" i="74"/>
  <c r="M168" i="74"/>
  <c r="M167" i="74"/>
  <c r="M49" i="74"/>
  <c r="M112" i="74"/>
  <c r="E109" i="86" l="1"/>
  <c r="G109" i="86" s="1"/>
  <c r="J109" i="86" s="1"/>
  <c r="E60" i="88"/>
  <c r="G60" i="88" s="1"/>
  <c r="J60" i="88" s="1"/>
  <c r="E45" i="87"/>
  <c r="G45" i="87" s="1"/>
  <c r="J45" i="87" s="1"/>
  <c r="E114" i="86"/>
  <c r="G114" i="86" s="1"/>
  <c r="J114" i="86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E178" i="88"/>
  <c r="G178" i="88" s="1"/>
  <c r="J178" i="88" s="1"/>
  <c r="G35" i="86"/>
  <c r="J35" i="86" s="1"/>
  <c r="G229" i="78"/>
  <c r="J229" i="78" s="1"/>
  <c r="G237" i="79" s="1"/>
  <c r="J237" i="79" s="1"/>
  <c r="G94" i="92"/>
  <c r="J94" i="92" s="1"/>
  <c r="E94" i="93" s="1"/>
  <c r="G75" i="91"/>
  <c r="J75" i="91" s="1"/>
  <c r="E75" i="92" s="1"/>
  <c r="G12" i="83"/>
  <c r="J12" i="83" s="1"/>
  <c r="E12" i="84" s="1"/>
  <c r="G178" i="8"/>
  <c r="E45" i="88" l="1"/>
  <c r="G45" i="88" s="1"/>
  <c r="J45" i="88" s="1"/>
  <c r="E129" i="87"/>
  <c r="G129" i="87" s="1"/>
  <c r="J129" i="87" s="1"/>
  <c r="E114" i="87"/>
  <c r="G114" i="87" s="1"/>
  <c r="J114" i="87" s="1"/>
  <c r="E60" i="89"/>
  <c r="G60" i="89" s="1"/>
  <c r="J60" i="89" s="1"/>
  <c r="E178" i="89"/>
  <c r="G178" i="89" s="1"/>
  <c r="J178" i="89" s="1"/>
  <c r="E35" i="87"/>
  <c r="G35" i="87" s="1"/>
  <c r="J35" i="87" s="1"/>
  <c r="E63" i="87"/>
  <c r="G63" i="87" s="1"/>
  <c r="J63" i="87" s="1"/>
  <c r="E109" i="87"/>
  <c r="G109" i="87" s="1"/>
  <c r="J109" i="87" s="1"/>
  <c r="G169" i="88"/>
  <c r="J169" i="88" s="1"/>
  <c r="G229" i="79"/>
  <c r="J229" i="79" s="1"/>
  <c r="G94" i="93"/>
  <c r="J94" i="93" s="1"/>
  <c r="E94" i="94" s="1"/>
  <c r="G75" i="92"/>
  <c r="J75" i="92" s="1"/>
  <c r="E75" i="93" s="1"/>
  <c r="G12" i="84"/>
  <c r="J12" i="84" s="1"/>
  <c r="E12" i="85" s="1"/>
  <c r="G12" i="8"/>
  <c r="E109" i="88" l="1"/>
  <c r="G109" i="88" s="1"/>
  <c r="J109" i="88" s="1"/>
  <c r="E35" i="88"/>
  <c r="G35" i="88" s="1"/>
  <c r="J35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63" i="88"/>
  <c r="G63" i="88" s="1"/>
  <c r="J63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14" i="88"/>
  <c r="G114" i="88" s="1"/>
  <c r="J114" i="88" s="1"/>
  <c r="E129" i="88"/>
  <c r="G129" i="88" s="1"/>
  <c r="J129" i="88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G229" i="80"/>
  <c r="J229" i="80" s="1"/>
  <c r="G94" i="94"/>
  <c r="J94" i="94" s="1"/>
  <c r="E94" i="95" s="1"/>
  <c r="G75" i="93"/>
  <c r="J75" i="93" s="1"/>
  <c r="E75" i="94" s="1"/>
  <c r="G12" i="85"/>
  <c r="J12" i="85" s="1"/>
  <c r="E12" i="86" s="1"/>
  <c r="E129" i="89" l="1"/>
  <c r="G129" i="89" s="1"/>
  <c r="J129" i="89" s="1"/>
  <c r="E63" i="89"/>
  <c r="G63" i="89" s="1"/>
  <c r="J63" i="89" s="1"/>
  <c r="E114" i="89"/>
  <c r="G114" i="89" s="1"/>
  <c r="J114" i="89" s="1"/>
  <c r="E35" i="89"/>
  <c r="G35" i="89" s="1"/>
  <c r="J35" i="89" s="1"/>
  <c r="E45" i="90"/>
  <c r="G45" i="90" s="1"/>
  <c r="J45" i="90" s="1"/>
  <c r="E109" i="89"/>
  <c r="G109" i="89" s="1"/>
  <c r="J109" i="89" s="1"/>
  <c r="G229" i="81"/>
  <c r="J229" i="81" s="1"/>
  <c r="G237" i="81"/>
  <c r="J237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109" i="90" l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63" i="90"/>
  <c r="G63" i="90" s="1"/>
  <c r="J63" i="90" s="1"/>
  <c r="E129" i="90"/>
  <c r="G129" i="90" s="1"/>
  <c r="J129" i="90" s="1"/>
  <c r="E12" i="87"/>
  <c r="G12" i="87" s="1"/>
  <c r="J12" i="87" s="1"/>
  <c r="E12" i="88" s="1"/>
  <c r="G12" i="88" s="1"/>
  <c r="J12" i="88" s="1"/>
  <c r="G229" i="82"/>
  <c r="J229" i="82" s="1"/>
  <c r="G237" i="82"/>
  <c r="J237" i="82" s="1"/>
  <c r="E11" i="8"/>
  <c r="G11" i="77"/>
  <c r="J11" i="77" s="1"/>
  <c r="G75" i="95"/>
  <c r="J75" i="95" s="1"/>
  <c r="E75" i="96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E12" i="90" s="1"/>
  <c r="G12" i="90" s="1"/>
  <c r="J12" i="90" s="1"/>
  <c r="E12" i="91" s="1"/>
  <c r="E129" i="91"/>
  <c r="G129" i="91" s="1"/>
  <c r="J129" i="91" s="1"/>
  <c r="E63" i="91"/>
  <c r="G63" i="91" s="1"/>
  <c r="J63" i="91" s="1"/>
  <c r="E35" i="91"/>
  <c r="G35" i="91" s="1"/>
  <c r="J35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G231" i="78"/>
  <c r="J231" i="78" s="1"/>
  <c r="G252" i="80" s="1"/>
  <c r="J252" i="80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63" i="92" l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35" i="92"/>
  <c r="G35" i="92" s="1"/>
  <c r="J35" i="9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G231" i="79"/>
  <c r="J231" i="79" s="1"/>
  <c r="G231" i="80" s="1"/>
  <c r="J231" i="80" s="1"/>
  <c r="G229" i="84"/>
  <c r="J229" i="84" s="1"/>
  <c r="G237" i="84"/>
  <c r="J237" i="84" s="1"/>
  <c r="E237" i="85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E35" i="93" l="1"/>
  <c r="G35" i="93" s="1"/>
  <c r="J35" i="93" s="1"/>
  <c r="G237" i="85"/>
  <c r="J237" i="85" s="1"/>
  <c r="E237" i="86" s="1"/>
  <c r="G237" i="86" s="1"/>
  <c r="J237" i="86" s="1"/>
  <c r="E237" i="87" s="1"/>
  <c r="G237" i="87" s="1"/>
  <c r="J237" i="87" s="1"/>
  <c r="E237" i="88" s="1"/>
  <c r="G237" i="88" s="1"/>
  <c r="J237" i="88" s="1"/>
  <c r="E237" i="89" s="1"/>
  <c r="G237" i="89" s="1"/>
  <c r="J237" i="89" s="1"/>
  <c r="E237" i="90" s="1"/>
  <c r="G237" i="90" s="1"/>
  <c r="J237" i="90" s="1"/>
  <c r="E237" i="91" s="1"/>
  <c r="E229" i="85"/>
  <c r="G229" i="85" s="1"/>
  <c r="J229" i="85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E169" i="96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229" i="86"/>
  <c r="G229" i="86" s="1"/>
  <c r="J229" i="86" s="1"/>
  <c r="E229" i="87" s="1"/>
  <c r="G229" i="87" s="1"/>
  <c r="J229" i="87" s="1"/>
  <c r="E229" i="88" s="1"/>
  <c r="G231" i="82"/>
  <c r="J231" i="82" s="1"/>
  <c r="G252" i="83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J175" i="8"/>
  <c r="G175" i="8"/>
  <c r="P5" i="74"/>
  <c r="R260" i="74"/>
  <c r="E169" i="97" l="1"/>
  <c r="G169" i="97" s="1"/>
  <c r="J169" i="97" s="1"/>
  <c r="G229" i="88"/>
  <c r="J229" i="88" s="1"/>
  <c r="E229" i="89" s="1"/>
  <c r="G229" i="89" s="1"/>
  <c r="J229" i="89" s="1"/>
  <c r="E229" i="90" s="1"/>
  <c r="G232" i="81"/>
  <c r="J232" i="81" s="1"/>
  <c r="G231" i="83"/>
  <c r="J231" i="83" s="1"/>
  <c r="E231" i="84" s="1"/>
  <c r="G169" i="98"/>
  <c r="J169" i="98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29" i="90"/>
  <c r="J229" i="90" s="1"/>
  <c r="E229" i="91" s="1"/>
  <c r="G232" i="82"/>
  <c r="J232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9" i="86" s="1"/>
  <c r="G239" i="86" s="1"/>
  <c r="J239" i="86" s="1"/>
  <c r="E239" i="87" s="1"/>
  <c r="G239" i="87" s="1"/>
  <c r="J239" i="87" s="1"/>
  <c r="E239" i="88" s="1"/>
  <c r="G239" i="88" s="1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E231" i="85"/>
  <c r="G231" i="85" s="1"/>
  <c r="J231" i="85" s="1"/>
  <c r="E231" i="86" s="1"/>
  <c r="G169" i="103"/>
  <c r="J169" i="103" s="1"/>
  <c r="G232" i="83"/>
  <c r="J232" i="83" s="1"/>
  <c r="E232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" i="97" l="1"/>
  <c r="G12" i="97" s="1"/>
  <c r="J12" i="97" s="1"/>
  <c r="E194" i="86"/>
  <c r="G194" i="86" s="1"/>
  <c r="J194" i="86" s="1"/>
  <c r="E194" i="87" s="1"/>
  <c r="G194" i="87" s="1"/>
  <c r="J194" i="87" s="1"/>
  <c r="E194" i="88" s="1"/>
  <c r="E125" i="86"/>
  <c r="G125" i="86" s="1"/>
  <c r="J125" i="86" s="1"/>
  <c r="E125" i="87" s="1"/>
  <c r="G125" i="87" s="1"/>
  <c r="J125" i="87" s="1"/>
  <c r="E125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81" i="86"/>
  <c r="G181" i="86" s="1"/>
  <c r="J181" i="86" s="1"/>
  <c r="E181" i="87" s="1"/>
  <c r="G181" i="87" s="1"/>
  <c r="J181" i="87" s="1"/>
  <c r="E181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84" i="86"/>
  <c r="G84" i="86" s="1"/>
  <c r="J84" i="86" s="1"/>
  <c r="E84" i="87" s="1"/>
  <c r="G84" i="87" s="1"/>
  <c r="J84" i="87" s="1"/>
  <c r="E84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G169" i="104"/>
  <c r="J169" i="104" s="1"/>
  <c r="G232" i="84"/>
  <c r="J232" i="84" s="1"/>
  <c r="E232" i="85" s="1"/>
  <c r="G229" i="92"/>
  <c r="J229" i="92" s="1"/>
  <c r="E229" i="93" s="1"/>
  <c r="G237" i="92"/>
  <c r="J237" i="92" s="1"/>
  <c r="E237" i="93" s="1"/>
  <c r="G237" i="93" s="1"/>
  <c r="J237" i="93" s="1"/>
  <c r="E237" i="94" s="1"/>
  <c r="G231" i="86"/>
  <c r="J231" i="86" s="1"/>
  <c r="E231" i="87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12" i="86" l="1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211" i="86"/>
  <c r="G211" i="86" s="1"/>
  <c r="J211" i="86" s="1"/>
  <c r="E211" i="87" s="1"/>
  <c r="G211" i="87" s="1"/>
  <c r="J211" i="87" s="1"/>
  <c r="E211" i="88" s="1"/>
  <c r="E198" i="86"/>
  <c r="G198" i="86" s="1"/>
  <c r="J198" i="86" s="1"/>
  <c r="E198" i="87" s="1"/>
  <c r="G198" i="87" s="1"/>
  <c r="J198" i="87" s="1"/>
  <c r="E198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E231" i="88" s="1"/>
  <c r="G231" i="88" s="1"/>
  <c r="J231" i="88" s="1"/>
  <c r="E231" i="89" s="1"/>
  <c r="G240" i="85"/>
  <c r="J240" i="85" s="1"/>
  <c r="E240" i="86" s="1"/>
  <c r="G240" i="86" s="1"/>
  <c r="J240" i="86" s="1"/>
  <c r="E240" i="87" s="1"/>
  <c r="G240" i="87" s="1"/>
  <c r="J240" i="87" s="1"/>
  <c r="E240" i="88" s="1"/>
  <c r="G240" i="88" s="1"/>
  <c r="J240" i="88" s="1"/>
  <c r="E240" i="89" s="1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G241" i="85"/>
  <c r="J241" i="85" s="1"/>
  <c r="E241" i="86" s="1"/>
  <c r="G241" i="86" s="1"/>
  <c r="J241" i="86" s="1"/>
  <c r="E241" i="87" s="1"/>
  <c r="G241" i="87" s="1"/>
  <c r="J241" i="87" s="1"/>
  <c r="E241" i="88" s="1"/>
  <c r="G241" i="88" s="1"/>
  <c r="J241" i="88" s="1"/>
  <c r="E241" i="89" s="1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G232" i="85"/>
  <c r="J232" i="85" s="1"/>
  <c r="E232" i="86" s="1"/>
  <c r="G229" i="93"/>
  <c r="J229" i="93" s="1"/>
  <c r="E229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155" i="89" l="1"/>
  <c r="G155" i="89" s="1"/>
  <c r="J155" i="89" s="1"/>
  <c r="E155" i="90" s="1"/>
  <c r="G155" i="90" s="1"/>
  <c r="J155" i="90" s="1"/>
  <c r="E155" i="91" s="1"/>
  <c r="E152" i="89"/>
  <c r="G152" i="89" s="1"/>
  <c r="J152" i="89" s="1"/>
  <c r="E152" i="90" s="1"/>
  <c r="G152" i="90" s="1"/>
  <c r="J152" i="90" s="1"/>
  <c r="E152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26" i="89"/>
  <c r="G226" i="89" s="1"/>
  <c r="J226" i="89" s="1"/>
  <c r="E226" i="90" s="1"/>
  <c r="G226" i="90" s="1"/>
  <c r="J226" i="90" s="1"/>
  <c r="E226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0" i="87"/>
  <c r="G10" i="87" s="1"/>
  <c r="J10" i="87" s="1"/>
  <c r="E10" i="88" s="1"/>
  <c r="G10" i="88" s="1"/>
  <c r="J10" i="88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1" i="87"/>
  <c r="G11" i="87" s="1"/>
  <c r="J11" i="87" s="1"/>
  <c r="E11" i="88" s="1"/>
  <c r="G11" i="88" s="1"/>
  <c r="J11" i="88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19" i="8"/>
  <c r="J19" i="8"/>
  <c r="G21" i="8"/>
  <c r="J21" i="8"/>
  <c r="G20" i="8"/>
  <c r="J20" i="8"/>
  <c r="G231" i="89"/>
  <c r="J231" i="89" s="1"/>
  <c r="E231" i="90" s="1"/>
  <c r="G252" i="90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29" i="94"/>
  <c r="J229" i="94" s="1"/>
  <c r="E229" i="95" s="1"/>
  <c r="G237" i="94"/>
  <c r="J237" i="94" s="1"/>
  <c r="E237" i="95" s="1"/>
  <c r="G237" i="95" s="1"/>
  <c r="J237" i="95" s="1"/>
  <c r="E237" i="96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0" i="89" l="1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82" i="89"/>
  <c r="G182" i="89" s="1"/>
  <c r="J182" i="89" s="1"/>
  <c r="E182" i="90" s="1"/>
  <c r="G182" i="90" s="1"/>
  <c r="J182" i="90" s="1"/>
  <c r="E182" i="91" s="1"/>
  <c r="E128" i="89"/>
  <c r="G128" i="89" s="1"/>
  <c r="J128" i="89" s="1"/>
  <c r="E128" i="90" s="1"/>
  <c r="G128" i="90" s="1"/>
  <c r="J128" i="90" s="1"/>
  <c r="E128" i="91" s="1"/>
  <c r="E149" i="89"/>
  <c r="G149" i="89" s="1"/>
  <c r="J149" i="89" s="1"/>
  <c r="E149" i="90" s="1"/>
  <c r="G149" i="90" s="1"/>
  <c r="J149" i="90" s="1"/>
  <c r="E149" i="91" s="1"/>
  <c r="E157" i="89"/>
  <c r="G157" i="89" s="1"/>
  <c r="J157" i="89" s="1"/>
  <c r="E157" i="90" s="1"/>
  <c r="G157" i="90" s="1"/>
  <c r="J157" i="90" s="1"/>
  <c r="E157" i="91" s="1"/>
  <c r="E204" i="89"/>
  <c r="G204" i="89" s="1"/>
  <c r="J204" i="89" s="1"/>
  <c r="E204" i="90" s="1"/>
  <c r="G204" i="90" s="1"/>
  <c r="J204" i="90" s="1"/>
  <c r="E204" i="91" s="1"/>
  <c r="E203" i="89"/>
  <c r="G203" i="89" s="1"/>
  <c r="J203" i="89" s="1"/>
  <c r="E203" i="90" s="1"/>
  <c r="G203" i="90" s="1"/>
  <c r="J203" i="90" s="1"/>
  <c r="E203" i="91" s="1"/>
  <c r="E197" i="89"/>
  <c r="G197" i="89" s="1"/>
  <c r="J197" i="89" s="1"/>
  <c r="E197" i="90" s="1"/>
  <c r="G197" i="90" s="1"/>
  <c r="J197" i="90" s="1"/>
  <c r="E197" i="91" s="1"/>
  <c r="E212" i="89"/>
  <c r="G212" i="89" s="1"/>
  <c r="J212" i="89" s="1"/>
  <c r="E212" i="90" s="1"/>
  <c r="G212" i="90" s="1"/>
  <c r="J212" i="90" s="1"/>
  <c r="E212" i="91" s="1"/>
  <c r="E195" i="89"/>
  <c r="G195" i="89" s="1"/>
  <c r="J195" i="89" s="1"/>
  <c r="E195" i="90" s="1"/>
  <c r="G195" i="90" s="1"/>
  <c r="J195" i="90" s="1"/>
  <c r="E195" i="91" s="1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09" i="89"/>
  <c r="G209" i="89" s="1"/>
  <c r="J209" i="89" s="1"/>
  <c r="E209" i="90" s="1"/>
  <c r="G209" i="90" s="1"/>
  <c r="J209" i="90" s="1"/>
  <c r="E209" i="91" s="1"/>
  <c r="E147" i="89"/>
  <c r="G147" i="89" s="1"/>
  <c r="J147" i="89" s="1"/>
  <c r="E147" i="90" s="1"/>
  <c r="G147" i="90" s="1"/>
  <c r="J147" i="90" s="1"/>
  <c r="E147" i="91" s="1"/>
  <c r="E211" i="89"/>
  <c r="G211" i="89" s="1"/>
  <c r="J211" i="89" s="1"/>
  <c r="E211" i="90" s="1"/>
  <c r="G211" i="90" s="1"/>
  <c r="J211" i="90" s="1"/>
  <c r="E211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2" i="87"/>
  <c r="J232" i="87" s="1"/>
  <c r="E232" i="88" s="1"/>
  <c r="G229" i="95"/>
  <c r="J229" i="95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37" i="96" l="1"/>
  <c r="J237" i="96" s="1"/>
  <c r="E237" i="97" s="1"/>
  <c r="G237" i="97" s="1"/>
  <c r="J237" i="97" s="1"/>
  <c r="E229" i="96"/>
  <c r="G229" i="96" s="1"/>
  <c r="J229" i="96" s="1"/>
  <c r="E229" i="97" s="1"/>
  <c r="G229" i="97" s="1"/>
  <c r="J229" i="97" s="1"/>
  <c r="G237" i="98" s="1"/>
  <c r="J237" i="9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E71" i="86"/>
  <c r="G71" i="86" s="1"/>
  <c r="J71" i="86" s="1"/>
  <c r="E71" i="87" s="1"/>
  <c r="G71" i="87" s="1"/>
  <c r="J71" i="87" s="1"/>
  <c r="E71" i="8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32" i="88"/>
  <c r="J232" i="88" s="1"/>
  <c r="E232" i="89" s="1"/>
  <c r="G230" i="78"/>
  <c r="J230" i="78" s="1"/>
  <c r="G231" i="91"/>
  <c r="J231" i="91" s="1"/>
  <c r="E231" i="92" s="1"/>
  <c r="J253" i="79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13" i="91" l="1"/>
  <c r="G113" i="91" s="1"/>
  <c r="J113" i="91" s="1"/>
  <c r="G18" i="8"/>
  <c r="J18" i="8"/>
  <c r="G230" i="79"/>
  <c r="J230" i="79" s="1"/>
  <c r="G86" i="79"/>
  <c r="J86" i="79" s="1"/>
  <c r="G229" i="98"/>
  <c r="J229" i="98" s="1"/>
  <c r="G237" i="99" s="1"/>
  <c r="J237" i="99" s="1"/>
  <c r="G231" i="92"/>
  <c r="J231" i="92" s="1"/>
  <c r="E231" i="93" s="1"/>
  <c r="G230" i="80"/>
  <c r="J230" i="80" s="1"/>
  <c r="G232" i="89"/>
  <c r="J232" i="89" s="1"/>
  <c r="E232" i="9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Z13" i="8"/>
  <c r="Z21" i="8"/>
  <c r="Z29" i="8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E175" i="89"/>
  <c r="G175" i="89" s="1"/>
  <c r="J175" i="89" s="1"/>
  <c r="E175" i="90" s="1"/>
  <c r="G175" i="90" s="1"/>
  <c r="J175" i="90" s="1"/>
  <c r="E175" i="91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E232" i="91" s="1"/>
  <c r="G230" i="81"/>
  <c r="J230" i="81" s="1"/>
  <c r="G238" i="81"/>
  <c r="J238" i="81" s="1"/>
  <c r="G231" i="93"/>
  <c r="J231" i="93" s="1"/>
  <c r="E231" i="94" s="1"/>
  <c r="J253" i="8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Z8" i="8"/>
  <c r="Z6" i="8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E231" i="95" s="1"/>
  <c r="G252" i="95"/>
  <c r="J252" i="95" s="1"/>
  <c r="E252" i="96" s="1"/>
  <c r="G252" i="96" s="1"/>
  <c r="J252" i="96" s="1"/>
  <c r="E252" i="97" s="1"/>
  <c r="G252" i="97" s="1"/>
  <c r="J252" i="97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E97" i="84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E232" i="93" s="1"/>
  <c r="G227" i="82"/>
  <c r="J227" i="82" s="1"/>
  <c r="G235" i="82"/>
  <c r="J235" i="82" s="1"/>
  <c r="G234" i="82"/>
  <c r="J234" i="82" s="1"/>
  <c r="G230" i="83"/>
  <c r="J230" i="83" s="1"/>
  <c r="E230" i="84" s="1"/>
  <c r="G231" i="95"/>
  <c r="J231" i="95" s="1"/>
  <c r="G253" i="83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8" i="96" s="1"/>
  <c r="J198" i="96" s="1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8" i="85" s="1"/>
  <c r="J258" i="85" s="1"/>
  <c r="E258" i="86" s="1"/>
  <c r="G255" i="84"/>
  <c r="J255" i="84" s="1"/>
  <c r="E255" i="85" s="1"/>
  <c r="G255" i="85" s="1"/>
  <c r="J255" i="85" s="1"/>
  <c r="E255" i="86" s="1"/>
  <c r="G104" i="84"/>
  <c r="J104" i="84" s="1"/>
  <c r="E104" i="85" s="1"/>
  <c r="G233" i="84"/>
  <c r="J233" i="84" s="1"/>
  <c r="E233" i="85" s="1"/>
  <c r="G256" i="84"/>
  <c r="J256" i="84" s="1"/>
  <c r="E256" i="85" s="1"/>
  <c r="G256" i="85" s="1"/>
  <c r="J256" i="85" s="1"/>
  <c r="E256" i="86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E148" i="97" l="1"/>
  <c r="G148" i="97" s="1"/>
  <c r="J148" i="97" s="1"/>
  <c r="E181" i="97"/>
  <c r="G181" i="97" s="1"/>
  <c r="J181" i="97" s="1"/>
  <c r="E127" i="97"/>
  <c r="G127" i="97" s="1"/>
  <c r="J127" i="97" s="1"/>
  <c r="E113" i="97"/>
  <c r="G113" i="97" s="1"/>
  <c r="J113" i="97" s="1"/>
  <c r="E208" i="97"/>
  <c r="G208" i="97" s="1"/>
  <c r="J208" i="97" s="1"/>
  <c r="E155" i="97"/>
  <c r="G155" i="97" s="1"/>
  <c r="J155" i="97" s="1"/>
  <c r="E205" i="97"/>
  <c r="G205" i="97" s="1"/>
  <c r="J205" i="97" s="1"/>
  <c r="E84" i="97"/>
  <c r="G84" i="97" s="1"/>
  <c r="J84" i="97" s="1"/>
  <c r="E226" i="97"/>
  <c r="G226" i="97" s="1"/>
  <c r="J226" i="97" s="1"/>
  <c r="E206" i="97"/>
  <c r="G206" i="97" s="1"/>
  <c r="J206" i="97" s="1"/>
  <c r="E152" i="97"/>
  <c r="G152" i="97" s="1"/>
  <c r="J152" i="97" s="1"/>
  <c r="E193" i="97"/>
  <c r="G193" i="97" s="1"/>
  <c r="J193" i="97" s="1"/>
  <c r="E126" i="97"/>
  <c r="G126" i="97" s="1"/>
  <c r="J126" i="97" s="1"/>
  <c r="G239" i="96"/>
  <c r="J239" i="96" s="1"/>
  <c r="E239" i="97" s="1"/>
  <c r="G239" i="97" s="1"/>
  <c r="J239" i="97" s="1"/>
  <c r="E231" i="96"/>
  <c r="G231" i="96" s="1"/>
  <c r="J231" i="96" s="1"/>
  <c r="E194" i="97"/>
  <c r="G194" i="97" s="1"/>
  <c r="J194" i="97" s="1"/>
  <c r="E153" i="97"/>
  <c r="G153" i="97" s="1"/>
  <c r="J153" i="97" s="1"/>
  <c r="E83" i="97"/>
  <c r="G83" i="97" s="1"/>
  <c r="J83" i="97" s="1"/>
  <c r="E213" i="97"/>
  <c r="G213" i="97" s="1"/>
  <c r="J213" i="97" s="1"/>
  <c r="E177" i="97"/>
  <c r="G177" i="97" s="1"/>
  <c r="J177" i="97" s="1"/>
  <c r="E125" i="97"/>
  <c r="G125" i="97" s="1"/>
  <c r="J125" i="97" s="1"/>
  <c r="E151" i="97"/>
  <c r="G151" i="97" s="1"/>
  <c r="J151" i="97" s="1"/>
  <c r="G86" i="83"/>
  <c r="J86" i="83" s="1"/>
  <c r="E86" i="84" s="1"/>
  <c r="G87" i="83"/>
  <c r="J87" i="83" s="1"/>
  <c r="G227" i="83"/>
  <c r="J227" i="83" s="1"/>
  <c r="E227" i="84" s="1"/>
  <c r="G235" i="83"/>
  <c r="J235" i="83" s="1"/>
  <c r="E235" i="84" s="1"/>
  <c r="G232" i="93"/>
  <c r="J232" i="93" s="1"/>
  <c r="E232" i="94" s="1"/>
  <c r="G230" i="84"/>
  <c r="J230" i="84" s="1"/>
  <c r="G234" i="83"/>
  <c r="J234" i="83" s="1"/>
  <c r="E234" i="84" s="1"/>
  <c r="G229" i="103"/>
  <c r="J229" i="103" s="1"/>
  <c r="G228" i="83"/>
  <c r="J228" i="83" s="1"/>
  <c r="E228" i="84" s="1"/>
  <c r="G236" i="83"/>
  <c r="J236" i="83" s="1"/>
  <c r="E236" i="84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G134" i="81"/>
  <c r="J134" i="81" s="1"/>
  <c r="G254" i="83"/>
  <c r="J254" i="83" s="1"/>
  <c r="E254" i="84" s="1"/>
  <c r="G254" i="84" s="1"/>
  <c r="J254" i="84" s="1"/>
  <c r="E254" i="85" s="1"/>
  <c r="G254" i="85" s="1"/>
  <c r="J254" i="85" s="1"/>
  <c r="E254" i="86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02" i="97" l="1"/>
  <c r="G202" i="97" s="1"/>
  <c r="J202" i="97" s="1"/>
  <c r="E196" i="97"/>
  <c r="G196" i="97" s="1"/>
  <c r="J196" i="97" s="1"/>
  <c r="E128" i="97"/>
  <c r="G128" i="97" s="1"/>
  <c r="J128" i="97" s="1"/>
  <c r="E211" i="97"/>
  <c r="G211" i="97" s="1"/>
  <c r="J211" i="97" s="1"/>
  <c r="E204" i="97"/>
  <c r="G204" i="97" s="1"/>
  <c r="J204" i="97" s="1"/>
  <c r="E147" i="97"/>
  <c r="G147" i="97" s="1"/>
  <c r="J147" i="97" s="1"/>
  <c r="E203" i="97"/>
  <c r="G203" i="97" s="1"/>
  <c r="J203" i="97" s="1"/>
  <c r="E231" i="97"/>
  <c r="G231" i="97" s="1"/>
  <c r="J231" i="97" s="1"/>
  <c r="E212" i="97"/>
  <c r="G212" i="97" s="1"/>
  <c r="J212" i="97" s="1"/>
  <c r="E39" i="97"/>
  <c r="G39" i="97" s="1"/>
  <c r="J39" i="97" s="1"/>
  <c r="E182" i="97"/>
  <c r="G182" i="97" s="1"/>
  <c r="J182" i="97" s="1"/>
  <c r="E10" i="97"/>
  <c r="G10" i="97" s="1"/>
  <c r="J10" i="97" s="1"/>
  <c r="E197" i="97"/>
  <c r="G197" i="97" s="1"/>
  <c r="J197" i="97" s="1"/>
  <c r="E209" i="97"/>
  <c r="G209" i="97" s="1"/>
  <c r="J209" i="97" s="1"/>
  <c r="G209" i="98" s="1"/>
  <c r="J209" i="98" s="1"/>
  <c r="E9" i="97"/>
  <c r="G9" i="97" s="1"/>
  <c r="J9" i="97" s="1"/>
  <c r="E157" i="97"/>
  <c r="G157" i="97" s="1"/>
  <c r="J157" i="97" s="1"/>
  <c r="E195" i="97"/>
  <c r="G195" i="97" s="1"/>
  <c r="J195" i="97" s="1"/>
  <c r="E156" i="97"/>
  <c r="G156" i="97" s="1"/>
  <c r="J156" i="97" s="1"/>
  <c r="E210" i="97"/>
  <c r="G210" i="97" s="1"/>
  <c r="J210" i="97" s="1"/>
  <c r="E150" i="97"/>
  <c r="G150" i="97" s="1"/>
  <c r="J150" i="97" s="1"/>
  <c r="E149" i="97"/>
  <c r="G149" i="97" s="1"/>
  <c r="J149" i="97" s="1"/>
  <c r="E11" i="97"/>
  <c r="G11" i="97" s="1"/>
  <c r="J11" i="97" s="1"/>
  <c r="G238" i="85"/>
  <c r="J238" i="85" s="1"/>
  <c r="E238" i="86" s="1"/>
  <c r="G238" i="86" s="1"/>
  <c r="J238" i="86" s="1"/>
  <c r="E238" i="87" s="1"/>
  <c r="G238" i="87" s="1"/>
  <c r="J238" i="87" s="1"/>
  <c r="E238" i="88" s="1"/>
  <c r="G238" i="88" s="1"/>
  <c r="J238" i="88" s="1"/>
  <c r="E238" i="89" s="1"/>
  <c r="G238" i="89" s="1"/>
  <c r="J238" i="89" s="1"/>
  <c r="E238" i="90" s="1"/>
  <c r="G238" i="90" s="1"/>
  <c r="J238" i="90" s="1"/>
  <c r="E238" i="91" s="1"/>
  <c r="E230" i="85"/>
  <c r="G230" i="85" s="1"/>
  <c r="J230" i="85" s="1"/>
  <c r="E230" i="86" s="1"/>
  <c r="E97" i="86"/>
  <c r="G97" i="86" s="1"/>
  <c r="J97" i="86" s="1"/>
  <c r="E97" i="87" s="1"/>
  <c r="G97" i="87" s="1"/>
  <c r="J97" i="87" s="1"/>
  <c r="E97" i="88" s="1"/>
  <c r="G88" i="84"/>
  <c r="J88" i="84" s="1"/>
  <c r="E88" i="85" s="1"/>
  <c r="E87" i="84"/>
  <c r="G87" i="84" s="1"/>
  <c r="J87" i="84" s="1"/>
  <c r="G237" i="104"/>
  <c r="J237" i="104" s="1"/>
  <c r="G86" i="84"/>
  <c r="J86" i="84" s="1"/>
  <c r="G231" i="98"/>
  <c r="J231" i="98" s="1"/>
  <c r="G228" i="84"/>
  <c r="J228" i="84" s="1"/>
  <c r="G236" i="84"/>
  <c r="J236" i="84" s="1"/>
  <c r="E236" i="85" s="1"/>
  <c r="G232" i="94"/>
  <c r="J232" i="94" s="1"/>
  <c r="E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81" i="86" l="1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E86" i="85"/>
  <c r="G86" i="85" s="1"/>
  <c r="J86" i="85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88" i="85"/>
  <c r="J88" i="85" s="1"/>
  <c r="E88" i="86" s="1"/>
  <c r="E87" i="85"/>
  <c r="G87" i="85" s="1"/>
  <c r="J87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9" i="105"/>
  <c r="J229" i="105" s="1"/>
  <c r="G230" i="86"/>
  <c r="J230" i="86" s="1"/>
  <c r="E230" i="87" s="1"/>
  <c r="G230" i="87" s="1"/>
  <c r="J230" i="87" s="1"/>
  <c r="E230" i="88" s="1"/>
  <c r="G232" i="95"/>
  <c r="J232" i="95" s="1"/>
  <c r="E232" i="96" s="1"/>
  <c r="G234" i="85"/>
  <c r="J234" i="85" s="1"/>
  <c r="E234" i="86" s="1"/>
  <c r="G234" i="86" s="1"/>
  <c r="J234" i="86" s="1"/>
  <c r="E234" i="87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255" i="88" s="1"/>
  <c r="J255" i="88" s="1"/>
  <c r="E255" i="89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4" i="88" l="1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G236" i="87"/>
  <c r="J236" i="87" s="1"/>
  <c r="E236" i="88" s="1"/>
  <c r="E228" i="87"/>
  <c r="G228" i="87" s="1"/>
  <c r="J228" i="87" s="1"/>
  <c r="E20" i="87"/>
  <c r="G20" i="87" s="1"/>
  <c r="J20" i="87" s="1"/>
  <c r="E20" i="88" s="1"/>
  <c r="G20" i="88" s="1"/>
  <c r="J20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86" i="86"/>
  <c r="G86" i="86" s="1"/>
  <c r="J86" i="86" s="1"/>
  <c r="E86" i="87" s="1"/>
  <c r="G86" i="87" s="1"/>
  <c r="J86" i="87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235" i="87"/>
  <c r="J235" i="87" s="1"/>
  <c r="E235" i="88" s="1"/>
  <c r="E227" i="87"/>
  <c r="G227" i="87" s="1"/>
  <c r="J227" i="87" s="1"/>
  <c r="E23" i="87"/>
  <c r="G23" i="87" s="1"/>
  <c r="J23" i="87" s="1"/>
  <c r="E23" i="88" s="1"/>
  <c r="G23" i="88" s="1"/>
  <c r="J23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87" i="86"/>
  <c r="J87" i="86" s="1"/>
  <c r="G231" i="101"/>
  <c r="J231" i="101" s="1"/>
  <c r="G229" i="106"/>
  <c r="J229" i="106" s="1"/>
  <c r="G232" i="96"/>
  <c r="J232" i="96" s="1"/>
  <c r="E232" i="97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0" i="97" l="1"/>
  <c r="G70" i="97" s="1"/>
  <c r="J70" i="97" s="1"/>
  <c r="E71" i="97"/>
  <c r="G71" i="97" s="1"/>
  <c r="J71" i="97" s="1"/>
  <c r="E175" i="97"/>
  <c r="G175" i="97" s="1"/>
  <c r="J175" i="97" s="1"/>
  <c r="E23" i="89"/>
  <c r="G23" i="89" s="1"/>
  <c r="J23" i="89" s="1"/>
  <c r="E23" i="90" s="1"/>
  <c r="G23" i="90" s="1"/>
  <c r="J23" i="90" s="1"/>
  <c r="E23" i="91" s="1"/>
  <c r="E21" i="89"/>
  <c r="G21" i="89" s="1"/>
  <c r="J21" i="89" s="1"/>
  <c r="E21" i="90" s="1"/>
  <c r="G21" i="90" s="1"/>
  <c r="J21" i="90" s="1"/>
  <c r="E21" i="91" s="1"/>
  <c r="E22" i="89"/>
  <c r="G22" i="89" s="1"/>
  <c r="J22" i="89" s="1"/>
  <c r="E22" i="90" s="1"/>
  <c r="G22" i="90" s="1"/>
  <c r="J22" i="90" s="1"/>
  <c r="E22" i="91" s="1"/>
  <c r="E19" i="89"/>
  <c r="G19" i="89" s="1"/>
  <c r="J19" i="89" s="1"/>
  <c r="E19" i="90" s="1"/>
  <c r="G19" i="90" s="1"/>
  <c r="J19" i="90" s="1"/>
  <c r="E19" i="91" s="1"/>
  <c r="E20" i="89"/>
  <c r="G20" i="89" s="1"/>
  <c r="J20" i="89" s="1"/>
  <c r="E20" i="90" s="1"/>
  <c r="G20" i="90" s="1"/>
  <c r="J20" i="90" s="1"/>
  <c r="E20" i="91" s="1"/>
  <c r="E25" i="89"/>
  <c r="G25" i="89" s="1"/>
  <c r="J25" i="89" s="1"/>
  <c r="E25" i="90" s="1"/>
  <c r="G25" i="90" s="1"/>
  <c r="J25" i="90" s="1"/>
  <c r="E25" i="91" s="1"/>
  <c r="E26" i="89"/>
  <c r="G26" i="89" s="1"/>
  <c r="J26" i="89" s="1"/>
  <c r="E26" i="90" s="1"/>
  <c r="G26" i="90" s="1"/>
  <c r="J26" i="90" s="1"/>
  <c r="E26" i="91" s="1"/>
  <c r="E24" i="89"/>
  <c r="G24" i="89" s="1"/>
  <c r="J24" i="89" s="1"/>
  <c r="E24" i="90" s="1"/>
  <c r="G24" i="90" s="1"/>
  <c r="J24" i="90" s="1"/>
  <c r="E24" i="91" s="1"/>
  <c r="E86" i="88"/>
  <c r="G86" i="88" s="1"/>
  <c r="J86" i="88" s="1"/>
  <c r="E86" i="89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G88" i="87"/>
  <c r="J88" i="87" s="1"/>
  <c r="E88" i="88" s="1"/>
  <c r="E87" i="87"/>
  <c r="G87" i="87" s="1"/>
  <c r="J87" i="87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36" i="88"/>
  <c r="J236" i="88" s="1"/>
  <c r="E236" i="89" s="1"/>
  <c r="E228" i="88"/>
  <c r="G228" i="88" s="1"/>
  <c r="J228" i="88" s="1"/>
  <c r="E228" i="89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28" i="89"/>
  <c r="J228" i="89" s="1"/>
  <c r="E228" i="90" s="1"/>
  <c r="G236" i="89"/>
  <c r="J236" i="89" s="1"/>
  <c r="E236" i="90" s="1"/>
  <c r="G236" i="90" s="1"/>
  <c r="J236" i="90" s="1"/>
  <c r="E236" i="91" s="1"/>
  <c r="G232" i="97"/>
  <c r="J232" i="97" s="1"/>
  <c r="G231" i="102"/>
  <c r="J231" i="102" s="1"/>
  <c r="G259" i="87"/>
  <c r="J259" i="87" s="1"/>
  <c r="E259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254" i="88" s="1"/>
  <c r="J254" i="88" s="1"/>
  <c r="E254" i="89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8" i="89" l="1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G88" i="88"/>
  <c r="J88" i="88" s="1"/>
  <c r="E88" i="89" s="1"/>
  <c r="E87" i="88"/>
  <c r="G87" i="88" s="1"/>
  <c r="J87" i="88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4" i="88"/>
  <c r="J234" i="88" s="1"/>
  <c r="E234" i="89" s="1"/>
  <c r="G232" i="98"/>
  <c r="J232" i="98" s="1"/>
  <c r="G231" i="103"/>
  <c r="J231" i="103" s="1"/>
  <c r="G227" i="90"/>
  <c r="J227" i="90" s="1"/>
  <c r="E227" i="91" s="1"/>
  <c r="G235" i="90"/>
  <c r="J235" i="90" s="1"/>
  <c r="E235" i="91" s="1"/>
  <c r="G230" i="90"/>
  <c r="J230" i="90" s="1"/>
  <c r="E230" i="91" s="1"/>
  <c r="G253" i="89"/>
  <c r="J253" i="89" s="1"/>
  <c r="E253" i="90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0" i="91" l="1"/>
  <c r="G110" i="91" s="1"/>
  <c r="J110" i="91" s="1"/>
  <c r="E116" i="91"/>
  <c r="G116" i="91" s="1"/>
  <c r="J116" i="91" s="1"/>
  <c r="E117" i="91"/>
  <c r="G117" i="91" s="1"/>
  <c r="J117" i="91" s="1"/>
  <c r="E112" i="91"/>
  <c r="G112" i="91" s="1"/>
  <c r="J112" i="91" s="1"/>
  <c r="E107" i="90"/>
  <c r="G107" i="90" s="1"/>
  <c r="J107" i="90" s="1"/>
  <c r="E111" i="91"/>
  <c r="G111" i="91" s="1"/>
  <c r="J111" i="91" s="1"/>
  <c r="E115" i="91"/>
  <c r="G115" i="91" s="1"/>
  <c r="J115" i="91" s="1"/>
  <c r="E108" i="91"/>
  <c r="G108" i="91" s="1"/>
  <c r="J108" i="91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2" i="99"/>
  <c r="J232" i="99" s="1"/>
  <c r="G230" i="91"/>
  <c r="J230" i="91" s="1"/>
  <c r="E230" i="92" s="1"/>
  <c r="G238" i="91"/>
  <c r="J238" i="91" s="1"/>
  <c r="E238" i="92" s="1"/>
  <c r="G234" i="89"/>
  <c r="J234" i="89" s="1"/>
  <c r="E234" i="90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53" i="90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17" i="89" l="1"/>
  <c r="G17" i="89" s="1"/>
  <c r="J17" i="89" s="1"/>
  <c r="E17" i="90" s="1"/>
  <c r="G17" i="90" s="1"/>
  <c r="J17" i="90" s="1"/>
  <c r="E17" i="91" s="1"/>
  <c r="E7" i="89"/>
  <c r="G7" i="89" s="1"/>
  <c r="J7" i="89" s="1"/>
  <c r="E7" i="90" s="1"/>
  <c r="G7" i="90" s="1"/>
  <c r="J7" i="90" s="1"/>
  <c r="E7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3" i="89"/>
  <c r="G13" i="89" s="1"/>
  <c r="J13" i="89" s="1"/>
  <c r="E13" i="90" s="1"/>
  <c r="G13" i="90" s="1"/>
  <c r="J13" i="90" s="1"/>
  <c r="E13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8" i="89"/>
  <c r="G8" i="89" s="1"/>
  <c r="J8" i="89" s="1"/>
  <c r="E8" i="90" s="1"/>
  <c r="G8" i="90" s="1"/>
  <c r="J8" i="90" s="1"/>
  <c r="E8" i="91" s="1"/>
  <c r="E18" i="89"/>
  <c r="G18" i="89" s="1"/>
  <c r="J18" i="89" s="1"/>
  <c r="E18" i="90" s="1"/>
  <c r="G18" i="90" s="1"/>
  <c r="J18" i="90" s="1"/>
  <c r="E18" i="91" s="1"/>
  <c r="E6" i="89"/>
  <c r="G6" i="89" s="1"/>
  <c r="J6" i="89" s="1"/>
  <c r="E6" i="90" s="1"/>
  <c r="G6" i="90" s="1"/>
  <c r="J6" i="90" s="1"/>
  <c r="E6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6" i="89"/>
  <c r="G16" i="89" s="1"/>
  <c r="J16" i="89" s="1"/>
  <c r="E16" i="90" s="1"/>
  <c r="G16" i="90" s="1"/>
  <c r="J16" i="90" s="1"/>
  <c r="E16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4" i="89"/>
  <c r="G14" i="89" s="1"/>
  <c r="J14" i="89" s="1"/>
  <c r="E14" i="90" s="1"/>
  <c r="G14" i="90" s="1"/>
  <c r="J14" i="90" s="1"/>
  <c r="E14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5" i="89"/>
  <c r="G15" i="89" s="1"/>
  <c r="J15" i="89" s="1"/>
  <c r="E15" i="90" s="1"/>
  <c r="G15" i="90" s="1"/>
  <c r="J15" i="90" s="1"/>
  <c r="E15" i="9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88" i="90"/>
  <c r="J88" i="90" s="1"/>
  <c r="E88" i="91" s="1"/>
  <c r="E87" i="90"/>
  <c r="G87" i="90" s="1"/>
  <c r="J87" i="90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30" i="92"/>
  <c r="J230" i="92" s="1"/>
  <c r="E230" i="93" s="1"/>
  <c r="G238" i="92"/>
  <c r="J238" i="92" s="1"/>
  <c r="E238" i="93" s="1"/>
  <c r="G238" i="93" s="1"/>
  <c r="J238" i="93" s="1"/>
  <c r="E238" i="94" s="1"/>
  <c r="G232" i="100"/>
  <c r="J232" i="100" s="1"/>
  <c r="G259" i="100"/>
  <c r="J259" i="100" s="1"/>
  <c r="G228" i="92"/>
  <c r="J228" i="92" s="1"/>
  <c r="E228" i="93" s="1"/>
  <c r="G236" i="92"/>
  <c r="J236" i="92" s="1"/>
  <c r="E236" i="93" s="1"/>
  <c r="G236" i="93" s="1"/>
  <c r="J236" i="93" s="1"/>
  <c r="E236" i="94" s="1"/>
  <c r="G227" i="92"/>
  <c r="J227" i="92" s="1"/>
  <c r="E227" i="93" s="1"/>
  <c r="G235" i="92"/>
  <c r="J235" i="92" s="1"/>
  <c r="E235" i="93" s="1"/>
  <c r="G235" i="93" s="1"/>
  <c r="G231" i="105"/>
  <c r="J231" i="105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G88" i="91" l="1"/>
  <c r="J88" i="91" s="1"/>
  <c r="E88" i="92" s="1"/>
  <c r="E87" i="91"/>
  <c r="G87" i="91" s="1"/>
  <c r="J87" i="91" s="1"/>
  <c r="E20" i="94"/>
  <c r="G20" i="94" s="1"/>
  <c r="J20" i="94" s="1"/>
  <c r="E20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2" i="101"/>
  <c r="J232" i="101" s="1"/>
  <c r="G231" i="106"/>
  <c r="J231" i="106" s="1"/>
  <c r="G230" i="93"/>
  <c r="J230" i="93" s="1"/>
  <c r="E230" i="94" s="1"/>
  <c r="G227" i="93"/>
  <c r="J227" i="93" s="1"/>
  <c r="E227" i="94" s="1"/>
  <c r="J235" i="93"/>
  <c r="G234" i="91"/>
  <c r="J234" i="91" s="1"/>
  <c r="E234" i="92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20" i="95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J20" i="95" l="1"/>
  <c r="E20" i="96" s="1"/>
  <c r="G20" i="96" s="1"/>
  <c r="J20" i="96" s="1"/>
  <c r="E20" i="97" s="1"/>
  <c r="G20" i="97" s="1"/>
  <c r="J20" i="97" s="1"/>
  <c r="G251" i="95"/>
  <c r="J251" i="95" s="1"/>
  <c r="E251" i="96" s="1"/>
  <c r="G251" i="96" s="1"/>
  <c r="J251" i="96" s="1"/>
  <c r="E251" i="97" s="1"/>
  <c r="G251" i="97" s="1"/>
  <c r="J251" i="97" s="1"/>
  <c r="E235" i="94"/>
  <c r="G235" i="94" s="1"/>
  <c r="J235" i="94" s="1"/>
  <c r="E235" i="95" s="1"/>
  <c r="G88" i="92"/>
  <c r="J88" i="92" s="1"/>
  <c r="E88" i="93" s="1"/>
  <c r="E87" i="92"/>
  <c r="G87" i="92" s="1"/>
  <c r="J87" i="92" s="1"/>
  <c r="G86" i="94"/>
  <c r="J86" i="94" s="1"/>
  <c r="E86" i="95" s="1"/>
  <c r="G230" i="94"/>
  <c r="J230" i="94" s="1"/>
  <c r="E230" i="95" s="1"/>
  <c r="G238" i="94"/>
  <c r="J238" i="94" s="1"/>
  <c r="E238" i="95" s="1"/>
  <c r="G238" i="95" s="1"/>
  <c r="J238" i="95" s="1"/>
  <c r="E238" i="96" s="1"/>
  <c r="G231" i="107"/>
  <c r="J231" i="107" s="1"/>
  <c r="G234" i="92"/>
  <c r="J234" i="92" s="1"/>
  <c r="E234" i="93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98" i="96" s="1"/>
  <c r="J98" i="96" s="1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77" i="96" s="1"/>
  <c r="J77" i="96" s="1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93" i="96" s="1"/>
  <c r="J93" i="96" s="1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66" i="96" s="1"/>
  <c r="J66" i="96" s="1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99" i="96" s="1"/>
  <c r="J99" i="96" s="1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08" i="97" l="1"/>
  <c r="G108" i="97" s="1"/>
  <c r="J108" i="97" s="1"/>
  <c r="E111" i="97"/>
  <c r="G111" i="97" s="1"/>
  <c r="J111" i="97" s="1"/>
  <c r="E97" i="97"/>
  <c r="G97" i="97" s="1"/>
  <c r="J97" i="97" s="1"/>
  <c r="E112" i="97"/>
  <c r="G112" i="97" s="1"/>
  <c r="J112" i="97" s="1"/>
  <c r="E115" i="97"/>
  <c r="G115" i="97" s="1"/>
  <c r="J115" i="97" s="1"/>
  <c r="E110" i="97"/>
  <c r="G110" i="97" s="1"/>
  <c r="J110" i="97" s="1"/>
  <c r="E107" i="97"/>
  <c r="G107" i="97" s="1"/>
  <c r="J107" i="97" s="1"/>
  <c r="E116" i="97"/>
  <c r="G116" i="97" s="1"/>
  <c r="J116" i="97" s="1"/>
  <c r="E117" i="97"/>
  <c r="G117" i="97" s="1"/>
  <c r="J117" i="97" s="1"/>
  <c r="J21" i="95"/>
  <c r="E21" i="96" s="1"/>
  <c r="G21" i="96" s="1"/>
  <c r="J21" i="96" s="1"/>
  <c r="E21" i="97" s="1"/>
  <c r="G21" i="97" s="1"/>
  <c r="J21" i="97" s="1"/>
  <c r="G88" i="93"/>
  <c r="J88" i="93" s="1"/>
  <c r="E88" i="94" s="1"/>
  <c r="E87" i="93"/>
  <c r="G87" i="93" s="1"/>
  <c r="J87" i="93" s="1"/>
  <c r="G86" i="95"/>
  <c r="J86" i="95" s="1"/>
  <c r="G232" i="103"/>
  <c r="J232" i="103" s="1"/>
  <c r="G259" i="103"/>
  <c r="J259" i="103" s="1"/>
  <c r="G234" i="93"/>
  <c r="J234" i="93" s="1"/>
  <c r="E234" i="94" s="1"/>
  <c r="G228" i="95"/>
  <c r="J228" i="95" s="1"/>
  <c r="G236" i="95"/>
  <c r="J236" i="95" s="1"/>
  <c r="E236" i="96" s="1"/>
  <c r="G227" i="95"/>
  <c r="J227" i="95" s="1"/>
  <c r="G235" i="95"/>
  <c r="J235" i="95" s="1"/>
  <c r="E235" i="96" s="1"/>
  <c r="G230" i="95"/>
  <c r="J230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54" i="94" s="1"/>
  <c r="J254" i="94" s="1"/>
  <c r="E254" i="95" s="1"/>
  <c r="G82" i="93"/>
  <c r="J82" i="93" s="1"/>
  <c r="E82" i="94" s="1"/>
  <c r="G40" i="95"/>
  <c r="J40" i="95" s="1"/>
  <c r="E40" i="96" s="1"/>
  <c r="G49" i="95"/>
  <c r="G49" i="96" s="1"/>
  <c r="J49" i="96" s="1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51" i="96" s="1"/>
  <c r="J51" i="96" s="1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6" i="96" s="1"/>
  <c r="J256" i="96" s="1"/>
  <c r="E256" i="97" s="1"/>
  <c r="G256" i="97" s="1"/>
  <c r="G255" i="95"/>
  <c r="J255" i="95" s="1"/>
  <c r="E255" i="96" s="1"/>
  <c r="G255" i="96" s="1"/>
  <c r="J255" i="96" s="1"/>
  <c r="E255" i="97" s="1"/>
  <c r="G255" i="97" s="1"/>
  <c r="J255" i="97" s="1"/>
  <c r="G104" i="95"/>
  <c r="J104" i="95" s="1"/>
  <c r="E104" i="96" s="1"/>
  <c r="G258" i="95"/>
  <c r="J258" i="95" s="1"/>
  <c r="E258" i="96" s="1"/>
  <c r="G258" i="96" s="1"/>
  <c r="J258" i="96" s="1"/>
  <c r="E258" i="97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43" i="97" l="1"/>
  <c r="G143" i="97" s="1"/>
  <c r="J143" i="97" s="1"/>
  <c r="E166" i="97"/>
  <c r="G166" i="97" s="1"/>
  <c r="J166" i="97" s="1"/>
  <c r="E68" i="97"/>
  <c r="G68" i="97" s="1"/>
  <c r="J68" i="97" s="1"/>
  <c r="E223" i="97"/>
  <c r="G223" i="97" s="1"/>
  <c r="J223" i="97" s="1"/>
  <c r="E121" i="97"/>
  <c r="G121" i="97" s="1"/>
  <c r="J121" i="97" s="1"/>
  <c r="E86" i="96"/>
  <c r="E123" i="97"/>
  <c r="G123" i="97" s="1"/>
  <c r="J123" i="97" s="1"/>
  <c r="E141" i="97"/>
  <c r="G141" i="97" s="1"/>
  <c r="J141" i="97" s="1"/>
  <c r="E171" i="97"/>
  <c r="G171" i="97" s="1"/>
  <c r="J171" i="97" s="1"/>
  <c r="E183" i="97"/>
  <c r="G183" i="97" s="1"/>
  <c r="J183" i="97" s="1"/>
  <c r="E80" i="97"/>
  <c r="G80" i="97" s="1"/>
  <c r="J80" i="97" s="1"/>
  <c r="E95" i="97"/>
  <c r="G95" i="97" s="1"/>
  <c r="J95" i="97" s="1"/>
  <c r="E130" i="97"/>
  <c r="G130" i="97" s="1"/>
  <c r="J130" i="97" s="1"/>
  <c r="E180" i="97"/>
  <c r="G180" i="97" s="1"/>
  <c r="J180" i="97" s="1"/>
  <c r="E140" i="97"/>
  <c r="G140" i="97" s="1"/>
  <c r="J140" i="97" s="1"/>
  <c r="G235" i="96"/>
  <c r="J235" i="96" s="1"/>
  <c r="E235" i="97" s="1"/>
  <c r="G235" i="97" s="1"/>
  <c r="J235" i="97" s="1"/>
  <c r="E227" i="96"/>
  <c r="G227" i="96" s="1"/>
  <c r="J227" i="96" s="1"/>
  <c r="E227" i="97" s="1"/>
  <c r="G227" i="97" s="1"/>
  <c r="J227" i="97" s="1"/>
  <c r="G235" i="98" s="1"/>
  <c r="J235" i="98" s="1"/>
  <c r="E79" i="97"/>
  <c r="G79" i="97" s="1"/>
  <c r="J79" i="97" s="1"/>
  <c r="E62" i="97"/>
  <c r="G62" i="97" s="1"/>
  <c r="J62" i="97" s="1"/>
  <c r="E160" i="97"/>
  <c r="G160" i="97" s="1"/>
  <c r="J160" i="97" s="1"/>
  <c r="E64" i="97"/>
  <c r="G64" i="97" s="1"/>
  <c r="J64" i="97" s="1"/>
  <c r="E170" i="97"/>
  <c r="G170" i="97" s="1"/>
  <c r="J170" i="97" s="1"/>
  <c r="E162" i="97"/>
  <c r="G162" i="97" s="1"/>
  <c r="J162" i="97" s="1"/>
  <c r="E25" i="97"/>
  <c r="G25" i="97" s="1"/>
  <c r="J25" i="97" s="1"/>
  <c r="E176" i="97"/>
  <c r="G176" i="97" s="1"/>
  <c r="J176" i="97" s="1"/>
  <c r="E215" i="97"/>
  <c r="G215" i="97" s="1"/>
  <c r="J215" i="97" s="1"/>
  <c r="E222" i="97"/>
  <c r="G222" i="97" s="1"/>
  <c r="J222" i="97" s="1"/>
  <c r="E192" i="97"/>
  <c r="G192" i="97" s="1"/>
  <c r="J192" i="97" s="1"/>
  <c r="E184" i="97"/>
  <c r="G184" i="97" s="1"/>
  <c r="J184" i="97" s="1"/>
  <c r="E100" i="97"/>
  <c r="G100" i="97" s="1"/>
  <c r="J100" i="97" s="1"/>
  <c r="E120" i="97"/>
  <c r="G120" i="97" s="1"/>
  <c r="J120" i="97" s="1"/>
  <c r="E163" i="97"/>
  <c r="G163" i="97" s="1"/>
  <c r="J163" i="97" s="1"/>
  <c r="E220" i="97"/>
  <c r="G220" i="97" s="1"/>
  <c r="J220" i="97" s="1"/>
  <c r="E101" i="97"/>
  <c r="G101" i="97" s="1"/>
  <c r="J101" i="97" s="1"/>
  <c r="E26" i="97"/>
  <c r="G26" i="97" s="1"/>
  <c r="J26" i="97" s="1"/>
  <c r="E146" i="97"/>
  <c r="G146" i="97" s="1"/>
  <c r="J146" i="97" s="1"/>
  <c r="E78" i="97"/>
  <c r="G78" i="97" s="1"/>
  <c r="J78" i="97" s="1"/>
  <c r="G236" i="96"/>
  <c r="J236" i="96" s="1"/>
  <c r="E236" i="97" s="1"/>
  <c r="G236" i="97" s="1"/>
  <c r="J236" i="97" s="1"/>
  <c r="E228" i="96"/>
  <c r="G228" i="96" s="1"/>
  <c r="J228" i="96" s="1"/>
  <c r="E228" i="97" s="1"/>
  <c r="E118" i="97"/>
  <c r="G118" i="97" s="1"/>
  <c r="J118" i="97" s="1"/>
  <c r="E23" i="97"/>
  <c r="G23" i="97" s="1"/>
  <c r="J23" i="97" s="1"/>
  <c r="E89" i="97"/>
  <c r="G89" i="97" s="1"/>
  <c r="J89" i="97" s="1"/>
  <c r="E179" i="97"/>
  <c r="G179" i="97" s="1"/>
  <c r="J179" i="97" s="1"/>
  <c r="E67" i="97"/>
  <c r="G67" i="97" s="1"/>
  <c r="J67" i="97" s="1"/>
  <c r="E72" i="97"/>
  <c r="G72" i="97" s="1"/>
  <c r="J72" i="97" s="1"/>
  <c r="E81" i="97"/>
  <c r="G81" i="97" s="1"/>
  <c r="J81" i="97" s="1"/>
  <c r="E168" i="97"/>
  <c r="G168" i="97" s="1"/>
  <c r="J168" i="97" s="1"/>
  <c r="E138" i="97"/>
  <c r="G138" i="97" s="1"/>
  <c r="J138" i="97" s="1"/>
  <c r="E145" i="97"/>
  <c r="G145" i="97" s="1"/>
  <c r="J145" i="97" s="1"/>
  <c r="E225" i="97"/>
  <c r="G225" i="97" s="1"/>
  <c r="J225" i="97" s="1"/>
  <c r="E224" i="97"/>
  <c r="G224" i="97" s="1"/>
  <c r="J224" i="97" s="1"/>
  <c r="E185" i="97"/>
  <c r="G185" i="97" s="1"/>
  <c r="J185" i="97" s="1"/>
  <c r="E91" i="97"/>
  <c r="G91" i="97" s="1"/>
  <c r="J91" i="97" s="1"/>
  <c r="E69" i="97"/>
  <c r="G69" i="97" s="1"/>
  <c r="J69" i="97" s="1"/>
  <c r="E65" i="97"/>
  <c r="G65" i="97" s="1"/>
  <c r="J65" i="97" s="1"/>
  <c r="E167" i="97"/>
  <c r="G167" i="97" s="1"/>
  <c r="J167" i="97" s="1"/>
  <c r="E164" i="97"/>
  <c r="G164" i="97" s="1"/>
  <c r="J164" i="97" s="1"/>
  <c r="E159" i="97"/>
  <c r="G159" i="97" s="1"/>
  <c r="J159" i="97" s="1"/>
  <c r="E144" i="97"/>
  <c r="G144" i="97" s="1"/>
  <c r="J144" i="97" s="1"/>
  <c r="E61" i="97"/>
  <c r="G61" i="97" s="1"/>
  <c r="J61" i="97" s="1"/>
  <c r="E90" i="97"/>
  <c r="G90" i="97" s="1"/>
  <c r="J90" i="97" s="1"/>
  <c r="G238" i="96"/>
  <c r="J238" i="96" s="1"/>
  <c r="E238" i="97" s="1"/>
  <c r="G238" i="97" s="1"/>
  <c r="J238" i="97" s="1"/>
  <c r="E230" i="96"/>
  <c r="G230" i="96" s="1"/>
  <c r="J230" i="96" s="1"/>
  <c r="E139" i="97"/>
  <c r="G139" i="97" s="1"/>
  <c r="J139" i="97" s="1"/>
  <c r="E137" i="97"/>
  <c r="G137" i="97" s="1"/>
  <c r="J137" i="97" s="1"/>
  <c r="E24" i="97"/>
  <c r="G24" i="97" s="1"/>
  <c r="J24" i="97" s="1"/>
  <c r="E106" i="97"/>
  <c r="G106" i="97" s="1"/>
  <c r="J106" i="97" s="1"/>
  <c r="E22" i="97"/>
  <c r="G22" i="97" s="1"/>
  <c r="J22" i="97" s="1"/>
  <c r="E142" i="97"/>
  <c r="G142" i="97" s="1"/>
  <c r="J142" i="97" s="1"/>
  <c r="E154" i="97"/>
  <c r="G154" i="97" s="1"/>
  <c r="J154" i="97" s="1"/>
  <c r="E19" i="97"/>
  <c r="G19" i="97" s="1"/>
  <c r="J19" i="97" s="1"/>
  <c r="E85" i="97"/>
  <c r="G85" i="97" s="1"/>
  <c r="J85" i="97" s="1"/>
  <c r="E92" i="97"/>
  <c r="G92" i="97" s="1"/>
  <c r="J92" i="97" s="1"/>
  <c r="E172" i="97"/>
  <c r="G172" i="97" s="1"/>
  <c r="J172" i="97" s="1"/>
  <c r="E158" i="97"/>
  <c r="G158" i="97" s="1"/>
  <c r="J158" i="97" s="1"/>
  <c r="G88" i="94"/>
  <c r="J88" i="94" s="1"/>
  <c r="E88" i="95" s="1"/>
  <c r="E87" i="94"/>
  <c r="G87" i="94" s="1"/>
  <c r="J87" i="94" s="1"/>
  <c r="G86" i="96"/>
  <c r="J86" i="96" s="1"/>
  <c r="G234" i="94"/>
  <c r="J234" i="94" s="1"/>
  <c r="E234" i="95" s="1"/>
  <c r="G259" i="104"/>
  <c r="J259" i="104" s="1"/>
  <c r="G232" i="104"/>
  <c r="J232" i="104" s="1"/>
  <c r="G253" i="95"/>
  <c r="J253" i="95" s="1"/>
  <c r="E253" i="96" s="1"/>
  <c r="G253" i="96" s="1"/>
  <c r="J253" i="96" s="1"/>
  <c r="E253" i="97" s="1"/>
  <c r="G253" i="97" s="1"/>
  <c r="J253" i="97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9" i="96"/>
  <c r="J189" i="96" s="1"/>
  <c r="G186" i="96"/>
  <c r="J186" i="96" s="1"/>
  <c r="E186" i="97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G135" i="95"/>
  <c r="J135" i="95" s="1"/>
  <c r="E135" i="96" s="1"/>
  <c r="G133" i="94"/>
  <c r="J133" i="94" s="1"/>
  <c r="E133" i="95" s="1"/>
  <c r="G136" i="94"/>
  <c r="J136" i="94" s="1"/>
  <c r="E136" i="95" s="1"/>
  <c r="E219" i="8"/>
  <c r="E37" i="97" l="1"/>
  <c r="G37" i="97" s="1"/>
  <c r="J37" i="97" s="1"/>
  <c r="E46" i="97"/>
  <c r="G46" i="97" s="1"/>
  <c r="J46" i="97" s="1"/>
  <c r="E54" i="97"/>
  <c r="G54" i="97" s="1"/>
  <c r="J54" i="97" s="1"/>
  <c r="E55" i="97"/>
  <c r="G55" i="97" s="1"/>
  <c r="J55" i="97" s="1"/>
  <c r="E165" i="97"/>
  <c r="G165" i="97" s="1"/>
  <c r="J165" i="97" s="1"/>
  <c r="E52" i="97"/>
  <c r="G52" i="97" s="1"/>
  <c r="J52" i="97" s="1"/>
  <c r="E31" i="97"/>
  <c r="G31" i="97" s="1"/>
  <c r="J31" i="97" s="1"/>
  <c r="E40" i="97"/>
  <c r="G40" i="97" s="1"/>
  <c r="J40" i="97" s="1"/>
  <c r="E43" i="97"/>
  <c r="G43" i="97" s="1"/>
  <c r="J43" i="97" s="1"/>
  <c r="E28" i="97"/>
  <c r="G28" i="97" s="1"/>
  <c r="J28" i="97" s="1"/>
  <c r="E59" i="97"/>
  <c r="G59" i="97" s="1"/>
  <c r="J59" i="97" s="1"/>
  <c r="E36" i="97"/>
  <c r="G36" i="97" s="1"/>
  <c r="J36" i="97" s="1"/>
  <c r="E29" i="97"/>
  <c r="G29" i="97" s="1"/>
  <c r="J29" i="97" s="1"/>
  <c r="E38" i="97"/>
  <c r="G38" i="97" s="1"/>
  <c r="J38" i="97" s="1"/>
  <c r="E48" i="97"/>
  <c r="G48" i="97" s="1"/>
  <c r="J48" i="97" s="1"/>
  <c r="E53" i="97"/>
  <c r="G53" i="97" s="1"/>
  <c r="J53" i="97" s="1"/>
  <c r="E50" i="97"/>
  <c r="G50" i="97" s="1"/>
  <c r="J50" i="97" s="1"/>
  <c r="E230" i="97"/>
  <c r="G230" i="97" s="1"/>
  <c r="J230" i="97" s="1"/>
  <c r="E122" i="97"/>
  <c r="G122" i="97" s="1"/>
  <c r="J122" i="97" s="1"/>
  <c r="E32" i="97"/>
  <c r="G32" i="97" s="1"/>
  <c r="J32" i="97" s="1"/>
  <c r="E96" i="97"/>
  <c r="G96" i="97" s="1"/>
  <c r="J96" i="97" s="1"/>
  <c r="E161" i="97"/>
  <c r="G161" i="97" s="1"/>
  <c r="J161" i="97" s="1"/>
  <c r="E119" i="97"/>
  <c r="G119" i="97" s="1"/>
  <c r="J119" i="97" s="1"/>
  <c r="E86" i="97"/>
  <c r="G86" i="97" s="1"/>
  <c r="J86" i="97" s="1"/>
  <c r="E47" i="97"/>
  <c r="G47" i="97" s="1"/>
  <c r="J47" i="97" s="1"/>
  <c r="E44" i="97"/>
  <c r="G44" i="97" s="1"/>
  <c r="J44" i="97" s="1"/>
  <c r="E33" i="97"/>
  <c r="G33" i="97" s="1"/>
  <c r="J33" i="97" s="1"/>
  <c r="E34" i="97"/>
  <c r="G34" i="97" s="1"/>
  <c r="J34" i="97" s="1"/>
  <c r="E58" i="97"/>
  <c r="G58" i="97" s="1"/>
  <c r="J58" i="97" s="1"/>
  <c r="E27" i="97"/>
  <c r="G27" i="97" s="1"/>
  <c r="J27" i="97" s="1"/>
  <c r="E30" i="97"/>
  <c r="G30" i="97" s="1"/>
  <c r="J30" i="97" s="1"/>
  <c r="E221" i="97"/>
  <c r="G221" i="97" s="1"/>
  <c r="J221" i="97" s="1"/>
  <c r="G88" i="95"/>
  <c r="J88" i="95" s="1"/>
  <c r="E88" i="96" s="1"/>
  <c r="E87" i="95"/>
  <c r="G87" i="95" s="1"/>
  <c r="J87" i="95" s="1"/>
  <c r="E42" i="97"/>
  <c r="G42" i="97" s="1"/>
  <c r="J42" i="97" s="1"/>
  <c r="E56" i="97"/>
  <c r="G56" i="97" s="1"/>
  <c r="J56" i="97" s="1"/>
  <c r="E41" i="97"/>
  <c r="G41" i="97" s="1"/>
  <c r="J41" i="97" s="1"/>
  <c r="E57" i="97"/>
  <c r="G57" i="97" s="1"/>
  <c r="J57" i="97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230" i="98"/>
  <c r="J230" i="98" s="1"/>
  <c r="G234" i="95"/>
  <c r="J234" i="95" s="1"/>
  <c r="E234" i="96" s="1"/>
  <c r="G259" i="105"/>
  <c r="J259" i="105" s="1"/>
  <c r="G232" i="105"/>
  <c r="J232" i="105" s="1"/>
  <c r="G228" i="97"/>
  <c r="J228" i="97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77"/>
  <c r="J189" i="77" s="1"/>
  <c r="G189" i="83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G189" i="80"/>
  <c r="J189" i="80" s="1"/>
  <c r="G189" i="81"/>
  <c r="J189" i="81" s="1"/>
  <c r="G189" i="74"/>
  <c r="J189" i="74" s="1"/>
  <c r="E189" i="8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E40" i="99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79"/>
  <c r="J187" i="79" s="1"/>
  <c r="G187" i="74"/>
  <c r="J187" i="74" s="1"/>
  <c r="E187" i="8" s="1"/>
  <c r="G187" i="77"/>
  <c r="J187" i="77" s="1"/>
  <c r="G187" i="81"/>
  <c r="J187" i="81" s="1"/>
  <c r="G258" i="97"/>
  <c r="J258" i="97" s="1"/>
  <c r="G187" i="78"/>
  <c r="J187" i="78" s="1"/>
  <c r="G187" i="83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G187" i="80"/>
  <c r="J187" i="80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105" i="74"/>
  <c r="J105" i="74" s="1"/>
  <c r="G105" i="82"/>
  <c r="J105" i="82" s="1"/>
  <c r="G105" i="77"/>
  <c r="J105" i="77" s="1"/>
  <c r="G105" i="78"/>
  <c r="J105" i="78" s="1"/>
  <c r="G105" i="79"/>
  <c r="J105" i="79" s="1"/>
  <c r="J256" i="97"/>
  <c r="G105" i="81"/>
  <c r="J105" i="81" s="1"/>
  <c r="G49" i="98"/>
  <c r="J49" i="98" s="1"/>
  <c r="G51" i="98"/>
  <c r="J51" i="98" s="1"/>
  <c r="G59" i="98"/>
  <c r="J59" i="98" s="1"/>
  <c r="G56" i="98"/>
  <c r="J56" i="98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254" i="96" s="1"/>
  <c r="J254" i="96" s="1"/>
  <c r="E254" i="97" s="1"/>
  <c r="G254" i="97" s="1"/>
  <c r="J254" i="97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105" i="96" l="1"/>
  <c r="G105" i="96" s="1"/>
  <c r="J105" i="96" s="1"/>
  <c r="G88" i="96"/>
  <c r="J88" i="96" s="1"/>
  <c r="E88" i="97" s="1"/>
  <c r="E87" i="96"/>
  <c r="G87" i="96" s="1"/>
  <c r="J87" i="96" s="1"/>
  <c r="E214" i="97"/>
  <c r="G214" i="97" s="1"/>
  <c r="J214" i="97" s="1"/>
  <c r="J6" i="95"/>
  <c r="E6" i="96" s="1"/>
  <c r="G6" i="96" s="1"/>
  <c r="J6" i="96" s="1"/>
  <c r="E6" i="97" s="1"/>
  <c r="G6" i="97" s="1"/>
  <c r="J6" i="9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J235" i="100"/>
  <c r="G251" i="103" s="1"/>
  <c r="J251" i="103" s="1"/>
  <c r="G236" i="98"/>
  <c r="J236" i="98" s="1"/>
  <c r="G228" i="98"/>
  <c r="J228" i="98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25" i="100"/>
  <c r="J225" i="100" s="1"/>
  <c r="G225" i="101" s="1"/>
  <c r="J225" i="101" s="1"/>
  <c r="G234" i="96"/>
  <c r="J234" i="96" s="1"/>
  <c r="E234" i="97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J105" i="8"/>
  <c r="G105" i="8"/>
  <c r="G82" i="96"/>
  <c r="J82" i="96" s="1"/>
  <c r="E82" i="97" s="1"/>
  <c r="G219" i="78"/>
  <c r="J219" i="78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E40" i="100"/>
  <c r="G40" i="100" s="1"/>
  <c r="J40" i="100" s="1"/>
  <c r="E105" i="97"/>
  <c r="G105" i="97" s="1"/>
  <c r="J105" i="97" s="1"/>
  <c r="E16" i="97"/>
  <c r="G16" i="97" s="1"/>
  <c r="J16" i="97" s="1"/>
  <c r="E17" i="97"/>
  <c r="G17" i="97" s="1"/>
  <c r="J17" i="97" s="1"/>
  <c r="E8" i="97"/>
  <c r="G8" i="97" s="1"/>
  <c r="J8" i="97" s="1"/>
  <c r="E7" i="97"/>
  <c r="G7" i="97" s="1"/>
  <c r="J7" i="97" s="1"/>
  <c r="G88" i="97"/>
  <c r="J88" i="97" s="1"/>
  <c r="E87" i="97"/>
  <c r="G87" i="97" s="1"/>
  <c r="J87" i="97" s="1"/>
  <c r="G88" i="98" s="1"/>
  <c r="J88" i="98" s="1"/>
  <c r="E14" i="97"/>
  <c r="G14" i="97" s="1"/>
  <c r="J14" i="97" s="1"/>
  <c r="E13" i="97"/>
  <c r="G13" i="97" s="1"/>
  <c r="J13" i="97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52" i="103" s="1"/>
  <c r="J252" i="103" s="1"/>
  <c r="G227" i="101"/>
  <c r="J227" i="101" s="1"/>
  <c r="G235" i="101"/>
  <c r="J235" i="101" s="1"/>
  <c r="G259" i="97"/>
  <c r="J259" i="97" s="1"/>
  <c r="G188" i="81"/>
  <c r="J188" i="81" s="1"/>
  <c r="G188" i="77"/>
  <c r="J188" i="77" s="1"/>
  <c r="G188" i="79"/>
  <c r="J188" i="79" s="1"/>
  <c r="G188" i="83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G188" i="82"/>
  <c r="J188" i="82" s="1"/>
  <c r="G188" i="74"/>
  <c r="J188" i="74" s="1"/>
  <c r="E188" i="8" s="1"/>
  <c r="G188" i="80"/>
  <c r="J188" i="80" s="1"/>
  <c r="G188" i="78"/>
  <c r="J188" i="78" s="1"/>
  <c r="G174" i="97"/>
  <c r="J174" i="97" s="1"/>
  <c r="E207" i="8"/>
  <c r="G207" i="83"/>
  <c r="J207" i="83" s="1"/>
  <c r="E207" i="84" s="1"/>
  <c r="G173" i="97"/>
  <c r="J173" i="97" s="1"/>
  <c r="G207" i="78"/>
  <c r="J207" i="78" s="1"/>
  <c r="G207" i="77"/>
  <c r="J207" i="77" s="1"/>
  <c r="G207" i="74"/>
  <c r="J207" i="74" s="1"/>
  <c r="G207" i="82"/>
  <c r="J207" i="82" s="1"/>
  <c r="G207" i="79"/>
  <c r="J207" i="79" s="1"/>
  <c r="G207" i="81"/>
  <c r="J207" i="81" s="1"/>
  <c r="G207" i="80"/>
  <c r="J207" i="80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77"/>
  <c r="J76" i="77" s="1"/>
  <c r="G82" i="97"/>
  <c r="J82" i="97" s="1"/>
  <c r="G76" i="81"/>
  <c r="J76" i="81" s="1"/>
  <c r="G76" i="82"/>
  <c r="J76" i="82" s="1"/>
  <c r="E76" i="8"/>
  <c r="G76" i="83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102"/>
  <c r="J76" i="102" s="1"/>
  <c r="G76" i="103" s="1"/>
  <c r="J76" i="103" s="1"/>
  <c r="G76" i="104" s="1"/>
  <c r="J76" i="104" s="1"/>
  <c r="G76" i="78"/>
  <c r="J76" i="78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J255" i="99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40" i="101" l="1"/>
  <c r="G40" i="101" s="1"/>
  <c r="J40" i="101" s="1"/>
  <c r="G40" i="102" s="1"/>
  <c r="J40" i="102" s="1"/>
  <c r="E18" i="97"/>
  <c r="G18" i="97" s="1"/>
  <c r="J18" i="9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28" i="100"/>
  <c r="J228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207" i="96" l="1"/>
  <c r="G207" i="96" s="1"/>
  <c r="J207" i="96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E219" i="84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07" i="97" l="1"/>
  <c r="G207" i="97" s="1"/>
  <c r="J207" i="97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J252" i="104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G5" i="89" s="1"/>
  <c r="J5" i="89" s="1"/>
  <c r="E5" i="90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E252" i="107"/>
  <c r="G230" i="106"/>
  <c r="J230" i="106" s="1"/>
  <c r="G235" i="106"/>
  <c r="G88" i="106"/>
  <c r="J88" i="106" s="1"/>
  <c r="G87" i="106"/>
  <c r="J87" i="106" s="1"/>
  <c r="G86" i="106"/>
  <c r="J86" i="106" s="1"/>
  <c r="G253" i="102"/>
  <c r="J253" i="102" s="1"/>
  <c r="G253" i="103" s="1"/>
  <c r="J253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19" i="86" l="1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7" i="86" l="1"/>
  <c r="G217" i="86" s="1"/>
  <c r="J217" i="86" s="1"/>
  <c r="E217" i="87" s="1"/>
  <c r="G217" i="87" s="1"/>
  <c r="J217" i="87" s="1"/>
  <c r="E217" i="88" s="1"/>
  <c r="E218" i="86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G102" i="104"/>
  <c r="J102" i="104" s="1"/>
  <c r="G174" i="106"/>
  <c r="J174" i="106" s="1"/>
  <c r="J253" i="104"/>
  <c r="G228" i="106"/>
  <c r="J228" i="106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J254" i="104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G228" i="107"/>
  <c r="J228" i="107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6" i="89" l="1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201" i="89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E253" i="107"/>
  <c r="G82" i="106"/>
  <c r="J82" i="106" s="1"/>
  <c r="G134" i="104"/>
  <c r="J134" i="104" s="1"/>
  <c r="G131" i="104"/>
  <c r="J131" i="104" s="1"/>
  <c r="J254" i="106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G124" i="88"/>
  <c r="J124" i="88" s="1"/>
  <c r="G254" i="107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5" i="100" s="1"/>
  <c r="J5" i="100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G219" i="96" l="1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219" i="98"/>
  <c r="J219" i="98" s="1"/>
  <c r="G5" i="102"/>
  <c r="J5" i="102" s="1"/>
  <c r="G124" i="94"/>
  <c r="J124" i="94" s="1"/>
  <c r="E124" i="95" s="1"/>
  <c r="E217" i="97" l="1"/>
  <c r="G217" i="97" s="1"/>
  <c r="J217" i="97" s="1"/>
  <c r="E216" i="97"/>
  <c r="G216" i="97" s="1"/>
  <c r="J216" i="97" s="1"/>
  <c r="E201" i="97"/>
  <c r="G201" i="97" s="1"/>
  <c r="J201" i="97" s="1"/>
  <c r="E218" i="97"/>
  <c r="G218" i="97" s="1"/>
  <c r="J218" i="97" s="1"/>
  <c r="E199" i="97"/>
  <c r="G199" i="97" s="1"/>
  <c r="J199" i="97" s="1"/>
  <c r="E200" i="97"/>
  <c r="G200" i="97" s="1"/>
  <c r="J200" i="97" s="1"/>
  <c r="G219" i="99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E124" i="96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5" i="104"/>
  <c r="J5" i="104" s="1"/>
  <c r="G5" i="105" s="1"/>
  <c r="J5" i="105" s="1"/>
  <c r="E124" i="97" l="1"/>
  <c r="G124" i="97" s="1"/>
  <c r="J124" i="97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  <c r="G5" i="90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</calcChain>
</file>

<file path=xl/sharedStrings.xml><?xml version="1.0" encoding="utf-8"?>
<sst xmlns="http://schemas.openxmlformats.org/spreadsheetml/2006/main" count="38530" uniqueCount="1428">
  <si>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</si>
  <si>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</si>
  <si>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</si>
  <si>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</si>
  <si>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</si>
  <si>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</si>
  <si>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</si>
  <si>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</si>
  <si>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</si>
  <si>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</si>
  <si>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</si>
  <si>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</si>
  <si>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</si>
  <si>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</si>
  <si>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</si>
  <si>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</si>
  <si>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</si>
  <si>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</si>
  <si>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</si>
  <si>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</si>
  <si>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</si>
  <si>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</si>
  <si>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</si>
  <si>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</si>
  <si>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</si>
  <si>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</si>
  <si>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</si>
  <si>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</si>
  <si>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</si>
  <si>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</si>
  <si>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</si>
  <si>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</si>
  <si>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</si>
  <si>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</si>
  <si>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</si>
  <si>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</si>
  <si>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</si>
  <si>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</si>
  <si>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</si>
  <si>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</si>
  <si>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</si>
  <si>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</si>
  <si>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</si>
  <si>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</si>
  <si>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</si>
  <si>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</si>
  <si>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</si>
  <si>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</si>
  <si>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</si>
  <si>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</si>
  <si>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</si>
  <si>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</si>
  <si>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</si>
  <si>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</si>
  <si>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</si>
  <si>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</si>
  <si>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</si>
  <si>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</si>
  <si>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</si>
  <si>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</si>
  <si>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</si>
  <si>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</si>
  <si>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</si>
  <si>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</si>
  <si>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</si>
  <si>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</si>
  <si>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</si>
  <si>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</si>
  <si>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</si>
  <si>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</si>
  <si>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</si>
  <si>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</si>
  <si>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</si>
  <si>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</si>
  <si>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</si>
  <si>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</si>
  <si>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</si>
  <si>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</si>
  <si>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</si>
  <si>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</si>
  <si>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</si>
  <si>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</si>
  <si>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</si>
  <si>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</si>
  <si>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</si>
  <si>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</si>
  <si>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</si>
  <si>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</si>
  <si>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</si>
  <si>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</si>
  <si>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</si>
  <si>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</si>
  <si>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</si>
  <si>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</si>
  <si>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</si>
  <si>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</si>
  <si>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</si>
  <si>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</si>
  <si>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</si>
  <si>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</si>
  <si>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</si>
  <si>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</si>
  <si>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</si>
  <si>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</si>
  <si>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</si>
  <si>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</si>
  <si>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</si>
  <si>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</si>
  <si>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</si>
  <si>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</si>
  <si>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</si>
  <si>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</si>
  <si>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</si>
  <si>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</si>
  <si>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</si>
  <si>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</si>
  <si>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</si>
  <si>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</si>
  <si>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</si>
  <si>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</si>
  <si>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</si>
  <si>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</si>
  <si>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</si>
  <si>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</si>
  <si>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</si>
  <si>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</si>
  <si>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</si>
  <si>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</si>
  <si>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</si>
  <si>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</si>
  <si>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</si>
  <si>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</si>
  <si>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</si>
  <si>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</si>
  <si>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</si>
  <si>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</si>
  <si>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</si>
  <si>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</si>
  <si>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</si>
  <si>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</si>
  <si>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</si>
  <si>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</si>
  <si>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</si>
  <si>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</si>
  <si>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</si>
  <si>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</si>
  <si>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</si>
  <si>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</si>
  <si>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</si>
  <si>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</si>
  <si>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</si>
  <si>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</si>
  <si>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</si>
  <si>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</si>
  <si>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</si>
  <si>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</si>
  <si>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</si>
  <si>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</si>
  <si>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</si>
  <si>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</si>
  <si>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</si>
  <si>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</si>
  <si>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</si>
  <si>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</si>
  <si>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</si>
  <si>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</si>
  <si>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</si>
  <si>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</si>
  <si>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</si>
  <si>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</si>
  <si>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</si>
  <si>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</si>
  <si>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</si>
  <si>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</si>
  <si>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</si>
  <si>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</si>
  <si>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</si>
  <si>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</si>
  <si>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</si>
  <si>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</si>
  <si>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</si>
  <si>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</si>
  <si>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</si>
  <si>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</si>
  <si>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</si>
  <si>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</si>
  <si>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</si>
  <si>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</si>
  <si>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</si>
  <si>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</si>
  <si>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</si>
  <si>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</si>
  <si>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</si>
  <si>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</si>
  <si>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</si>
  <si>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</si>
  <si>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</si>
  <si>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</si>
  <si>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</si>
  <si>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</si>
  <si>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</si>
  <si>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</si>
  <si>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</si>
  <si>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</si>
  <si>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</si>
  <si>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</si>
  <si>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</si>
  <si>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</si>
  <si>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</si>
  <si>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</si>
  <si>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</si>
  <si>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</si>
  <si>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</si>
  <si>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</si>
  <si>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</si>
  <si>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</si>
  <si>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</si>
  <si>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</si>
  <si>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</si>
  <si>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</si>
  <si>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</si>
  <si>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</si>
  <si>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</si>
  <si>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</si>
  <si>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</si>
  <si>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</si>
  <si>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</si>
  <si>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</si>
  <si>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</si>
  <si>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</si>
  <si>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</si>
  <si>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</si>
  <si>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</si>
  <si>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</si>
  <si>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</si>
  <si>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</si>
  <si>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</si>
  <si>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</si>
  <si>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</si>
  <si>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</si>
  <si>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</si>
  <si>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</si>
  <si>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</si>
  <si>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</si>
  <si>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</si>
  <si>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</si>
  <si>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</si>
  <si>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</si>
  <si>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</si>
  <si>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</si>
  <si>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</si>
  <si>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</si>
  <si>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</si>
  <si>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</si>
  <si>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</si>
  <si>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</si>
  <si>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</si>
  <si>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</si>
  <si>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</si>
  <si>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</si>
  <si>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</si>
  <si>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</si>
  <si>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</si>
  <si>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</si>
  <si>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</si>
  <si>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</si>
  <si>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</si>
  <si>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</si>
  <si>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</si>
  <si>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</si>
  <si>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</si>
  <si>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</si>
  <si>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</si>
  <si>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</si>
  <si>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</si>
  <si>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</si>
  <si>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</si>
  <si>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</si>
  <si>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</si>
  <si>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</si>
  <si>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</si>
  <si>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</si>
  <si>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</si>
  <si>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</si>
  <si>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</si>
  <si>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</si>
  <si>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</si>
  <si>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</si>
  <si>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</si>
  <si>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</si>
  <si>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</si>
  <si>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</si>
  <si>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</si>
  <si>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</si>
  <si>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</si>
  <si>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</si>
  <si>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</si>
  <si>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</si>
  <si>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</si>
  <si>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</si>
  <si>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</si>
  <si>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</si>
  <si>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</si>
  <si>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</si>
  <si>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</si>
  <si>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</si>
  <si>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</si>
  <si>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</si>
  <si>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</si>
  <si>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</si>
  <si>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</si>
  <si>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</si>
  <si>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</si>
  <si>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</si>
  <si>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</si>
  <si>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</si>
  <si>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</si>
  <si>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</si>
  <si>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</si>
  <si>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</si>
  <si>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</si>
  <si>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</si>
  <si>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</si>
  <si>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</si>
  <si>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</si>
  <si>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</si>
  <si>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</si>
  <si>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</si>
  <si>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</si>
  <si>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</si>
  <si>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</si>
  <si>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</si>
  <si>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</si>
  <si>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</si>
  <si>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</si>
  <si>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</si>
  <si>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</si>
  <si>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</si>
  <si>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</si>
  <si>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</si>
  <si>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</si>
  <si>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</si>
  <si>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</si>
  <si>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</si>
  <si>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</si>
  <si>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</si>
  <si>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</si>
  <si>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</si>
  <si>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</si>
  <si>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</si>
  <si>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</si>
  <si>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</si>
  <si>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</si>
  <si>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</si>
  <si>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</si>
  <si>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</si>
  <si>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</si>
  <si>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</si>
  <si>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</si>
  <si>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</si>
  <si>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</si>
  <si>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</si>
  <si>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</si>
  <si>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</si>
  <si>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</si>
  <si>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</si>
  <si>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</si>
  <si>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</si>
  <si>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</si>
  <si>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</si>
  <si>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</si>
  <si>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</si>
  <si>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</si>
  <si>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</si>
  <si>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</si>
  <si>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</si>
  <si>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</si>
  <si>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</si>
  <si>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</si>
  <si>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</si>
  <si>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</si>
  <si>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</si>
  <si>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</si>
  <si>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</si>
  <si>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</si>
  <si>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</si>
  <si>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</si>
  <si>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</si>
  <si>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</si>
  <si>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</si>
  <si>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</si>
  <si>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</si>
  <si>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</si>
  <si>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</si>
  <si>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</si>
  <si>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</si>
  <si>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</si>
  <si>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</si>
  <si>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</si>
  <si>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</si>
  <si>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</si>
  <si>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</si>
  <si>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</si>
  <si>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</si>
  <si>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</si>
  <si>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</si>
  <si>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</si>
  <si>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</si>
  <si>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</si>
  <si>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</si>
  <si>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</si>
  <si>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</si>
  <si>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</si>
  <si>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</si>
  <si>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</si>
  <si>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</si>
  <si>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</si>
  <si>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</si>
  <si>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</si>
  <si>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</si>
  <si>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</si>
  <si>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</si>
  <si>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</si>
  <si>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</si>
  <si>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</si>
  <si>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</si>
  <si>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</si>
  <si>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</si>
  <si>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</si>
  <si>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</si>
  <si>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</si>
  <si>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</si>
  <si>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</si>
  <si>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</si>
  <si>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</si>
  <si>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</si>
  <si>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</si>
  <si>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</si>
  <si>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</si>
  <si>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</si>
  <si>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</si>
  <si>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</si>
  <si>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</si>
  <si>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</si>
  <si>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</si>
  <si>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</si>
  <si>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</si>
  <si>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</si>
  <si>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</si>
  <si>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</si>
  <si>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</si>
  <si>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</si>
  <si>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</si>
  <si>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</si>
  <si>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</si>
  <si>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</si>
  <si>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</si>
  <si>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</si>
  <si>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</si>
  <si>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</si>
  <si>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</si>
  <si>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</si>
  <si>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</si>
  <si>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</si>
  <si>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</si>
  <si>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</si>
  <si>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</si>
  <si>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</si>
  <si>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</si>
  <si>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</si>
  <si>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</si>
  <si>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</si>
  <si>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</si>
  <si>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</si>
  <si>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</si>
  <si>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</si>
  <si>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</si>
  <si>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</si>
  <si>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</si>
  <si>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</si>
  <si>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</si>
  <si>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</si>
  <si>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</si>
  <si>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</si>
  <si>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</si>
  <si>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</si>
  <si>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</si>
  <si>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</si>
  <si>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</si>
  <si>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</si>
  <si>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</si>
  <si>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</si>
  <si>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</si>
  <si>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</si>
  <si>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</si>
  <si>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</si>
  <si>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</si>
  <si>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</si>
  <si>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</si>
  <si>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</si>
  <si>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</si>
  <si>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</si>
  <si>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</si>
  <si>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</si>
  <si>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</si>
  <si>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</si>
  <si>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</si>
  <si>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</si>
  <si>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</si>
  <si>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</si>
  <si>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</si>
  <si>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</si>
  <si>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</si>
  <si>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</si>
  <si>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</si>
  <si>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</si>
  <si>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</si>
  <si>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</si>
  <si>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</si>
  <si>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</si>
  <si>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</si>
  <si>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</si>
  <si>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</si>
  <si>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</si>
  <si>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</si>
  <si>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</si>
  <si>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</si>
  <si>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</si>
  <si>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</si>
  <si>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</si>
  <si>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</si>
  <si>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</si>
  <si>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</si>
  <si>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</si>
  <si>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</si>
  <si>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</si>
  <si>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</si>
  <si>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</si>
  <si>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</si>
  <si>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</si>
  <si>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</si>
  <si>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</si>
  <si>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</si>
  <si>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</si>
  <si>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</si>
  <si>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</si>
  <si>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</si>
  <si>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</si>
  <si>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</si>
  <si>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</si>
  <si>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</si>
  <si>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</si>
  <si>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</si>
  <si>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</si>
  <si>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</si>
  <si>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</si>
  <si>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</si>
  <si>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</si>
  <si>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</si>
  <si>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</si>
  <si>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</si>
  <si>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</si>
  <si>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</si>
  <si>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</si>
  <si>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</si>
  <si>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</si>
  <si>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</si>
  <si>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</si>
  <si>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</si>
  <si>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</si>
  <si>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</si>
  <si>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</si>
  <si>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</si>
  <si>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</si>
  <si>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</si>
  <si>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</si>
  <si>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</si>
  <si>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</si>
  <si>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</si>
  <si>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</si>
  <si>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</si>
  <si>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</si>
  <si>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</si>
  <si>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</si>
  <si>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</si>
  <si>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</si>
  <si>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</si>
  <si>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</si>
  <si>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</si>
  <si>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</si>
  <si>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</si>
  <si>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</si>
  <si>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</si>
  <si>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</si>
  <si>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</si>
  <si>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</si>
  <si>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</si>
  <si>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</si>
  <si>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</si>
  <si>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</si>
  <si>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</si>
  <si>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</si>
  <si>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</si>
  <si>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</si>
  <si>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</si>
  <si>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</si>
  <si>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</si>
  <si>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</si>
  <si>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</si>
  <si>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</si>
  <si>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</si>
  <si>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</si>
  <si>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</si>
  <si>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</si>
  <si>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</si>
  <si>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</si>
  <si>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</si>
  <si>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</si>
  <si>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</si>
  <si>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</si>
  <si>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</si>
  <si>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</si>
  <si>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</si>
  <si>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</si>
  <si>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</si>
  <si>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</si>
  <si>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</si>
  <si>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</si>
  <si>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</si>
  <si>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</si>
  <si>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</si>
  <si>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</si>
  <si>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</si>
  <si>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</si>
  <si>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</si>
  <si>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</si>
  <si>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</si>
  <si>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</si>
  <si>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</si>
  <si>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</si>
  <si>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</si>
  <si>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</si>
  <si>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</si>
  <si>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</si>
  <si>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</si>
  <si>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</si>
  <si>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</si>
  <si>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</si>
  <si>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</si>
  <si>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</si>
  <si>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</si>
  <si>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</si>
  <si>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</si>
  <si>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</si>
  <si>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</si>
  <si>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</si>
  <si>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</si>
  <si>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</si>
  <si>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</si>
  <si>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</si>
  <si>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</si>
  <si>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</si>
  <si>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</si>
  <si>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</si>
  <si>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</si>
  <si>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</si>
  <si>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</si>
  <si>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</si>
  <si>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</si>
  <si>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</si>
  <si>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</si>
  <si>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</si>
  <si>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</si>
  <si>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</si>
  <si>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</si>
  <si>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</si>
  <si>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</si>
  <si>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</si>
  <si>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</si>
  <si>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</si>
  <si>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</si>
  <si>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</si>
  <si>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</si>
  <si>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</si>
  <si>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</si>
  <si>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</si>
  <si>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</si>
  <si>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</si>
  <si>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</si>
  <si>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</si>
  <si>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</si>
  <si>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</si>
  <si>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</si>
  <si>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</si>
  <si>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</si>
  <si>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</si>
  <si>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</si>
  <si>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</si>
  <si>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</si>
  <si>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</si>
  <si>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</si>
  <si>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</si>
  <si>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</si>
  <si>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</si>
  <si>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</si>
  <si>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</si>
  <si>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</si>
  <si>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</si>
  <si>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</si>
  <si>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</si>
  <si>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</si>
  <si>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</si>
  <si>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</si>
  <si>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</si>
  <si>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</si>
  <si>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</si>
  <si>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</si>
  <si>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</si>
  <si>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</si>
  <si>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</si>
  <si>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</si>
  <si>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</si>
  <si>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</si>
  <si>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</si>
  <si>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</si>
  <si>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</si>
  <si>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</si>
  <si>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</si>
  <si>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</si>
  <si>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</si>
  <si>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</si>
  <si>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</si>
  <si>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</si>
  <si>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</si>
  <si>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</si>
  <si>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</si>
  <si>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</si>
  <si>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</si>
  <si>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</si>
  <si>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</si>
  <si>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</si>
  <si>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</si>
  <si>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</si>
  <si>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</si>
  <si>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</si>
  <si>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</si>
  <si>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</si>
  <si>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</si>
  <si>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</si>
  <si>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</si>
  <si>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</si>
  <si>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</si>
  <si>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</si>
  <si>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</si>
  <si>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</si>
  <si>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</si>
  <si>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</si>
  <si>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</si>
  <si>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</si>
  <si>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</si>
  <si>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</si>
  <si>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</si>
  <si>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</si>
  <si>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</si>
  <si>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</si>
  <si>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</si>
  <si>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</si>
  <si>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</si>
  <si>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</si>
  <si>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</si>
  <si>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</si>
  <si>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</si>
  <si>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</si>
  <si>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</si>
  <si>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</si>
  <si>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</si>
  <si>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</si>
  <si>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</si>
  <si>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</si>
  <si>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</si>
  <si>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</si>
  <si>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</si>
  <si>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</si>
  <si>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</si>
  <si>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</si>
  <si>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</si>
  <si>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</si>
  <si>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</si>
  <si>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</si>
  <si>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</si>
  <si>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</si>
  <si>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</si>
  <si>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</si>
  <si>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</si>
  <si>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</si>
  <si>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</si>
  <si>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</si>
  <si>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</si>
  <si>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</si>
  <si>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</si>
  <si>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</si>
  <si>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</si>
  <si>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</si>
  <si>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</si>
  <si>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</si>
  <si>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</si>
  <si>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</si>
  <si>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</si>
  <si>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</si>
  <si>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</si>
  <si>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</si>
  <si>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</si>
  <si>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</si>
  <si>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</si>
  <si>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</si>
  <si>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</si>
  <si>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</si>
  <si>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</si>
  <si>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</si>
  <si>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</si>
  <si>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</si>
  <si>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</si>
  <si>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</si>
  <si>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</si>
  <si>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</si>
  <si>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</si>
  <si>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</si>
  <si>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</si>
  <si>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</si>
  <si>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</si>
  <si>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</si>
  <si>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</si>
  <si>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</si>
  <si>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</si>
  <si>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</si>
  <si>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</si>
  <si>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</si>
  <si>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</si>
  <si>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</si>
  <si>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</si>
  <si>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</si>
  <si>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</si>
  <si>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</si>
  <si>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</si>
  <si>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</si>
  <si>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</si>
  <si>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</si>
  <si>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</si>
  <si>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</si>
  <si>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</si>
  <si>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</si>
  <si>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</si>
  <si>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</si>
  <si>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</si>
  <si>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</si>
  <si>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</si>
  <si>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</si>
  <si>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</si>
  <si>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</si>
  <si>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</si>
  <si>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</si>
  <si>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</si>
  <si>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</si>
  <si>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</si>
  <si>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</si>
  <si>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</si>
  <si>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</si>
  <si>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</si>
  <si>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</si>
  <si>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</si>
  <si>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</si>
  <si>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</si>
  <si>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</si>
  <si>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</si>
  <si>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</si>
  <si>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</si>
  <si>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</si>
  <si>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</si>
  <si>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</si>
  <si>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</si>
  <si>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</si>
  <si>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</si>
  <si>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</si>
  <si>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</si>
  <si>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</si>
  <si>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</si>
  <si>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</si>
  <si>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</si>
  <si>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</si>
  <si>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</si>
  <si>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</si>
  <si>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</si>
  <si>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</si>
  <si>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</si>
  <si>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</si>
  <si>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</si>
  <si>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</si>
  <si>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</si>
  <si>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</si>
  <si>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</si>
  <si>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</si>
  <si>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</si>
  <si>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</si>
  <si>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</si>
  <si>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</si>
  <si>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</si>
  <si>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</si>
  <si>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</si>
  <si>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</si>
  <si>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</si>
  <si>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</si>
  <si>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</si>
  <si>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</si>
  <si>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</si>
  <si>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</si>
  <si>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</si>
  <si>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</si>
  <si>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</si>
  <si>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</si>
  <si>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</si>
  <si>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</si>
  <si>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</si>
  <si>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</si>
  <si>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</si>
  <si>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</si>
  <si>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</si>
  <si>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</si>
  <si>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</si>
  <si>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</si>
  <si>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</si>
  <si>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</si>
  <si>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</si>
  <si>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</si>
  <si>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</si>
  <si>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</si>
  <si>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</si>
  <si>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</si>
  <si>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</si>
  <si>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</si>
  <si>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</si>
  <si>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</si>
  <si>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</si>
  <si>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</si>
  <si>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</si>
  <si>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</si>
  <si>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</si>
  <si>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</si>
  <si>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</si>
  <si>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</si>
  <si>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</si>
  <si>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</si>
  <si>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</si>
  <si>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</si>
  <si>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</si>
  <si>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</si>
  <si>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</si>
  <si>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</si>
  <si>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</si>
  <si>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</si>
  <si>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</si>
  <si>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</si>
  <si>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</si>
  <si>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</si>
  <si>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</si>
  <si>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</si>
  <si>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</si>
  <si>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</si>
  <si>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</si>
  <si>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</si>
  <si>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</si>
  <si>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</si>
  <si>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</si>
  <si>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</si>
  <si>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</si>
  <si>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</si>
  <si>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</si>
  <si>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</si>
  <si>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</si>
  <si>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</si>
  <si>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</si>
  <si>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</si>
  <si>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</si>
  <si>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</si>
  <si>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</si>
  <si>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</si>
  <si>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</si>
  <si>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</si>
  <si>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</si>
  <si>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</si>
  <si>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</si>
  <si>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</si>
  <si>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</si>
  <si>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</si>
  <si>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</si>
  <si>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</si>
  <si>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</si>
  <si>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</si>
  <si>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</si>
  <si>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</si>
  <si>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</si>
  <si>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</si>
  <si>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</si>
  <si>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</si>
  <si>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</si>
  <si>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</si>
  <si>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</si>
  <si>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</si>
  <si>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</si>
  <si>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</si>
  <si>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</si>
  <si>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</si>
  <si>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</si>
  <si>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</si>
  <si>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</si>
  <si>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</si>
  <si>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</si>
  <si>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</si>
  <si>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</si>
  <si>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</si>
  <si>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</si>
  <si>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</si>
  <si>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</si>
  <si>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</si>
  <si>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</si>
  <si>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</si>
  <si>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</si>
  <si>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</si>
  <si>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</si>
  <si>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</si>
  <si>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</si>
  <si>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</si>
  <si>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</si>
  <si>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</si>
  <si>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</si>
  <si>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</si>
  <si>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</si>
  <si>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</si>
  <si>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</si>
  <si>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</si>
  <si>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</si>
  <si>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</si>
  <si>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</si>
  <si>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</si>
  <si>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</si>
  <si>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</si>
  <si>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</si>
  <si>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</si>
  <si>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</si>
  <si>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</si>
  <si>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</si>
  <si>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</si>
  <si>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</si>
  <si>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</si>
  <si>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</si>
  <si>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</si>
  <si>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</si>
  <si>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</si>
  <si>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</si>
  <si>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</si>
  <si>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</si>
  <si>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</si>
  <si>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</si>
  <si>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</si>
  <si>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</si>
  <si>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</si>
  <si>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</si>
  <si>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</si>
  <si>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</si>
  <si>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</si>
  <si>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</si>
  <si>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</si>
  <si>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</si>
  <si>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</si>
  <si>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</si>
  <si>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</si>
  <si>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</si>
  <si>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</si>
  <si>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</si>
  <si>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</si>
  <si>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</si>
  <si>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</si>
  <si>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</si>
  <si>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</si>
  <si>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</si>
  <si>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</si>
  <si>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</si>
  <si>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</si>
  <si>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</si>
  <si>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</si>
  <si>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</si>
  <si>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</si>
  <si>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</si>
  <si>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</si>
  <si>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</si>
  <si>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</si>
  <si>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</si>
  <si>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</si>
  <si>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</si>
  <si>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</si>
  <si>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</si>
  <si>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</si>
  <si>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</si>
  <si>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</si>
  <si>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</si>
  <si>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</si>
  <si>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</si>
  <si>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</si>
  <si>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</si>
  <si>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</si>
  <si>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</si>
  <si>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</si>
  <si>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</si>
  <si>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</si>
  <si>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</si>
  <si>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</si>
  <si>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</si>
  <si>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</si>
  <si>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</si>
  <si>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</si>
  <si>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</si>
  <si>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</si>
  <si>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</si>
  <si>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</si>
  <si>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</si>
  <si>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</si>
  <si>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</si>
  <si>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</si>
  <si>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</si>
  <si>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</si>
  <si>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</si>
  <si>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</si>
  <si>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</si>
  <si>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</si>
  <si>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</si>
  <si>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</si>
  <si>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</si>
  <si>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</si>
  <si>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</si>
  <si>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</si>
  <si>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</si>
  <si>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</si>
  <si>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</si>
  <si>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</si>
  <si>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</si>
  <si>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</si>
  <si>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</si>
  <si>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</si>
  <si>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</si>
  <si>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</si>
  <si>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</si>
  <si>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</si>
  <si>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</si>
  <si>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</si>
  <si>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</si>
  <si>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</si>
  <si>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</si>
  <si>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</si>
  <si>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</si>
  <si>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</si>
  <si>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</si>
  <si>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</si>
  <si>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</si>
  <si>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</si>
  <si>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</si>
  <si>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</si>
  <si>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</si>
  <si>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</si>
  <si>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</si>
  <si>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</si>
  <si>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</si>
  <si>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</si>
  <si>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</si>
  <si>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</si>
  <si>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</si>
  <si>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</si>
  <si>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</si>
  <si>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</si>
  <si>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</si>
  <si>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</si>
  <si>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</si>
  <si>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</si>
  <si>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</si>
  <si>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</si>
  <si>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</si>
  <si>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</si>
  <si>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</si>
  <si>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</si>
  <si>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</si>
  <si>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</si>
  <si>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</si>
  <si>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</si>
  <si>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</si>
  <si>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</si>
  <si>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</si>
  <si>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</si>
  <si>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</si>
  <si>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</si>
  <si>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</si>
  <si>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</si>
  <si>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</si>
  <si>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</si>
  <si>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</si>
  <si>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</si>
  <si>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</si>
  <si>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</si>
  <si>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</si>
  <si>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</si>
  <si>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</si>
  <si>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</si>
  <si>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</si>
  <si>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</si>
  <si>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</si>
  <si>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</si>
  <si>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</si>
  <si>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</si>
  <si>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</si>
  <si>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</si>
  <si>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</si>
  <si>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</si>
  <si>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</si>
  <si>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</si>
  <si>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</si>
  <si>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</si>
  <si>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</si>
  <si>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</si>
  <si>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</si>
  <si>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</si>
  <si>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</si>
  <si>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</si>
  <si>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</si>
  <si>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</si>
  <si>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</si>
  <si>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</si>
  <si>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</si>
  <si>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</si>
  <si>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</si>
  <si>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</si>
  <si>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</si>
  <si>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</si>
  <si>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</si>
  <si>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</si>
  <si>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</si>
  <si>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</si>
  <si>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</si>
  <si>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</si>
  <si>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</si>
  <si>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</si>
  <si>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</si>
  <si>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</si>
  <si>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</si>
  <si>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</si>
  <si>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</si>
  <si>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</si>
  <si>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</si>
  <si>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</si>
  <si>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</si>
  <si>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</si>
  <si>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</si>
  <si>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</si>
  <si>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</si>
  <si>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</si>
  <si>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</si>
  <si>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</si>
  <si>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</si>
  <si>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</si>
  <si>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</si>
  <si>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</si>
  <si>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</si>
  <si>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</si>
  <si>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</si>
  <si>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</si>
  <si>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</si>
  <si>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</si>
  <si>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</si>
  <si>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</si>
  <si>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</si>
  <si>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</si>
  <si>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</si>
  <si>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</si>
  <si>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</si>
  <si>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</si>
  <si>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</si>
  <si>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</si>
  <si>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</si>
  <si>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</si>
  <si>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</si>
  <si>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</si>
  <si>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</si>
  <si>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</si>
  <si>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</si>
  <si>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</si>
  <si>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</si>
  <si>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</si>
  <si>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</si>
  <si>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</si>
  <si>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</si>
  <si>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</si>
  <si>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</si>
  <si>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</si>
  <si>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</si>
  <si>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</si>
  <si>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</si>
  <si>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</si>
  <si>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</si>
  <si>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</si>
  <si>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</si>
  <si>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</si>
  <si>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</si>
  <si>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</si>
  <si>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</si>
  <si>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</si>
  <si>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</si>
  <si>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</si>
  <si>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</si>
  <si>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</si>
  <si>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</si>
  <si>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</si>
  <si>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</si>
  <si>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</si>
  <si>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</si>
  <si>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</si>
  <si>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</si>
  <si>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</si>
  <si>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</si>
  <si>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</si>
  <si>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</si>
  <si>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</si>
  <si>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</si>
  <si>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</si>
  <si>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</si>
  <si>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</si>
  <si>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</si>
  <si>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</si>
  <si>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</si>
  <si>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</si>
  <si>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</si>
  <si>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</si>
  <si>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</si>
  <si>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</si>
  <si>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</si>
  <si>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</si>
  <si>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</si>
  <si>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</si>
  <si>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</si>
  <si>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</si>
  <si>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</si>
  <si>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</si>
  <si>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</si>
  <si>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</si>
  <si>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</si>
  <si>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</si>
  <si>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</si>
  <si>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</si>
  <si>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</si>
  <si>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</si>
  <si>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</si>
  <si>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</si>
  <si>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</si>
  <si>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</si>
  <si>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</si>
  <si>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</si>
  <si>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</si>
  <si>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</si>
  <si>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</si>
  <si>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</si>
  <si>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</si>
  <si>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</si>
  <si>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</si>
  <si>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</si>
  <si>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</si>
  <si>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</si>
  <si>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</si>
  <si>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</si>
  <si>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</si>
  <si>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</si>
  <si>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</si>
  <si>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</si>
  <si>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</si>
  <si>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</si>
  <si>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</si>
  <si>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</si>
  <si>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</si>
  <si>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</si>
  <si>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</si>
  <si>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</si>
  <si>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</si>
  <si>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</si>
  <si>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</si>
  <si>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</si>
  <si>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</si>
  <si>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</si>
  <si>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</si>
  <si>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</si>
  <si>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</si>
  <si>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</si>
  <si>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</si>
  <si>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</si>
  <si>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</si>
  <si>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</si>
  <si>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</si>
  <si>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</si>
  <si>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</si>
  <si>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</si>
  <si>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</si>
  <si>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</si>
  <si>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</si>
  <si>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</si>
  <si>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</si>
  <si>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</si>
  <si>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</si>
  <si>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</si>
  <si>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</si>
  <si>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</si>
  <si>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</si>
  <si>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</si>
  <si>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</si>
  <si>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</si>
  <si>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</si>
  <si>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บูธ บรมราชชนนี - ปิ่นเกล้า วันที่ 1-28 ก.พ. 2568</t>
  </si>
  <si>
    <t>สรุปยอดขาย บูธ บรมราชชนนี - ปิ่นเกล้า วันที่ 1-28 ก.พ. 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</si>
  <si>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</si>
  <si>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</si>
  <si>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</si>
  <si>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</si>
  <si>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</si>
  <si>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แถม</t>
  </si>
  <si>
    <t>ช็อกโก้ปัง ( 6 ชิ้น )</t>
  </si>
  <si>
    <t>ชาไทยปัง ( 6 ชิ้น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</si>
</sst>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O536"/>
  <sheetViews>
    <sheetView zoomScaleNormal="100" workbookViewId="0">
      <pane ySplit="1" topLeftCell="A499" activePane="bottomLeft" state="frozen"/>
      <selection activeCell="B248" sqref="B248"/>
      <selection pane="bottomLeft" activeCell="B248" sqref="B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432</v>
      </c>
      <c r="D243" s="83" t="s">
        <v>440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</row>
    <row r="244" spans="1:12" x14ac:dyDescent="0.2">
      <c r="A244" s="82" t="s">
        <v>918</v>
      </c>
      <c r="B244" s="82" t="s">
        <v>919</v>
      </c>
      <c r="C244" s="82" t="s">
        <v>432</v>
      </c>
      <c r="D244" s="83" t="s">
        <v>563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0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0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0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0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0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0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0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0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0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0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0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0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0" x14ac:dyDescent="0.2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</row>
    <row r="270" spans="1:10" x14ac:dyDescent="0.2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</row>
    <row r="271" spans="1:10" x14ac:dyDescent="0.2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</row>
    <row r="272" spans="1:10" x14ac:dyDescent="0.2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</row>
    <row r="273" spans="1:10" x14ac:dyDescent="0.2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</row>
    <row r="274" spans="1:10" x14ac:dyDescent="0.2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</row>
    <row r="275" spans="1:10" x14ac:dyDescent="0.2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</row>
    <row r="276" spans="1:10" x14ac:dyDescent="0.2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</row>
    <row r="277" spans="1:10" x14ac:dyDescent="0.2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</row>
    <row r="278" spans="1:10" x14ac:dyDescent="0.2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</row>
    <row r="279" spans="1:10" x14ac:dyDescent="0.2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</row>
    <row r="280" spans="1:10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0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0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0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0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0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0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0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0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2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0" activePane="bottomRight" state="frozen"/>
      <selection activeCell="L250" sqref="L250"/>
      <selection pane="topRight" activeCell="L250" sqref="L250"/>
      <selection pane="bottomLeft" activeCell="L250" sqref="L250"/>
      <selection pane="bottomRight" activeCell="AB41" sqref="AB40:AB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3.125" style="2" customWidth="1"/>
    <col min="8" max="8" width="15.875" style="2" customWidth="1"/>
    <col min="9" max="9" width="11.125" style="2" customWidth="1"/>
    <col min="10" max="10" width="12.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92"/>
      <c r="P2" s="68"/>
      <c r="Q2" s="121" t="s">
        <v>1419</v>
      </c>
      <c r="R2" s="121"/>
      <c r="S2" s="121"/>
      <c r="T2" s="121"/>
      <c r="U2" s="121"/>
      <c r="V2" s="121"/>
      <c r="W2" s="121"/>
      <c r="X2" s="121"/>
      <c r="Y2" s="121"/>
      <c r="Z2" s="121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1353</v>
      </c>
      <c r="C3" s="127" t="s">
        <v>2</v>
      </c>
      <c r="D3" s="127" t="s">
        <v>1354</v>
      </c>
      <c r="E3" s="127" t="s">
        <v>3</v>
      </c>
      <c r="F3" s="127" t="s">
        <v>4</v>
      </c>
      <c r="G3" s="127" t="s">
        <v>5</v>
      </c>
      <c r="H3" s="77" t="s">
        <v>6</v>
      </c>
      <c r="I3" s="128" t="s">
        <v>273</v>
      </c>
      <c r="J3" s="127" t="s">
        <v>7</v>
      </c>
      <c r="K3" s="164" t="s">
        <v>8</v>
      </c>
      <c r="L3" s="164"/>
      <c r="M3" s="164"/>
      <c r="N3" s="127" t="s">
        <v>9</v>
      </c>
      <c r="O3" s="165" t="s">
        <v>274</v>
      </c>
      <c r="P3" s="167" t="s">
        <v>275</v>
      </c>
      <c r="Q3" s="124" t="s">
        <v>214</v>
      </c>
      <c r="R3" s="124" t="s">
        <v>215</v>
      </c>
      <c r="S3" s="124" t="s">
        <v>10</v>
      </c>
      <c r="T3" s="124" t="s">
        <v>216</v>
      </c>
      <c r="U3" s="124" t="s">
        <v>217</v>
      </c>
      <c r="V3" s="122" t="s">
        <v>218</v>
      </c>
      <c r="W3" s="122" t="s">
        <v>219</v>
      </c>
      <c r="X3" s="122" t="s">
        <v>220</v>
      </c>
      <c r="Y3" s="124" t="s">
        <v>221</v>
      </c>
      <c r="Z3" s="125" t="s">
        <v>222</v>
      </c>
      <c r="AA3" s="160" t="s">
        <v>1360</v>
      </c>
      <c r="AB3" s="161" t="s">
        <v>1361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29"/>
      <c r="J4" s="127"/>
      <c r="K4" s="63" t="s">
        <v>12</v>
      </c>
      <c r="L4" s="42" t="s">
        <v>13</v>
      </c>
      <c r="M4" s="63" t="s">
        <v>14</v>
      </c>
      <c r="N4" s="127"/>
      <c r="O4" s="166"/>
      <c r="P4" s="168"/>
      <c r="Q4" s="124"/>
      <c r="R4" s="124"/>
      <c r="S4" s="124"/>
      <c r="T4" s="124"/>
      <c r="U4" s="124"/>
      <c r="V4" s="123"/>
      <c r="W4" s="123"/>
      <c r="X4" s="123"/>
      <c r="Y4" s="124"/>
      <c r="Z4" s="126"/>
      <c r="AA4" s="160"/>
      <c r="AB4" s="162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21</v>
      </c>
      <c r="G5" s="43">
        <f t="shared" ref="G5:G85" si="0">+E5+F5</f>
        <v>30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950</v>
      </c>
      <c r="N5" s="19"/>
      <c r="O5" s="90">
        <v>22.48</v>
      </c>
      <c r="P5" s="79">
        <f>+K5*O5</f>
        <v>427.12</v>
      </c>
      <c r="Q5" s="45">
        <v>1</v>
      </c>
      <c r="R5" s="46">
        <f>+'1'!N262</f>
        <v>3330</v>
      </c>
      <c r="S5" s="46">
        <f>+'1'!N267</f>
        <v>222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1863</v>
      </c>
      <c r="X5" s="46">
        <f>+R5-S5-T5-U5-V5-W5</f>
        <v>1245</v>
      </c>
      <c r="Y5" s="46">
        <f>+'1'!N269</f>
        <v>1245</v>
      </c>
      <c r="Z5" s="47">
        <f>+Y5-X5</f>
        <v>0</v>
      </c>
      <c r="AA5" s="98" t="s">
        <v>1366</v>
      </c>
      <c r="AB5" s="47">
        <f>+W5+Y5</f>
        <v>3108</v>
      </c>
      <c r="AC5" s="58">
        <f>+W5+Y5+Z5</f>
        <v>3108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22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39</v>
      </c>
      <c r="G6" s="43">
        <f t="shared" si="0"/>
        <v>61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4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5000</v>
      </c>
      <c r="N6" s="19"/>
      <c r="O6" s="90">
        <v>39.29</v>
      </c>
      <c r="P6" s="79">
        <f t="shared" ref="P6:P70" si="2">+K6*O6</f>
        <v>1964.5</v>
      </c>
      <c r="Q6" s="45">
        <v>2</v>
      </c>
      <c r="R6" s="46">
        <f>+'2'!N262</f>
        <v>1990</v>
      </c>
      <c r="S6" s="46">
        <f>+'2'!N267</f>
        <v>281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800</v>
      </c>
      <c r="X6" s="46">
        <f>+R6-S6-T6-U6-V6-W6</f>
        <v>909</v>
      </c>
      <c r="Y6" s="46">
        <f>+'2'!N269</f>
        <v>909</v>
      </c>
      <c r="Z6" s="47">
        <f t="shared" ref="Z6:Z35" si="3">+Y6-X6</f>
        <v>0</v>
      </c>
      <c r="AA6" s="98" t="s">
        <v>1367</v>
      </c>
      <c r="AB6" s="47">
        <f t="shared" ref="AB6:AB35" si="4">+W6+Y6</f>
        <v>1709</v>
      </c>
      <c r="AC6" s="58">
        <f t="shared" ref="AC6:AC32" si="5">+W6+Y6+Z6</f>
        <v>1709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5</v>
      </c>
      <c r="G7" s="43">
        <f t="shared" si="0"/>
        <v>5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2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3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150</v>
      </c>
      <c r="N7" s="19"/>
      <c r="O7" s="90">
        <v>26.11</v>
      </c>
      <c r="P7" s="79">
        <f t="shared" si="2"/>
        <v>78.33</v>
      </c>
      <c r="Q7" s="45">
        <v>3</v>
      </c>
      <c r="R7" s="46">
        <f>+'3'!N262</f>
        <v>2770</v>
      </c>
      <c r="S7" s="46">
        <f>+'3'!N267</f>
        <v>50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1940</v>
      </c>
      <c r="X7" s="46">
        <f>+R7-S7-T7-U7-V7-W7</f>
        <v>780</v>
      </c>
      <c r="Y7" s="46">
        <f>+'3'!N269</f>
        <v>780</v>
      </c>
      <c r="Z7" s="47">
        <f>+Y7-X7</f>
        <v>0</v>
      </c>
      <c r="AA7" s="47" t="s">
        <v>1368</v>
      </c>
      <c r="AB7" s="47">
        <f>+W7+Y7</f>
        <v>2720</v>
      </c>
      <c r="AC7" s="58">
        <f t="shared" si="5"/>
        <v>2720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1195</v>
      </c>
      <c r="S8" s="46">
        <f>+'4'!N267</f>
        <v>118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200</v>
      </c>
      <c r="X8" s="46">
        <f t="shared" ref="X8" si="6">+R8-S8-T8-U8-V8-W8</f>
        <v>877</v>
      </c>
      <c r="Y8" s="46">
        <f>+'4'!N269</f>
        <v>877</v>
      </c>
      <c r="Z8" s="47">
        <f t="shared" si="3"/>
        <v>0</v>
      </c>
      <c r="AA8" s="47" t="s">
        <v>1362</v>
      </c>
      <c r="AB8" s="47">
        <f t="shared" si="4"/>
        <v>1077</v>
      </c>
      <c r="AC8" s="58">
        <f t="shared" si="5"/>
        <v>1077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2345</v>
      </c>
      <c r="S9" s="46">
        <f>+'5'!N267</f>
        <v>135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1915</v>
      </c>
      <c r="X9" s="46">
        <f t="shared" ref="X9:X34" si="7">+R9-S9-T9-U9-V9-W9</f>
        <v>295</v>
      </c>
      <c r="Y9" s="46">
        <f>+'5'!N269</f>
        <v>295</v>
      </c>
      <c r="Z9" s="47">
        <f t="shared" si="3"/>
        <v>0</v>
      </c>
      <c r="AA9" s="47" t="s">
        <v>1363</v>
      </c>
      <c r="AB9" s="47">
        <f t="shared" si="4"/>
        <v>2210</v>
      </c>
      <c r="AC9" s="58">
        <f t="shared" si="5"/>
        <v>2210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1425</v>
      </c>
      <c r="S10" s="46">
        <f>+'6'!N267</f>
        <v>100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180</v>
      </c>
      <c r="X10" s="46">
        <f t="shared" si="7"/>
        <v>1145</v>
      </c>
      <c r="Y10" s="46">
        <f>+'6'!N269</f>
        <v>1145</v>
      </c>
      <c r="Z10" s="47">
        <f t="shared" si="3"/>
        <v>0</v>
      </c>
      <c r="AA10" s="47" t="s">
        <v>1364</v>
      </c>
      <c r="AB10" s="47">
        <f t="shared" si="4"/>
        <v>1325</v>
      </c>
      <c r="AC10" s="58">
        <f t="shared" si="5"/>
        <v>1325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</v>
      </c>
      <c r="G11" s="43">
        <f t="shared" si="0"/>
        <v>19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90">
        <v>16.940000000000001</v>
      </c>
      <c r="P11" s="79">
        <f t="shared" si="2"/>
        <v>271.04000000000002</v>
      </c>
      <c r="Q11" s="45">
        <v>7</v>
      </c>
      <c r="R11" s="46">
        <f>+'7'!N262</f>
        <v>4340</v>
      </c>
      <c r="S11" s="46">
        <f>+'7'!N267</f>
        <v>550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925</v>
      </c>
      <c r="X11" s="46">
        <f t="shared" si="7"/>
        <v>2865</v>
      </c>
      <c r="Y11" s="46">
        <f>+'7'!N269</f>
        <v>2865</v>
      </c>
      <c r="Z11" s="47">
        <f t="shared" si="3"/>
        <v>0</v>
      </c>
      <c r="AA11" s="47" t="s">
        <v>1365</v>
      </c>
      <c r="AB11" s="47">
        <f t="shared" si="4"/>
        <v>3790</v>
      </c>
      <c r="AC11" s="58">
        <f t="shared" si="5"/>
        <v>3790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1540</v>
      </c>
      <c r="S12" s="46">
        <f>+'8'!N267</f>
        <v>175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345</v>
      </c>
      <c r="X12" s="46">
        <f t="shared" si="7"/>
        <v>1020</v>
      </c>
      <c r="Y12" s="46">
        <f>+'8'!N269</f>
        <v>1020</v>
      </c>
      <c r="Z12" s="47">
        <f t="shared" si="3"/>
        <v>0</v>
      </c>
      <c r="AA12" s="98" t="s">
        <v>1366</v>
      </c>
      <c r="AB12" s="47">
        <f t="shared" si="4"/>
        <v>1365</v>
      </c>
      <c r="AC12" s="58">
        <f t="shared" si="5"/>
        <v>1365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1730</v>
      </c>
      <c r="S13" s="46">
        <f>+'9'!N267</f>
        <v>117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868</v>
      </c>
      <c r="X13" s="46">
        <f>+R13-S13-T13-U13-V13-W13</f>
        <v>745</v>
      </c>
      <c r="Y13" s="46">
        <f>+'9'!N269</f>
        <v>745</v>
      </c>
      <c r="Z13" s="47">
        <f t="shared" si="3"/>
        <v>0</v>
      </c>
      <c r="AA13" s="98" t="s">
        <v>1367</v>
      </c>
      <c r="AB13" s="47">
        <f t="shared" si="4"/>
        <v>1613</v>
      </c>
      <c r="AC13" s="58">
        <f t="shared" si="5"/>
        <v>1613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10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10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6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385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385</v>
      </c>
      <c r="Y14" s="46">
        <f>+'10'!N269</f>
        <v>385</v>
      </c>
      <c r="Z14" s="47">
        <f t="shared" si="3"/>
        <v>0</v>
      </c>
      <c r="AA14" s="47" t="s">
        <v>1368</v>
      </c>
      <c r="AB14" s="47">
        <f t="shared" si="4"/>
        <v>385</v>
      </c>
      <c r="AC14" s="58">
        <f t="shared" si="5"/>
        <v>385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6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21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900</v>
      </c>
      <c r="N15" s="19"/>
      <c r="O15" s="90">
        <v>24.37</v>
      </c>
      <c r="P15" s="79">
        <f t="shared" si="2"/>
        <v>438.66</v>
      </c>
      <c r="Q15" s="45">
        <v>11</v>
      </c>
      <c r="R15" s="46">
        <f>+'11'!N262</f>
        <v>620</v>
      </c>
      <c r="S15" s="46">
        <f>+'11'!N267</f>
        <v>38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395</v>
      </c>
      <c r="X15" s="46">
        <f t="shared" si="7"/>
        <v>187</v>
      </c>
      <c r="Y15" s="46">
        <f>+'11'!N269</f>
        <v>187</v>
      </c>
      <c r="Z15" s="47">
        <f t="shared" si="3"/>
        <v>0</v>
      </c>
      <c r="AA15" s="47" t="s">
        <v>1362</v>
      </c>
      <c r="AB15" s="47">
        <f t="shared" si="4"/>
        <v>582</v>
      </c>
      <c r="AC15" s="58">
        <f t="shared" si="5"/>
        <v>582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1265</v>
      </c>
      <c r="S16" s="46">
        <f>+'12'!N267</f>
        <v>80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745</v>
      </c>
      <c r="X16" s="46">
        <f t="shared" si="7"/>
        <v>440</v>
      </c>
      <c r="Y16" s="46">
        <f>+'12'!N269</f>
        <v>440</v>
      </c>
      <c r="Z16" s="47">
        <f t="shared" si="3"/>
        <v>0</v>
      </c>
      <c r="AA16" s="47" t="s">
        <v>1363</v>
      </c>
      <c r="AB16" s="47">
        <f t="shared" si="4"/>
        <v>1185</v>
      </c>
      <c r="AC16" s="58">
        <f t="shared" si="5"/>
        <v>1185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370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150</v>
      </c>
      <c r="X17" s="46">
        <f>+R17-S17-T17-U17-V17-W17</f>
        <v>220</v>
      </c>
      <c r="Y17" s="46">
        <f>+'13'!N269</f>
        <v>220</v>
      </c>
      <c r="Z17" s="47">
        <f t="shared" si="3"/>
        <v>0</v>
      </c>
      <c r="AA17" s="47" t="s">
        <v>1364</v>
      </c>
      <c r="AB17" s="47">
        <f t="shared" si="4"/>
        <v>370</v>
      </c>
      <c r="AC17" s="58">
        <f t="shared" si="5"/>
        <v>370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18</v>
      </c>
      <c r="G18" s="43">
        <f t="shared" ref="G18:G22" si="9">+E18+F18</f>
        <v>29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3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950</v>
      </c>
      <c r="N18" s="19"/>
      <c r="O18" s="90">
        <v>18.77</v>
      </c>
      <c r="P18" s="79">
        <f t="shared" si="2"/>
        <v>356.63</v>
      </c>
      <c r="Q18" s="45">
        <v>14</v>
      </c>
      <c r="R18" s="46">
        <f>+'14'!N262</f>
        <v>1475</v>
      </c>
      <c r="S18" s="46">
        <f>+'14'!N267</f>
        <v>20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1085</v>
      </c>
      <c r="X18" s="46">
        <f t="shared" si="7"/>
        <v>370</v>
      </c>
      <c r="Y18" s="46">
        <f>+'14'!N269</f>
        <v>370</v>
      </c>
      <c r="Z18" s="47">
        <f t="shared" si="3"/>
        <v>0</v>
      </c>
      <c r="AA18" s="47" t="s">
        <v>1365</v>
      </c>
      <c r="AB18" s="99">
        <f t="shared" si="4"/>
        <v>1455</v>
      </c>
      <c r="AC18" s="58">
        <f t="shared" si="5"/>
        <v>1455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2480</v>
      </c>
      <c r="S19" s="46">
        <f>+'15'!N267</f>
        <v>522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980</v>
      </c>
      <c r="X19" s="46">
        <f t="shared" si="7"/>
        <v>978</v>
      </c>
      <c r="Y19" s="46">
        <f>+'15'!N269</f>
        <v>978</v>
      </c>
      <c r="Z19" s="47">
        <f t="shared" si="3"/>
        <v>0</v>
      </c>
      <c r="AA19" s="98" t="s">
        <v>1366</v>
      </c>
      <c r="AB19" s="47">
        <f t="shared" si="4"/>
        <v>1958</v>
      </c>
      <c r="AC19" s="58">
        <f t="shared" si="5"/>
        <v>1958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9"/>
        <v>18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18</v>
      </c>
      <c r="L20" s="20">
        <v>65</v>
      </c>
      <c r="M20" s="44">
        <f>+K20*L20</f>
        <v>1170</v>
      </c>
      <c r="N20" s="19"/>
      <c r="O20" s="90">
        <v>22.25</v>
      </c>
      <c r="P20" s="79">
        <f t="shared" si="2"/>
        <v>400.5</v>
      </c>
      <c r="Q20" s="45">
        <v>16</v>
      </c>
      <c r="R20" s="46">
        <f>+'16'!N262</f>
        <v>3085</v>
      </c>
      <c r="S20" s="46">
        <f>+'16'!N267</f>
        <v>300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760</v>
      </c>
      <c r="X20" s="46">
        <f t="shared" si="7"/>
        <v>2025</v>
      </c>
      <c r="Y20" s="46">
        <f>+'16'!N269</f>
        <v>2025</v>
      </c>
      <c r="Z20" s="47">
        <f t="shared" si="3"/>
        <v>0</v>
      </c>
      <c r="AA20" s="98" t="s">
        <v>1367</v>
      </c>
      <c r="AB20" s="47">
        <f t="shared" si="4"/>
        <v>2785</v>
      </c>
      <c r="AC20" s="58">
        <f t="shared" si="5"/>
        <v>2785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</v>
      </c>
      <c r="G21" s="43">
        <f t="shared" si="9"/>
        <v>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0">
        <v>22.85</v>
      </c>
      <c r="P21" s="79">
        <f t="shared" si="2"/>
        <v>22.85</v>
      </c>
      <c r="Q21" s="45">
        <v>17</v>
      </c>
      <c r="R21" s="46">
        <f>+'17'!N262</f>
        <v>1510</v>
      </c>
      <c r="S21" s="46">
        <f>+'17'!N267</f>
        <v>190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325</v>
      </c>
      <c r="X21" s="46">
        <f t="shared" si="7"/>
        <v>995</v>
      </c>
      <c r="Y21" s="46">
        <f>+'17'!N269</f>
        <v>995</v>
      </c>
      <c r="Z21" s="47">
        <f t="shared" si="3"/>
        <v>0</v>
      </c>
      <c r="AA21" s="47" t="s">
        <v>1368</v>
      </c>
      <c r="AB21" s="47">
        <f t="shared" si="4"/>
        <v>1320</v>
      </c>
      <c r="AC21" s="58">
        <f t="shared" si="5"/>
        <v>1320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34</v>
      </c>
      <c r="G22" s="43">
        <f t="shared" si="9"/>
        <v>44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4100</v>
      </c>
      <c r="N22" s="19"/>
      <c r="O22" s="90">
        <v>26.6</v>
      </c>
      <c r="P22" s="79">
        <f t="shared" si="2"/>
        <v>1090.6000000000001</v>
      </c>
      <c r="Q22" s="45">
        <v>18</v>
      </c>
      <c r="R22" s="46">
        <f>+'18'!N262</f>
        <v>735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200</v>
      </c>
      <c r="X22" s="46">
        <f t="shared" si="7"/>
        <v>535</v>
      </c>
      <c r="Y22" s="46">
        <f>+'18'!N269</f>
        <v>535</v>
      </c>
      <c r="Z22" s="47">
        <f t="shared" si="3"/>
        <v>0</v>
      </c>
      <c r="AA22" s="47" t="s">
        <v>1362</v>
      </c>
      <c r="AB22" s="47">
        <f t="shared" si="4"/>
        <v>735</v>
      </c>
      <c r="AC22" s="58">
        <f t="shared" si="5"/>
        <v>735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1050</v>
      </c>
      <c r="S23" s="46">
        <f>+'19'!N267</f>
        <v>125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235</v>
      </c>
      <c r="X23" s="46">
        <f t="shared" si="7"/>
        <v>690</v>
      </c>
      <c r="Y23" s="46">
        <f>+'19'!N269</f>
        <v>690</v>
      </c>
      <c r="Z23" s="47">
        <f t="shared" si="3"/>
        <v>0</v>
      </c>
      <c r="AA23" s="47" t="s">
        <v>1363</v>
      </c>
      <c r="AB23" s="47">
        <f t="shared" si="4"/>
        <v>925</v>
      </c>
      <c r="AC23" s="58">
        <f t="shared" si="5"/>
        <v>925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13</v>
      </c>
      <c r="G24" s="43">
        <f t="shared" si="0"/>
        <v>17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90">
        <v>40.51</v>
      </c>
      <c r="P24" s="79">
        <f t="shared" si="2"/>
        <v>688.67</v>
      </c>
      <c r="Q24" s="45">
        <v>20</v>
      </c>
      <c r="R24" s="46">
        <f>+'20'!N262</f>
        <v>1025</v>
      </c>
      <c r="S24" s="46">
        <f>+'20'!N267</f>
        <v>42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330</v>
      </c>
      <c r="X24" s="46">
        <f t="shared" si="7"/>
        <v>653</v>
      </c>
      <c r="Y24" s="46">
        <f>+'20'!N269</f>
        <v>653</v>
      </c>
      <c r="Z24" s="47">
        <f t="shared" si="3"/>
        <v>0</v>
      </c>
      <c r="AA24" s="47" t="s">
        <v>1364</v>
      </c>
      <c r="AB24" s="47">
        <f t="shared" si="4"/>
        <v>983</v>
      </c>
      <c r="AC24" s="58">
        <f>+W24+Y24+Z24</f>
        <v>983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6</v>
      </c>
      <c r="G25" s="43">
        <f t="shared" si="0"/>
        <v>6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5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2020</v>
      </c>
      <c r="S25" s="46">
        <f>+'21'!N267</f>
        <v>211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1160</v>
      </c>
      <c r="X25" s="46">
        <f t="shared" si="7"/>
        <v>649</v>
      </c>
      <c r="Y25" s="46">
        <f>+'21'!N269</f>
        <v>649</v>
      </c>
      <c r="Z25" s="47">
        <f t="shared" si="3"/>
        <v>0</v>
      </c>
      <c r="AA25" s="47" t="s">
        <v>1365</v>
      </c>
      <c r="AB25" s="47">
        <f t="shared" si="4"/>
        <v>1809</v>
      </c>
      <c r="AC25" s="58">
        <f t="shared" si="5"/>
        <v>1809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3255</v>
      </c>
      <c r="S26" s="46">
        <f>+'22'!N267</f>
        <v>200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1255</v>
      </c>
      <c r="X26" s="46">
        <f t="shared" si="7"/>
        <v>1800</v>
      </c>
      <c r="Y26" s="46">
        <f>+'22'!N269</f>
        <v>1800</v>
      </c>
      <c r="Z26" s="47">
        <f t="shared" si="3"/>
        <v>0</v>
      </c>
      <c r="AA26" s="98" t="s">
        <v>1366</v>
      </c>
      <c r="AB26" s="47">
        <f t="shared" si="4"/>
        <v>3055</v>
      </c>
      <c r="AC26" s="58">
        <f t="shared" si="5"/>
        <v>3055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1135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890</v>
      </c>
      <c r="X27" s="46">
        <f>+R27-S27-T27-U27-V27-W27</f>
        <v>245</v>
      </c>
      <c r="Y27" s="46">
        <f>+'23'!N269</f>
        <v>245</v>
      </c>
      <c r="Z27" s="47">
        <f>+Y27-X27</f>
        <v>0</v>
      </c>
      <c r="AA27" s="98" t="s">
        <v>1367</v>
      </c>
      <c r="AB27" s="47">
        <f t="shared" si="4"/>
        <v>1135</v>
      </c>
      <c r="AC27" s="58">
        <f t="shared" si="5"/>
        <v>1135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12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23</v>
      </c>
      <c r="G28" s="43">
        <f t="shared" si="11"/>
        <v>35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2400</v>
      </c>
      <c r="N28" s="19"/>
      <c r="O28" s="90">
        <v>31.97</v>
      </c>
      <c r="P28" s="79">
        <f t="shared" si="2"/>
        <v>767.28</v>
      </c>
      <c r="Q28" s="45">
        <v>24</v>
      </c>
      <c r="R28" s="46">
        <f>+'24'!N262</f>
        <v>1565</v>
      </c>
      <c r="S28" s="46">
        <f>+'24'!N267</f>
        <v>295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855</v>
      </c>
      <c r="X28" s="46">
        <f t="shared" si="7"/>
        <v>415</v>
      </c>
      <c r="Y28" s="46">
        <f>+'24'!N269</f>
        <v>415</v>
      </c>
      <c r="Z28" s="47">
        <f t="shared" si="3"/>
        <v>0</v>
      </c>
      <c r="AA28" s="47" t="s">
        <v>1368</v>
      </c>
      <c r="AB28" s="47">
        <f t="shared" si="4"/>
        <v>1270</v>
      </c>
      <c r="AC28" s="58">
        <f t="shared" si="5"/>
        <v>1270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2315</v>
      </c>
      <c r="S29" s="46">
        <f>+'25'!N267</f>
        <v>130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1935</v>
      </c>
      <c r="X29" s="46">
        <f t="shared" si="7"/>
        <v>250</v>
      </c>
      <c r="Y29" s="46">
        <f>+'25'!N269</f>
        <v>250</v>
      </c>
      <c r="Z29" s="47">
        <f t="shared" si="3"/>
        <v>0</v>
      </c>
      <c r="AA29" s="47" t="s">
        <v>1362</v>
      </c>
      <c r="AB29" s="47">
        <f t="shared" si="4"/>
        <v>2185</v>
      </c>
      <c r="AC29" s="58">
        <f t="shared" si="5"/>
        <v>2185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1680</v>
      </c>
      <c r="S30" s="46">
        <f>+'26'!N267</f>
        <v>195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490</v>
      </c>
      <c r="X30" s="46">
        <f t="shared" si="7"/>
        <v>995</v>
      </c>
      <c r="Y30" s="46">
        <f>+'26'!N269</f>
        <v>995</v>
      </c>
      <c r="Z30" s="47">
        <f t="shared" si="3"/>
        <v>0</v>
      </c>
      <c r="AA30" s="47" t="s">
        <v>1363</v>
      </c>
      <c r="AB30" s="47">
        <f t="shared" si="4"/>
        <v>1485</v>
      </c>
      <c r="AC30" s="58">
        <f t="shared" si="5"/>
        <v>1485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37</v>
      </c>
      <c r="G31" s="43">
        <f t="shared" si="0"/>
        <v>46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4300</v>
      </c>
      <c r="N31" s="19"/>
      <c r="O31" s="90">
        <v>38.46</v>
      </c>
      <c r="P31" s="79">
        <f t="shared" si="2"/>
        <v>1653.78</v>
      </c>
      <c r="Q31" s="45">
        <v>27</v>
      </c>
      <c r="R31" s="46">
        <f>+'27'!N262</f>
        <v>1910</v>
      </c>
      <c r="S31" s="46">
        <f>+'27'!N267</f>
        <v>100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820</v>
      </c>
      <c r="X31" s="46">
        <f t="shared" si="7"/>
        <v>990</v>
      </c>
      <c r="Y31" s="46">
        <f>+'27'!N269</f>
        <v>990</v>
      </c>
      <c r="Z31" s="47">
        <f t="shared" si="3"/>
        <v>0</v>
      </c>
      <c r="AA31" s="47" t="s">
        <v>1364</v>
      </c>
      <c r="AB31" s="47">
        <f t="shared" si="4"/>
        <v>1810</v>
      </c>
      <c r="AC31" s="58">
        <f t="shared" si="5"/>
        <v>1810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3250</v>
      </c>
      <c r="N32" s="19"/>
      <c r="O32" s="90">
        <v>46.37</v>
      </c>
      <c r="P32" s="79">
        <f t="shared" si="2"/>
        <v>1159.25</v>
      </c>
      <c r="Q32" s="45">
        <v>28</v>
      </c>
      <c r="R32" s="46">
        <f>+'28'!N262</f>
        <v>940</v>
      </c>
      <c r="S32" s="46">
        <f>+'28'!N267</f>
        <v>77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330</v>
      </c>
      <c r="X32" s="46">
        <f t="shared" si="7"/>
        <v>533</v>
      </c>
      <c r="Y32" s="46">
        <f>+'28'!N269</f>
        <v>533</v>
      </c>
      <c r="Z32" s="47">
        <f t="shared" si="3"/>
        <v>0</v>
      </c>
      <c r="AA32" s="47" t="s">
        <v>1365</v>
      </c>
      <c r="AB32" s="47">
        <f t="shared" si="4"/>
        <v>863</v>
      </c>
      <c r="AC32" s="58">
        <f t="shared" si="5"/>
        <v>863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/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3">+R33-S33-T33-U33-V33-W33</f>
        <v>0</v>
      </c>
      <c r="Y33" s="46">
        <f>+'29'!N269</f>
        <v>0</v>
      </c>
      <c r="Z33" s="47">
        <f t="shared" ref="Z33" si="14">+Y33-X33</f>
        <v>0</v>
      </c>
      <c r="AA33" s="47"/>
      <c r="AB33" s="47">
        <f t="shared" si="4"/>
        <v>0</v>
      </c>
      <c r="AC33" s="58">
        <f t="shared" ref="AC6:AC35" si="15">+W33+Y33+Z33</f>
        <v>0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8</v>
      </c>
      <c r="G34" s="43">
        <f t="shared" si="0"/>
        <v>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2"/>
        <v>152.28</v>
      </c>
      <c r="Q34" s="45"/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5"/>
        <v>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1560</v>
      </c>
      <c r="N35" s="19"/>
      <c r="O35" s="90">
        <v>40.799999999999997</v>
      </c>
      <c r="P35" s="79">
        <f t="shared" si="2"/>
        <v>489.59999999999997</v>
      </c>
      <c r="Q35" s="45"/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5"/>
        <v>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49485</v>
      </c>
      <c r="S36" s="48">
        <f t="shared" si="16"/>
        <v>4273</v>
      </c>
      <c r="T36" s="48">
        <f t="shared" si="16"/>
        <v>0</v>
      </c>
      <c r="U36" s="48">
        <f t="shared" si="16"/>
        <v>0</v>
      </c>
      <c r="V36" s="48">
        <f t="shared" si="16"/>
        <v>0</v>
      </c>
      <c r="W36" s="48">
        <f t="shared" si="16"/>
        <v>21976</v>
      </c>
      <c r="X36" s="48">
        <f t="shared" si="16"/>
        <v>23236</v>
      </c>
      <c r="Y36" s="48">
        <f t="shared" si="16"/>
        <v>23236</v>
      </c>
      <c r="Z36" s="48">
        <f t="shared" si="16"/>
        <v>0</v>
      </c>
      <c r="AA36" s="48">
        <f t="shared" si="16"/>
        <v>0</v>
      </c>
      <c r="AB36" s="48">
        <f>SUM(AB5:AB35)</f>
        <v>45212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10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550</v>
      </c>
      <c r="N39" s="19"/>
      <c r="O39" s="90">
        <v>27.84</v>
      </c>
      <c r="P39" s="79">
        <f t="shared" si="2"/>
        <v>306.24</v>
      </c>
      <c r="Q39" s="5"/>
      <c r="R39" s="163" t="s">
        <v>1417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0">
        <v>27.12</v>
      </c>
      <c r="P40" s="79">
        <f t="shared" si="2"/>
        <v>325.44</v>
      </c>
      <c r="Q40" s="5"/>
      <c r="R40" s="163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5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</v>
      </c>
      <c r="N46" s="19"/>
      <c r="O46" s="90">
        <v>19.05</v>
      </c>
      <c r="P46" s="79">
        <f t="shared" si="2"/>
        <v>38.1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>+E47+F47</f>
        <v>11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0">
        <v>19.21</v>
      </c>
      <c r="P47" s="79">
        <f t="shared" si="2"/>
        <v>172.89000000000001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>+E48+F48</f>
        <v>11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90">
        <v>18.88</v>
      </c>
      <c r="P48" s="79">
        <f t="shared" si="2"/>
        <v>132.16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>+E49+F49</f>
        <v>12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650</v>
      </c>
      <c r="N49" s="19"/>
      <c r="O49" s="90">
        <v>20.43</v>
      </c>
      <c r="P49" s="79">
        <f t="shared" si="2"/>
        <v>265.58999999999997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</v>
      </c>
      <c r="G50" s="43">
        <f t="shared" si="0"/>
        <v>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90">
        <v>21.81</v>
      </c>
      <c r="P50" s="79">
        <f t="shared" si="2"/>
        <v>65.429999999999993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11</v>
      </c>
      <c r="G53" s="43">
        <f t="shared" si="0"/>
        <v>11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550</v>
      </c>
      <c r="N53" s="19"/>
      <c r="O53" s="90">
        <v>17.53</v>
      </c>
      <c r="P53" s="79">
        <f t="shared" si="2"/>
        <v>192.83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8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90">
        <v>29.34</v>
      </c>
      <c r="P55" s="79">
        <f t="shared" si="2"/>
        <v>146.69999999999999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10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5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600</v>
      </c>
      <c r="N56" s="19"/>
      <c r="O56" s="90">
        <v>33.409999999999997</v>
      </c>
      <c r="P56" s="79">
        <f t="shared" si="2"/>
        <v>167.04999999999998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90">
        <v>31.46</v>
      </c>
      <c r="P57" s="79">
        <f t="shared" si="2"/>
        <v>94.38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600</v>
      </c>
      <c r="N58" s="19"/>
      <c r="O58" s="90">
        <v>34.56</v>
      </c>
      <c r="P58" s="79">
        <f t="shared" si="2"/>
        <v>172.8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4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90">
        <v>32.96</v>
      </c>
      <c r="P59" s="79">
        <f t="shared" si="2"/>
        <v>131.84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1200</v>
      </c>
      <c r="N62" s="19"/>
      <c r="O62" s="90">
        <v>29.82</v>
      </c>
      <c r="P62" s="79">
        <f t="shared" si="2"/>
        <v>298.2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</v>
      </c>
      <c r="G64" s="43">
        <f t="shared" si="0"/>
        <v>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</v>
      </c>
      <c r="N64" s="19"/>
      <c r="O64" s="90">
        <v>23.69</v>
      </c>
      <c r="P64" s="79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5</v>
      </c>
      <c r="G65" s="43">
        <f t="shared" si="0"/>
        <v>9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4</v>
      </c>
      <c r="G66" s="43">
        <f t="shared" si="0"/>
        <v>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150</v>
      </c>
      <c r="N66" s="19"/>
      <c r="O66" s="90">
        <v>23.12</v>
      </c>
      <c r="P66" s="79">
        <f t="shared" si="2"/>
        <v>69.36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7</v>
      </c>
      <c r="G74" s="43">
        <f t="shared" si="0"/>
        <v>10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300</v>
      </c>
      <c r="N74" s="19"/>
      <c r="O74" s="90">
        <v>17.09</v>
      </c>
      <c r="P74" s="79">
        <f t="shared" si="18"/>
        <v>102.53999999999999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46">
        <f>+'20'!J82</f>
        <v>3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3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3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11</v>
      </c>
      <c r="G77" s="43">
        <f t="shared" si="0"/>
        <v>16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-4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8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3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90">
        <v>14.35</v>
      </c>
      <c r="P80" s="79">
        <f t="shared" si="18"/>
        <v>14.35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12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550</v>
      </c>
      <c r="N81" s="19"/>
      <c r="O81" s="90">
        <v>11.58</v>
      </c>
      <c r="P81" s="79">
        <f t="shared" si="18"/>
        <v>115.8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6</v>
      </c>
      <c r="G82" s="43">
        <f>+E82+F82</f>
        <v>6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55</v>
      </c>
      <c r="N82" s="19"/>
      <c r="O82" s="90">
        <v>18.95</v>
      </c>
      <c r="P82" s="79">
        <f>+K82*O82</f>
        <v>18.95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4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9</v>
      </c>
      <c r="G92" s="43">
        <f t="shared" si="25"/>
        <v>13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2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3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8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280</v>
      </c>
      <c r="N92" s="19"/>
      <c r="O92" s="90">
        <v>18.28</v>
      </c>
      <c r="P92" s="79">
        <f t="shared" si="18"/>
        <v>146.24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4</v>
      </c>
      <c r="G93" s="43">
        <f t="shared" si="25"/>
        <v>4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70</v>
      </c>
      <c r="N93" s="19"/>
      <c r="O93" s="90">
        <v>18.63</v>
      </c>
      <c r="P93" s="79">
        <f t="shared" si="18"/>
        <v>37.26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ref="G99:G105" si="26">+E99+F99</f>
        <v>18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14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630</v>
      </c>
      <c r="N99" s="19"/>
      <c r="O99" s="119">
        <v>20.350000000000001</v>
      </c>
      <c r="P99" s="79">
        <f t="shared" ref="P99:P105" si="28">+K99*O99</f>
        <v>284.90000000000003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>+E112+F112</f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8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</v>
      </c>
      <c r="G113" s="43">
        <f t="shared" si="25"/>
        <v>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90">
        <v>20.58</v>
      </c>
      <c r="P113" s="79">
        <f t="shared" si="18"/>
        <v>20.58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14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25"/>
        <v>19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780</v>
      </c>
      <c r="N115" s="19"/>
      <c r="O115" s="90">
        <v>23.61</v>
      </c>
      <c r="P115" s="79">
        <f t="shared" si="18"/>
        <v>306.93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13</v>
      </c>
      <c r="G116" s="43">
        <f t="shared" si="25"/>
        <v>14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90">
        <v>13.03</v>
      </c>
      <c r="P116" s="79">
        <f t="shared" si="18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5"/>
        <v>9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8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9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25"/>
        <v>19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800</v>
      </c>
      <c r="N131" s="19"/>
      <c r="O131" s="90">
        <v>9.91</v>
      </c>
      <c r="P131" s="79">
        <f t="shared" si="18"/>
        <v>158.56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5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8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16</v>
      </c>
      <c r="G133" s="43">
        <f t="shared" si="25"/>
        <v>18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900</v>
      </c>
      <c r="N133" s="19"/>
      <c r="O133" s="90">
        <v>24.21</v>
      </c>
      <c r="P133" s="79">
        <f t="shared" si="18"/>
        <v>435.78000000000003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1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9</v>
      </c>
      <c r="G154" s="43">
        <f t="shared" si="25"/>
        <v>10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7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175</v>
      </c>
      <c r="N154" s="19"/>
      <c r="O154" s="90">
        <v>16.16</v>
      </c>
      <c r="P154" s="79">
        <f t="shared" si="30"/>
        <v>113.12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3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8</v>
      </c>
      <c r="G163" s="43">
        <f t="shared" si="25"/>
        <v>11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1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400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46">
        <f>+ยกมา!J173</f>
        <v>3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>+E173+F173</f>
        <v>13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2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+ยกมา!J173</f>
        <v>3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4" s="43">
        <f t="shared" ref="G174" si="32">+E174+F174</f>
        <v>13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2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299.60000000000002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18</v>
      </c>
      <c r="G175" s="43">
        <f t="shared" si="31"/>
        <v>21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1000</v>
      </c>
      <c r="N175" s="19"/>
      <c r="O175" s="90">
        <v>29.96</v>
      </c>
      <c r="P175" s="79">
        <f t="shared" si="30"/>
        <v>599.20000000000005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7</v>
      </c>
      <c r="G180" s="43">
        <f t="shared" si="31"/>
        <v>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6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210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3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</v>
      </c>
      <c r="G194" s="43">
        <f t="shared" si="31"/>
        <v>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360</v>
      </c>
      <c r="N194" s="19"/>
      <c r="O194" s="90">
        <v>73</v>
      </c>
      <c r="P194" s="79">
        <f t="shared" si="30"/>
        <v>219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8</v>
      </c>
      <c r="G196" s="43">
        <f t="shared" si="31"/>
        <v>11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9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1080</v>
      </c>
      <c r="N196" s="19"/>
      <c r="O196" s="90">
        <v>73</v>
      </c>
      <c r="P196" s="79">
        <f t="shared" si="30"/>
        <v>657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3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3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3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150</v>
      </c>
      <c r="N197" s="19"/>
      <c r="O197" s="90">
        <v>23.74</v>
      </c>
      <c r="P197" s="79">
        <f t="shared" si="30"/>
        <v>71.22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4</v>
      </c>
      <c r="G198" s="43">
        <f t="shared" si="31"/>
        <v>10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1500</v>
      </c>
      <c r="N198" s="19"/>
      <c r="O198" s="90">
        <v>64.38</v>
      </c>
      <c r="P198" s="79">
        <f t="shared" si="30"/>
        <v>643.79999999999995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23</v>
      </c>
      <c r="G205" s="43">
        <f t="shared" si="31"/>
        <v>23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30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3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54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56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+ยกมา!J233</f>
        <v>0</v>
      </c>
      <c r="F241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1" s="43">
        <f t="shared" si="49"/>
        <v>0</v>
      </c>
      <c r="H241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+ยกมา!J234</f>
        <v>0</v>
      </c>
      <c r="F242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2" s="43">
        <f t="shared" si="49"/>
        <v>0</v>
      </c>
      <c r="H242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1420</v>
      </c>
      <c r="D243" s="10" t="s">
        <v>433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si="49"/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si="50"/>
        <v>0</v>
      </c>
      <c r="K243" s="44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1421</v>
      </c>
      <c r="D244" s="10" t="s">
        <v>433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49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0"/>
        <v>0</v>
      </c>
      <c r="K244" s="44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110</v>
      </c>
      <c r="N244" s="19"/>
      <c r="O244" s="90"/>
      <c r="P244" s="79">
        <f t="shared" si="5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1422</v>
      </c>
      <c r="D245" s="10" t="s">
        <v>433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49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0"/>
        <v>0</v>
      </c>
      <c r="K245" s="44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1423</v>
      </c>
      <c r="D246" s="10" t="s">
        <v>433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49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0"/>
        <v>0</v>
      </c>
      <c r="K246" s="44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46">
        <f>+ยกมา!J239</f>
        <v>0</v>
      </c>
      <c r="F247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7" s="43">
        <f t="shared" si="49"/>
        <v>0</v>
      </c>
      <c r="H247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 t="shared" si="50"/>
        <v>0</v>
      </c>
      <c r="K247" s="44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46">
        <f>+ยกมา!J240</f>
        <v>0</v>
      </c>
      <c r="F248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8" s="43">
        <f t="shared" si="49"/>
        <v>0</v>
      </c>
      <c r="H248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 t="shared" si="50"/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46">
        <f>+ยกมา!J241</f>
        <v>0</v>
      </c>
      <c r="F249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9" s="43">
        <f t="shared" si="49"/>
        <v>0</v>
      </c>
      <c r="H249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 t="shared" si="50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+ยกมา!J242</f>
        <v>0</v>
      </c>
      <c r="F250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0" s="43">
        <f t="shared" si="49"/>
        <v>0</v>
      </c>
      <c r="H250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 t="shared" si="50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+ยกมา!J243</f>
        <v>0</v>
      </c>
      <c r="F251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1" s="43">
        <f t="shared" si="49"/>
        <v>0</v>
      </c>
      <c r="H251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1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1" s="43">
        <f t="shared" si="50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+ยกมา!J244</f>
        <v>0</v>
      </c>
      <c r="F252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2</v>
      </c>
      <c r="G252" s="43">
        <f t="shared" si="49"/>
        <v>2</v>
      </c>
      <c r="H252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2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2" s="43">
        <f t="shared" si="50"/>
        <v>2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+ยกมา!J245</f>
        <v>0</v>
      </c>
      <c r="F253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3" s="43">
        <f t="shared" si="49"/>
        <v>0</v>
      </c>
      <c r="H253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3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3" s="43">
        <f t="shared" si="50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3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+ยกมา!J246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49"/>
        <v>0</v>
      </c>
      <c r="H254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4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4" s="43">
        <f t="shared" si="50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ref="G255" si="54">+E255+F255</f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0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ref="G256:G259" si="55">+E256+F256</f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0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2</v>
      </c>
      <c r="G257" s="43">
        <f t="shared" si="55"/>
        <v>2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ref="J257:J259" si="56">E257+F257-H257-K257-I257</f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3" t="s">
        <v>223</v>
      </c>
      <c r="B260" s="144"/>
      <c r="C260" s="144"/>
      <c r="D260" s="145"/>
      <c r="E260" s="149" t="s">
        <v>239</v>
      </c>
      <c r="F260" s="150"/>
      <c r="G260" s="146" t="s">
        <v>224</v>
      </c>
      <c r="H260" s="147"/>
      <c r="I260" s="148"/>
      <c r="J260" s="151" t="s">
        <v>225</v>
      </c>
      <c r="K260" s="151"/>
      <c r="L260" s="151"/>
      <c r="M260" s="51">
        <f>SUM(M5:M259)</f>
        <v>49485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2" t="s">
        <v>226</v>
      </c>
      <c r="B261" s="153"/>
      <c r="C261" s="158">
        <f>+M263</f>
        <v>49485</v>
      </c>
      <c r="D261" s="159"/>
      <c r="E261" s="53" t="s">
        <v>227</v>
      </c>
      <c r="F261" s="54">
        <f>+M260</f>
        <v>49485</v>
      </c>
      <c r="G261" s="55" t="s">
        <v>217</v>
      </c>
      <c r="H261" s="140">
        <f>SUM(U36)</f>
        <v>0</v>
      </c>
      <c r="I261" s="141"/>
      <c r="J261" s="133"/>
      <c r="K261" s="133"/>
      <c r="L261" s="133"/>
      <c r="M261" s="57"/>
      <c r="N261" s="57">
        <f>+W36</f>
        <v>21976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2"/>
      <c r="B262" s="153"/>
      <c r="C262" s="158"/>
      <c r="D262" s="159"/>
      <c r="E262" s="53" t="s">
        <v>228</v>
      </c>
      <c r="F262" s="54">
        <f>N263</f>
        <v>4273</v>
      </c>
      <c r="G262" s="55"/>
      <c r="H262" s="140">
        <v>0</v>
      </c>
      <c r="I262" s="141"/>
      <c r="J262" s="133" t="s">
        <v>229</v>
      </c>
      <c r="K262" s="133"/>
      <c r="L262" s="13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4" t="s">
        <v>10</v>
      </c>
      <c r="B263" s="155"/>
      <c r="C263" s="158">
        <f>+F262</f>
        <v>4273</v>
      </c>
      <c r="D263" s="159"/>
      <c r="E263" s="53"/>
      <c r="F263" s="54"/>
      <c r="G263" s="55" t="s">
        <v>230</v>
      </c>
      <c r="H263" s="140">
        <f>+V36</f>
        <v>0</v>
      </c>
      <c r="I263" s="141"/>
      <c r="J263" s="134" t="s">
        <v>231</v>
      </c>
      <c r="K263" s="135"/>
      <c r="L263" s="136"/>
      <c r="M263" s="57">
        <f>+M260-M261</f>
        <v>49485</v>
      </c>
      <c r="N263" s="59">
        <f>+S36</f>
        <v>4273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6" t="s">
        <v>232</v>
      </c>
      <c r="B264" s="157"/>
      <c r="C264" s="158">
        <f>+C261-C263</f>
        <v>45212</v>
      </c>
      <c r="D264" s="159"/>
      <c r="E264" s="53" t="s">
        <v>232</v>
      </c>
      <c r="F264" s="54">
        <f>+F261-F262</f>
        <v>45212</v>
      </c>
      <c r="G264" s="55" t="s">
        <v>233</v>
      </c>
      <c r="H264" s="140">
        <f>SUM(H261:H263)</f>
        <v>0</v>
      </c>
      <c r="I264" s="141"/>
      <c r="J264" s="133" t="s">
        <v>206</v>
      </c>
      <c r="K264" s="133"/>
      <c r="L264" s="133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7" t="s">
        <v>208</v>
      </c>
      <c r="K265" s="138"/>
      <c r="L265" s="139"/>
      <c r="M265" s="57">
        <f>M263-M264-N261-N263</f>
        <v>23236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-54788</v>
      </c>
      <c r="J266" s="137" t="s">
        <v>209</v>
      </c>
      <c r="K266" s="138"/>
      <c r="L266" s="139"/>
      <c r="M266" s="57">
        <f>+Y36</f>
        <v>23236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37" t="s">
        <v>210</v>
      </c>
      <c r="K267" s="138"/>
      <c r="L267" s="13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1369</v>
      </c>
      <c r="F268" s="101">
        <v>0</v>
      </c>
      <c r="J268" s="142" t="s">
        <v>211</v>
      </c>
      <c r="K268" s="142"/>
      <c r="L268" s="142"/>
      <c r="M268" s="61">
        <f>+M266-M265</f>
        <v>0</v>
      </c>
      <c r="N268" s="66"/>
    </row>
    <row r="269" spans="1:29" ht="24.75" customHeight="1" thickBot="1" x14ac:dyDescent="0.6">
      <c r="H269" s="130" t="s">
        <v>237</v>
      </c>
      <c r="I269" s="131"/>
      <c r="J269" s="131"/>
      <c r="K269" s="131"/>
      <c r="L269" s="131"/>
      <c r="M269" s="131"/>
      <c r="N269" s="132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O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9</v>
      </c>
      <c r="F5" s="71"/>
      <c r="G5" s="46">
        <f t="shared" ref="G5" si="0">E5+F5</f>
        <v>9</v>
      </c>
      <c r="H5" s="78">
        <v>0</v>
      </c>
      <c r="I5" s="76">
        <v>0</v>
      </c>
      <c r="J5" s="46">
        <f t="shared" ref="J5" si="1">+G5-H5-K5-I5</f>
        <v>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22</v>
      </c>
      <c r="F6" s="71"/>
      <c r="G6" s="46">
        <f t="shared" ref="G6:G26" si="2">E6+F6</f>
        <v>22</v>
      </c>
      <c r="H6" s="78">
        <v>0</v>
      </c>
      <c r="I6" s="76">
        <v>0</v>
      </c>
      <c r="J6" s="46">
        <f t="shared" ref="J6:J26" si="3">+G6-H6-K6-I6</f>
        <v>22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69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v>10</v>
      </c>
      <c r="F14" s="71"/>
      <c r="G14" s="46">
        <f t="shared" si="2"/>
        <v>10</v>
      </c>
      <c r="H14" s="78">
        <v>0</v>
      </c>
      <c r="I14" s="76">
        <v>0</v>
      </c>
      <c r="J14" s="46">
        <f t="shared" si="3"/>
        <v>10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v>6</v>
      </c>
      <c r="F15" s="71"/>
      <c r="G15" s="46">
        <f t="shared" si="2"/>
        <v>6</v>
      </c>
      <c r="H15" s="78">
        <v>0</v>
      </c>
      <c r="I15" s="76">
        <v>0</v>
      </c>
      <c r="J15" s="46">
        <f t="shared" si="3"/>
        <v>6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11</v>
      </c>
      <c r="F18" s="71"/>
      <c r="G18" s="46">
        <f t="shared" si="2"/>
        <v>11</v>
      </c>
      <c r="H18" s="78">
        <v>0</v>
      </c>
      <c r="I18" s="76">
        <v>0</v>
      </c>
      <c r="J18" s="46">
        <f t="shared" si="3"/>
        <v>11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12</v>
      </c>
      <c r="F28" s="71"/>
      <c r="G28" s="46">
        <f t="shared" si="7"/>
        <v>12</v>
      </c>
      <c r="H28" s="78">
        <v>0</v>
      </c>
      <c r="I28" s="76">
        <v>0</v>
      </c>
      <c r="J28" s="46">
        <f t="shared" si="8"/>
        <v>12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9</v>
      </c>
      <c r="F31" s="71"/>
      <c r="G31" s="46">
        <f t="shared" si="7"/>
        <v>9</v>
      </c>
      <c r="H31" s="78">
        <v>0</v>
      </c>
      <c r="I31" s="76">
        <v>0</v>
      </c>
      <c r="J31" s="46">
        <f t="shared" si="8"/>
        <v>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v>5</v>
      </c>
      <c r="F35" s="71"/>
      <c r="G35" s="46">
        <f t="shared" si="7"/>
        <v>5</v>
      </c>
      <c r="H35" s="78">
        <v>0</v>
      </c>
      <c r="I35" s="76">
        <v>0</v>
      </c>
      <c r="J35" s="46">
        <f t="shared" si="8"/>
        <v>5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1</v>
      </c>
      <c r="F46" s="71"/>
      <c r="G46" s="46">
        <f t="shared" si="7"/>
        <v>1</v>
      </c>
      <c r="H46" s="78">
        <v>0</v>
      </c>
      <c r="I46" s="76">
        <v>0</v>
      </c>
      <c r="J46" s="46">
        <f t="shared" si="8"/>
        <v>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4</v>
      </c>
      <c r="F48" s="71"/>
      <c r="G48" s="46">
        <f t="shared" si="7"/>
        <v>4</v>
      </c>
      <c r="H48" s="78">
        <v>0</v>
      </c>
      <c r="I48" s="76">
        <v>0</v>
      </c>
      <c r="J48" s="46">
        <f t="shared" si="8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4</v>
      </c>
      <c r="F56" s="71"/>
      <c r="G56" s="46">
        <f t="shared" si="7"/>
        <v>4</v>
      </c>
      <c r="H56" s="78">
        <v>0</v>
      </c>
      <c r="I56" s="76">
        <v>0</v>
      </c>
      <c r="J56" s="46">
        <f t="shared" si="8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1</v>
      </c>
      <c r="F58" s="71"/>
      <c r="G58" s="46">
        <f t="shared" si="7"/>
        <v>1</v>
      </c>
      <c r="H58" s="78">
        <v>0</v>
      </c>
      <c r="I58" s="76">
        <v>0</v>
      </c>
      <c r="J58" s="46">
        <f t="shared" si="8"/>
        <v>1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4</v>
      </c>
      <c r="F59" s="71"/>
      <c r="G59" s="46">
        <f t="shared" si="7"/>
        <v>4</v>
      </c>
      <c r="H59" s="78">
        <v>0</v>
      </c>
      <c r="I59" s="76">
        <v>0</v>
      </c>
      <c r="J59" s="46">
        <f t="shared" si="8"/>
        <v>4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4</v>
      </c>
      <c r="F65" s="71"/>
      <c r="G65" s="46">
        <f t="shared" si="7"/>
        <v>4</v>
      </c>
      <c r="H65" s="78">
        <v>0</v>
      </c>
      <c r="I65" s="76">
        <v>0</v>
      </c>
      <c r="J65" s="46">
        <f t="shared" si="8"/>
        <v>4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ref="P70:P133" si="9">SUM(M70-O70)</f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9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9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9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9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9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9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9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v>4</v>
      </c>
      <c r="F92" s="71"/>
      <c r="G92" s="46">
        <f t="shared" si="7"/>
        <v>4</v>
      </c>
      <c r="H92" s="78">
        <v>0</v>
      </c>
      <c r="I92" s="76">
        <v>0</v>
      </c>
      <c r="J92" s="46">
        <f t="shared" si="8"/>
        <v>4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0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0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v>3</v>
      </c>
      <c r="F99" s="71"/>
      <c r="G99" s="46">
        <f t="shared" si="22"/>
        <v>3</v>
      </c>
      <c r="H99" s="78">
        <v>0</v>
      </c>
      <c r="I99" s="76">
        <v>0</v>
      </c>
      <c r="J99" s="46">
        <f t="shared" si="23"/>
        <v>3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0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4</v>
      </c>
      <c r="F112" s="71"/>
      <c r="G112" s="46">
        <f t="shared" si="22"/>
        <v>4</v>
      </c>
      <c r="H112" s="78">
        <v>0</v>
      </c>
      <c r="I112" s="76">
        <v>0</v>
      </c>
      <c r="J112" s="46">
        <f t="shared" si="2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2</v>
      </c>
      <c r="F113" s="71"/>
      <c r="G113" s="46">
        <f t="shared" si="22"/>
        <v>2</v>
      </c>
      <c r="H113" s="78">
        <v>0</v>
      </c>
      <c r="I113" s="76">
        <v>0</v>
      </c>
      <c r="J113" s="46">
        <f t="shared" si="23"/>
        <v>2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14</v>
      </c>
      <c r="F115" s="71"/>
      <c r="G115" s="46">
        <f t="shared" si="22"/>
        <v>14</v>
      </c>
      <c r="H115" s="78">
        <v>0</v>
      </c>
      <c r="I115" s="76">
        <v>0</v>
      </c>
      <c r="J115" s="46">
        <f t="shared" si="23"/>
        <v>14</v>
      </c>
      <c r="K115" s="72"/>
      <c r="L115" s="20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</v>
      </c>
      <c r="F116" s="71"/>
      <c r="G116" s="46">
        <f t="shared" si="22"/>
        <v>1</v>
      </c>
      <c r="H116" s="78">
        <v>0</v>
      </c>
      <c r="I116" s="76">
        <v>0</v>
      </c>
      <c r="J116" s="46">
        <f t="shared" si="23"/>
        <v>1</v>
      </c>
      <c r="K116" s="72"/>
      <c r="L116" s="20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9</v>
      </c>
      <c r="F117" s="71"/>
      <c r="G117" s="46">
        <f t="shared" si="22"/>
        <v>9</v>
      </c>
      <c r="H117" s="78">
        <v>0</v>
      </c>
      <c r="I117" s="76">
        <v>0</v>
      </c>
      <c r="J117" s="46">
        <f t="shared" si="23"/>
        <v>9</v>
      </c>
      <c r="K117" s="72"/>
      <c r="L117" s="20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20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0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0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0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0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0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0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0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0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9</v>
      </c>
      <c r="F131" s="71"/>
      <c r="G131" s="46">
        <f t="shared" si="22"/>
        <v>9</v>
      </c>
      <c r="H131" s="78">
        <v>0</v>
      </c>
      <c r="I131" s="76">
        <v>0</v>
      </c>
      <c r="J131" s="46">
        <f t="shared" si="23"/>
        <v>9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0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2</v>
      </c>
      <c r="F133" s="71"/>
      <c r="G133" s="46">
        <f t="shared" si="22"/>
        <v>2</v>
      </c>
      <c r="H133" s="78">
        <v>0</v>
      </c>
      <c r="I133" s="76">
        <v>0</v>
      </c>
      <c r="J133" s="46">
        <f t="shared" si="23"/>
        <v>2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97" si="28">SUM(M134-O134)</f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8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0">
        <v>10</v>
      </c>
      <c r="M143" s="65">
        <f t="shared" si="10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0">
        <v>10</v>
      </c>
      <c r="M144" s="65">
        <f t="shared" si="10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8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8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v>1</v>
      </c>
      <c r="F154" s="71"/>
      <c r="G154" s="46">
        <f t="shared" si="22"/>
        <v>1</v>
      </c>
      <c r="H154" s="78">
        <v>0</v>
      </c>
      <c r="I154" s="76">
        <v>0</v>
      </c>
      <c r="J154" s="46">
        <f t="shared" si="23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8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v>3</v>
      </c>
      <c r="F163" s="71"/>
      <c r="G163" s="46">
        <f t="shared" si="29"/>
        <v>3</v>
      </c>
      <c r="H163" s="78">
        <v>0</v>
      </c>
      <c r="I163" s="76">
        <v>0</v>
      </c>
      <c r="J163" s="46">
        <f t="shared" si="30"/>
        <v>3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0">
        <v>35</v>
      </c>
      <c r="M170" s="65">
        <f t="shared" si="10"/>
        <v>0</v>
      </c>
      <c r="N170" s="17" t="s">
        <v>16</v>
      </c>
      <c r="O170" s="18"/>
      <c r="P170" s="23">
        <f t="shared" si="28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0">
        <v>25</v>
      </c>
      <c r="M171" s="65">
        <f t="shared" si="10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3</v>
      </c>
      <c r="F175" s="71"/>
      <c r="G175" s="46">
        <f t="shared" si="29"/>
        <v>3</v>
      </c>
      <c r="H175" s="78">
        <v>0</v>
      </c>
      <c r="I175" s="76">
        <v>0</v>
      </c>
      <c r="J175" s="46">
        <f t="shared" si="30"/>
        <v>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/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1</v>
      </c>
      <c r="F180" s="71"/>
      <c r="G180" s="46">
        <f t="shared" si="29"/>
        <v>1</v>
      </c>
      <c r="H180" s="78">
        <v>0</v>
      </c>
      <c r="I180" s="76">
        <v>0</v>
      </c>
      <c r="J180" s="46">
        <f t="shared" si="30"/>
        <v>1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/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1</v>
      </c>
      <c r="F194" s="71"/>
      <c r="G194" s="46">
        <f t="shared" si="29"/>
        <v>1</v>
      </c>
      <c r="H194" s="78">
        <v>0</v>
      </c>
      <c r="I194" s="76">
        <v>0</v>
      </c>
      <c r="J194" s="46">
        <f t="shared" si="30"/>
        <v>1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3</v>
      </c>
      <c r="F196" s="71"/>
      <c r="G196" s="46">
        <f t="shared" si="29"/>
        <v>3</v>
      </c>
      <c r="H196" s="78">
        <v>0</v>
      </c>
      <c r="I196" s="76">
        <v>0</v>
      </c>
      <c r="J196" s="46">
        <f t="shared" si="30"/>
        <v>3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v>3</v>
      </c>
      <c r="F197" s="71"/>
      <c r="G197" s="46">
        <f t="shared" si="29"/>
        <v>3</v>
      </c>
      <c r="H197" s="78">
        <v>0</v>
      </c>
      <c r="I197" s="76">
        <v>0</v>
      </c>
      <c r="J197" s="46">
        <f t="shared" si="30"/>
        <v>3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6</v>
      </c>
      <c r="F198" s="71"/>
      <c r="G198" s="46">
        <f t="shared" si="29"/>
        <v>6</v>
      </c>
      <c r="H198" s="78">
        <v>0</v>
      </c>
      <c r="I198" s="76">
        <v>0</v>
      </c>
      <c r="J198" s="46">
        <f t="shared" si="30"/>
        <v>6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59" si="39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9"/>
        <v>0</v>
      </c>
      <c r="Q199" s="90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9"/>
        <v>0</v>
      </c>
      <c r="Q200" s="90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9"/>
        <v>0</v>
      </c>
      <c r="Q201" s="90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9"/>
        <v>0</v>
      </c>
      <c r="Q202" s="90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9"/>
        <v>0</v>
      </c>
      <c r="Q203" s="90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9"/>
        <v>0</v>
      </c>
      <c r="Q204" s="90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9"/>
        <v>0</v>
      </c>
      <c r="Q205" s="90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9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si="39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9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/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/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1" si="44">E235+F235</f>
        <v>0</v>
      </c>
      <c r="H235" s="78">
        <v>0</v>
      </c>
      <c r="I235" s="76">
        <v>0</v>
      </c>
      <c r="J235" s="46">
        <f t="shared" ref="J235:J252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/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si="39"/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65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66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0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0">
        <f t="shared" si="3"/>
        <v>75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0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27</v>
      </c>
      <c r="P81" s="120">
        <f t="shared" si="7"/>
        <v>83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4</v>
      </c>
      <c r="F92" s="71"/>
      <c r="G92" s="46">
        <f t="shared" si="5"/>
        <v>4</v>
      </c>
      <c r="H92" s="78">
        <v>0</v>
      </c>
      <c r="I92" s="76">
        <v>0</v>
      </c>
      <c r="J92" s="46">
        <f t="shared" si="6"/>
        <v>2</v>
      </c>
      <c r="K92" s="72">
        <v>2</v>
      </c>
      <c r="L92" s="20">
        <v>35</v>
      </c>
      <c r="M92" s="65">
        <f t="shared" si="8"/>
        <v>70</v>
      </c>
      <c r="N92" s="17" t="s">
        <v>16</v>
      </c>
      <c r="O92" s="18"/>
      <c r="P92" s="120">
        <f t="shared" si="7"/>
        <v>70</v>
      </c>
      <c r="Q92" s="90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+ยกมา!J99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0">
        <f t="shared" si="7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0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2</v>
      </c>
      <c r="K163" s="72">
        <v>1</v>
      </c>
      <c r="L163" s="20">
        <v>40</v>
      </c>
      <c r="M163" s="65">
        <f>+L163*K163</f>
        <v>40</v>
      </c>
      <c r="N163" s="17" t="s">
        <v>16</v>
      </c>
      <c r="O163" s="18">
        <v>20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+ยกมา!J173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20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1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0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7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7"/>
        <v>0</v>
      </c>
      <c r="Q235" s="90">
        <v>20.36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7"/>
        <v>0</v>
      </c>
      <c r="Q236" s="90">
        <v>20.36</v>
      </c>
      <c r="R236" s="43">
        <f t="shared" si="4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7"/>
        <v>0</v>
      </c>
      <c r="Q237" s="90">
        <v>20.36</v>
      </c>
      <c r="R237" s="43">
        <f t="shared" si="4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7"/>
        <v>0</v>
      </c>
      <c r="Q238" s="90">
        <v>20.36</v>
      </c>
      <c r="R238" s="43">
        <f t="shared" si="4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7"/>
        <v>0</v>
      </c>
      <c r="Q239" s="90">
        <v>20.36</v>
      </c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7"/>
        <v>0</v>
      </c>
      <c r="Q240" s="90">
        <v>20.36</v>
      </c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7"/>
        <v>0</v>
      </c>
      <c r="Q241" s="90">
        <v>20.36</v>
      </c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7"/>
        <v>0</v>
      </c>
      <c r="Q242" s="90">
        <v>20.36</v>
      </c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>
        <v>20.36</v>
      </c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>
        <v>20.36</v>
      </c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>
        <v>20.36</v>
      </c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>
        <v>20.36</v>
      </c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7"/>
        <v>0</v>
      </c>
      <c r="Q247" s="90">
        <v>20.36</v>
      </c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+ยกมา!J248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5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9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1236.1800000000003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1863</v>
      </c>
      <c r="O264" s="2">
        <v>130</v>
      </c>
      <c r="P264" s="2">
        <v>150</v>
      </c>
      <c r="Q264" s="2">
        <v>50</v>
      </c>
      <c r="R264" s="2">
        <v>50</v>
      </c>
      <c r="S264" s="2">
        <v>93</v>
      </c>
      <c r="T264" s="2">
        <v>170</v>
      </c>
      <c r="U264" s="2">
        <v>50</v>
      </c>
      <c r="V264" s="2">
        <v>420</v>
      </c>
      <c r="W264" s="2">
        <v>150</v>
      </c>
      <c r="X264" s="2">
        <v>600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222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0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28</v>
      </c>
      <c r="P81" s="120">
        <f t="shared" si="7"/>
        <v>27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2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23</v>
      </c>
      <c r="P99" s="120">
        <f t="shared" si="7"/>
        <v>22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0">
        <f t="shared" si="7"/>
        <v>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0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0">
        <f t="shared" ref="P198:P259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648.51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480</v>
      </c>
      <c r="P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8</v>
      </c>
      <c r="F5" s="71"/>
      <c r="G5" s="46">
        <f t="shared" ref="G5:G26" si="0">E5+F5</f>
        <v>8</v>
      </c>
      <c r="H5" s="78">
        <v>1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7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0">
        <f t="shared" si="3"/>
        <v>350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5</v>
      </c>
      <c r="F40" s="71"/>
      <c r="G40" s="46">
        <f t="shared" si="5"/>
        <v>5</v>
      </c>
      <c r="H40" s="78">
        <v>1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3</v>
      </c>
      <c r="F41" s="71"/>
      <c r="G41" s="46">
        <f t="shared" si="5"/>
        <v>3</v>
      </c>
      <c r="H41" s="78">
        <v>2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0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3</v>
      </c>
      <c r="F56" s="71"/>
      <c r="G56" s="46">
        <f t="shared" si="5"/>
        <v>3</v>
      </c>
      <c r="H56" s="78">
        <v>1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2</v>
      </c>
      <c r="F57" s="71"/>
      <c r="G57" s="46">
        <f t="shared" si="5"/>
        <v>2</v>
      </c>
      <c r="H57" s="78">
        <v>2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0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2</v>
      </c>
      <c r="F92" s="71"/>
      <c r="G92" s="46">
        <f t="shared" si="5"/>
        <v>2</v>
      </c>
      <c r="H92" s="78">
        <v>1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0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0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886.52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715</v>
      </c>
      <c r="P264" s="2">
        <v>770</v>
      </c>
      <c r="Q264" s="88">
        <v>55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0">
        <f t="shared" ref="P6:P69" si="3">SUM(M6-O6)</f>
        <v>250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1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0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7"/>
        <v>25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1</v>
      </c>
      <c r="F92" s="71">
        <v>2</v>
      </c>
      <c r="G92" s="46">
        <f t="shared" si="5"/>
        <v>3</v>
      </c>
      <c r="H92" s="78">
        <v>0</v>
      </c>
      <c r="I92" s="76">
        <v>0</v>
      </c>
      <c r="J92" s="46">
        <f t="shared" si="6"/>
        <v>2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>
        <v>18</v>
      </c>
      <c r="P92" s="120">
        <f t="shared" si="7"/>
        <v>17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+'3'!J99</f>
        <v>2</v>
      </c>
      <c r="F99" s="71">
        <v>3</v>
      </c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1</v>
      </c>
      <c r="F116" s="71">
        <v>5</v>
      </c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2</v>
      </c>
      <c r="F163" s="71">
        <v>2</v>
      </c>
      <c r="G163" s="46">
        <f t="shared" si="27"/>
        <v>4</v>
      </c>
      <c r="H163" s="78">
        <v>0</v>
      </c>
      <c r="I163" s="76">
        <v>0</v>
      </c>
      <c r="J163" s="46">
        <f t="shared" si="28"/>
        <v>4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+'3'!J173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3</v>
      </c>
      <c r="F175" s="71">
        <v>3</v>
      </c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1</v>
      </c>
      <c r="F180" s="71">
        <v>2</v>
      </c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1</v>
      </c>
      <c r="F196" s="71">
        <v>2</v>
      </c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2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0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423.34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150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69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8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>
        <v>25</v>
      </c>
      <c r="P14" s="120">
        <f t="shared" si="3"/>
        <v>75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0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0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20">
        <f t="shared" si="3"/>
        <v>240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+'4'!J99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4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20">
        <f t="shared" si="7"/>
        <v>45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4</v>
      </c>
      <c r="F163" s="71"/>
      <c r="G163" s="46">
        <f t="shared" si="27"/>
        <v>4</v>
      </c>
      <c r="H163" s="78">
        <v>0</v>
      </c>
      <c r="I163" s="76">
        <v>0</v>
      </c>
      <c r="J163" s="46">
        <f t="shared" si="28"/>
        <v>2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60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0">
        <f t="shared" ref="P198:P259" si="35">SUM(M198-O198)</f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763.66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1915</v>
      </c>
      <c r="O264" s="2">
        <v>455</v>
      </c>
      <c r="P264" s="2">
        <v>500</v>
      </c>
      <c r="Q264" s="88">
        <v>560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8</v>
      </c>
      <c r="F14" s="71"/>
      <c r="G14" s="46">
        <f t="shared" si="0"/>
        <v>8</v>
      </c>
      <c r="H14" s="78">
        <v>0</v>
      </c>
      <c r="I14" s="76">
        <v>0</v>
      </c>
      <c r="J14" s="46">
        <f t="shared" si="1"/>
        <v>7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20">
        <f t="shared" si="3"/>
        <v>25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0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20">
        <f t="shared" si="3"/>
        <v>240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0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+'5'!J99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0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0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0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503.59999999999997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</v>
      </c>
      <c r="O264" s="2">
        <v>120</v>
      </c>
      <c r="P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7</v>
      </c>
      <c r="F6" s="71">
        <v>8</v>
      </c>
      <c r="G6" s="46">
        <f t="shared" si="0"/>
        <v>15</v>
      </c>
      <c r="H6" s="78">
        <v>0</v>
      </c>
      <c r="I6" s="76">
        <v>0</v>
      </c>
      <c r="J6" s="46">
        <f t="shared" si="1"/>
        <v>4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0">
        <f t="shared" ref="P6:P69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>
        <v>5</v>
      </c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7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2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20">
        <f t="shared" si="3"/>
        <v>200</v>
      </c>
      <c r="Q15" s="90">
        <v>24.37</v>
      </c>
      <c r="R15" s="43">
        <f t="shared" si="4"/>
        <v>97.48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8</v>
      </c>
      <c r="F18" s="71">
        <v>3</v>
      </c>
      <c r="G18" s="46">
        <f t="shared" si="0"/>
        <v>11</v>
      </c>
      <c r="H18" s="78">
        <v>0</v>
      </c>
      <c r="I18" s="76">
        <v>0</v>
      </c>
      <c r="J18" s="46">
        <f t="shared" si="1"/>
        <v>7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25</v>
      </c>
      <c r="P18" s="120">
        <f t="shared" si="3"/>
        <v>175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0</v>
      </c>
      <c r="F22" s="71">
        <v>15</v>
      </c>
      <c r="G22" s="46">
        <f t="shared" si="0"/>
        <v>15</v>
      </c>
      <c r="H22" s="78">
        <v>0</v>
      </c>
      <c r="I22" s="76">
        <v>0</v>
      </c>
      <c r="J22" s="46">
        <f t="shared" si="1"/>
        <v>10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0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200</v>
      </c>
      <c r="P31" s="120">
        <f t="shared" si="3"/>
        <v>100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0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0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0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0">
        <f t="shared" si="3"/>
        <v>240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0">
        <f t="shared" si="7"/>
        <v>125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>
        <v>1</v>
      </c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+'6'!J99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0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hidden="1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20">
        <f t="shared" ref="P198:P259" si="35">SUM(M198-O198)</f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+'6'!J244</f>
        <v>0</v>
      </c>
      <c r="F244" s="71">
        <v>1</v>
      </c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1536.1999999999996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925</v>
      </c>
      <c r="O264" s="2">
        <v>100</v>
      </c>
      <c r="P264" s="2">
        <v>540</v>
      </c>
      <c r="Q264" s="88">
        <v>100</v>
      </c>
      <c r="R264" s="2">
        <v>85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20.00"/>
        <filter val="125.00"/>
        <filter val="130.00"/>
        <filter val="175.00"/>
        <filter val="200.00"/>
        <filter val="240.00"/>
        <filter val="25.00"/>
        <filter val="400.00"/>
        <filter val="50.00"/>
        <filter val="500.00"/>
        <filter val="54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7</v>
      </c>
      <c r="F14" s="71"/>
      <c r="G14" s="46">
        <f t="shared" si="0"/>
        <v>7</v>
      </c>
      <c r="H14" s="78">
        <v>2</v>
      </c>
      <c r="I14" s="76">
        <v>0</v>
      </c>
      <c r="J14" s="46">
        <f t="shared" si="1"/>
        <v>4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20">
        <f t="shared" si="3"/>
        <v>25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1</v>
      </c>
      <c r="F28" s="71">
        <v>15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0">
        <f t="shared" si="3"/>
        <v>25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0">
        <f t="shared" si="3"/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0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0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2</v>
      </c>
      <c r="F80" s="71"/>
      <c r="G80" s="46">
        <f t="shared" si="5"/>
        <v>2</v>
      </c>
      <c r="H80" s="78">
        <v>2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+'7'!J99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+'7'!J244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539.84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345</v>
      </c>
      <c r="O264" s="2">
        <v>50</v>
      </c>
      <c r="P264" s="2">
        <v>165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1</v>
      </c>
      <c r="F6" s="71">
        <v>8</v>
      </c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4</v>
      </c>
      <c r="F14" s="71"/>
      <c r="G14" s="46">
        <f t="shared" si="0"/>
        <v>4</v>
      </c>
      <c r="H14" s="78">
        <v>2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0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+'8'!J99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3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20">
        <f t="shared" si="7"/>
        <v>45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2</v>
      </c>
      <c r="F131" s="71"/>
      <c r="G131" s="46">
        <f t="shared" si="20"/>
        <v>2</v>
      </c>
      <c r="H131" s="78">
        <v>2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2</v>
      </c>
      <c r="F163" s="71">
        <v>2</v>
      </c>
      <c r="G163" s="46">
        <f t="shared" si="27"/>
        <v>4</v>
      </c>
      <c r="H163" s="78">
        <v>0</v>
      </c>
      <c r="I163" s="76">
        <v>0</v>
      </c>
      <c r="J163" s="46">
        <f t="shared" si="28"/>
        <v>2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60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+'8'!J173</f>
        <v>3</v>
      </c>
      <c r="F173" s="71"/>
      <c r="G173" s="46">
        <f>E173+F173</f>
        <v>3</v>
      </c>
      <c r="H173" s="78">
        <v>1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20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1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25</v>
      </c>
      <c r="P175" s="120">
        <f t="shared" si="26"/>
        <v>225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0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>
        <v>7</v>
      </c>
      <c r="P180" s="120">
        <f t="shared" si="26"/>
        <v>98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1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0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+'8'!J244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530.81999999999994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868</v>
      </c>
      <c r="O264" s="2">
        <v>100</v>
      </c>
      <c r="P264" s="2">
        <v>153</v>
      </c>
      <c r="Q264" s="88">
        <v>115</v>
      </c>
      <c r="R264" s="2">
        <v>85</v>
      </c>
      <c r="S264" s="2">
        <v>150</v>
      </c>
      <c r="T264" s="2">
        <v>135</v>
      </c>
      <c r="U264" s="2">
        <v>130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117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3"/>
        <filter val="20.00"/>
        <filter val="25.00"/>
        <filter val="260.00"/>
        <filter val="45.00"/>
        <filter val="50.00"/>
        <filter val="55.00"/>
        <filter val="65.00"/>
        <filter val="70.00"/>
        <filter val="98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0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1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/>
      <c r="P92" s="120">
        <f t="shared" si="7"/>
        <v>35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+'9'!J243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+'9'!J244</f>
        <v>1</v>
      </c>
      <c r="F244" s="71"/>
      <c r="G244" s="46">
        <f t="shared" si="37"/>
        <v>1</v>
      </c>
      <c r="H244" s="78">
        <v>0</v>
      </c>
      <c r="I244" s="76">
        <v>0</v>
      </c>
      <c r="J244" s="46">
        <f t="shared" si="38"/>
        <v>1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+'9'!J245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+'9'!J246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+'9'!J247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3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5">E257+F257</f>
        <v>0</v>
      </c>
      <c r="H257" s="78">
        <v>0</v>
      </c>
      <c r="I257" s="76">
        <v>0</v>
      </c>
      <c r="J257" s="46">
        <f t="shared" ref="J257" si="46">+G257-H257-K257-I257</f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0</v>
      </c>
      <c r="F58" s="71">
        <v>3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+'10'!J82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+'10'!J99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3</v>
      </c>
      <c r="F116" s="71">
        <v>5</v>
      </c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38</v>
      </c>
      <c r="P154" s="120">
        <f t="shared" si="26"/>
        <v>37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0</v>
      </c>
      <c r="F194" s="71">
        <v>3</v>
      </c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0</v>
      </c>
      <c r="F196" s="71">
        <v>3</v>
      </c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+'10'!J244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217.46999999999997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</v>
      </c>
      <c r="O264" s="2">
        <v>130</v>
      </c>
      <c r="P264" s="2">
        <v>165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6</v>
      </c>
      <c r="F18" s="71">
        <v>3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120">
        <f t="shared" si="3"/>
        <v>40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4</v>
      </c>
      <c r="F40" s="71"/>
      <c r="G40" s="46">
        <f t="shared" si="5"/>
        <v>4</v>
      </c>
      <c r="H40" s="78">
        <v>1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1</v>
      </c>
      <c r="F46" s="71"/>
      <c r="G46" s="46">
        <f t="shared" si="5"/>
        <v>1</v>
      </c>
      <c r="H46" s="78">
        <v>1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3</v>
      </c>
      <c r="F48" s="71"/>
      <c r="G48" s="46">
        <f t="shared" si="5"/>
        <v>3</v>
      </c>
      <c r="H48" s="78">
        <v>1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4</v>
      </c>
      <c r="F50" s="71"/>
      <c r="G50" s="46">
        <f t="shared" si="5"/>
        <v>4</v>
      </c>
      <c r="H50" s="78">
        <v>1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+'11'!J82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1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/>
      <c r="P82" s="120">
        <f t="shared" si="7"/>
        <v>55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1</v>
      </c>
      <c r="F92" s="71"/>
      <c r="G92" s="46">
        <f t="shared" si="5"/>
        <v>1</v>
      </c>
      <c r="H92" s="78">
        <v>1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1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45</v>
      </c>
      <c r="P99" s="120">
        <f t="shared" si="7"/>
        <v>45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1</v>
      </c>
      <c r="F112" s="71">
        <v>5</v>
      </c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+'11'!J244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327.75000000000006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140</v>
      </c>
      <c r="P264" s="2">
        <v>355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8</v>
      </c>
      <c r="F6" s="71">
        <v>5</v>
      </c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+'12'!J82</f>
        <v>1</v>
      </c>
      <c r="F82" s="71"/>
      <c r="G82" s="46">
        <f>E82+F82</f>
        <v>1</v>
      </c>
      <c r="H82" s="78">
        <v>0</v>
      </c>
      <c r="I82" s="76">
        <v>0</v>
      </c>
      <c r="J82" s="46">
        <f>+G82-H82-K82-I82</f>
        <v>1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0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0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+'12'!J244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106.76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15</v>
      </c>
      <c r="F5" s="71"/>
      <c r="G5" s="46">
        <f t="shared" ref="G5:G26" si="0">E5+F5</f>
        <v>15</v>
      </c>
      <c r="H5" s="78">
        <v>2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2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20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5</v>
      </c>
      <c r="F11" s="71"/>
      <c r="G11" s="46">
        <f t="shared" si="0"/>
        <v>5</v>
      </c>
      <c r="H11" s="78">
        <v>3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2</v>
      </c>
      <c r="F14" s="71"/>
      <c r="G14" s="46">
        <f t="shared" si="0"/>
        <v>2</v>
      </c>
      <c r="H14" s="78">
        <v>2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8</v>
      </c>
      <c r="F18" s="71">
        <v>5</v>
      </c>
      <c r="G18" s="46">
        <f t="shared" si="0"/>
        <v>13</v>
      </c>
      <c r="H18" s="78">
        <v>3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0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0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10</v>
      </c>
      <c r="F31" s="71">
        <v>5</v>
      </c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2</v>
      </c>
      <c r="F41" s="71"/>
      <c r="G41" s="46">
        <f t="shared" si="5"/>
        <v>2</v>
      </c>
      <c r="H41" s="78">
        <v>1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3</v>
      </c>
      <c r="F66" s="71"/>
      <c r="G66" s="46">
        <f t="shared" si="5"/>
        <v>3</v>
      </c>
      <c r="H66" s="78">
        <v>1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2</v>
      </c>
      <c r="F74" s="71"/>
      <c r="G74" s="46">
        <f t="shared" si="5"/>
        <v>2</v>
      </c>
      <c r="H74" s="78">
        <v>2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+'13'!J82</f>
        <v>1</v>
      </c>
      <c r="F82" s="71"/>
      <c r="G82" s="46">
        <f>E82+F82</f>
        <v>1</v>
      </c>
      <c r="H82" s="78">
        <v>0</v>
      </c>
      <c r="I82" s="76">
        <v>0</v>
      </c>
      <c r="J82" s="46">
        <f>+G82-H82-K82-I82</f>
        <v>1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+'13'!J99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+'13'!J244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517.57000000000005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110</v>
      </c>
      <c r="P264" s="2">
        <v>400</v>
      </c>
      <c r="Q264" s="88">
        <v>325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13</v>
      </c>
      <c r="F6" s="71">
        <v>5</v>
      </c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2</v>
      </c>
      <c r="F11" s="71">
        <v>1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14</v>
      </c>
      <c r="F31" s="71">
        <v>5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0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2</v>
      </c>
      <c r="F48" s="71">
        <v>1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3</v>
      </c>
      <c r="F49" s="71">
        <v>3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0">
        <f t="shared" si="3"/>
        <v>240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0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20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+'14'!J82</f>
        <v>1</v>
      </c>
      <c r="F82" s="71">
        <v>2</v>
      </c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>
        <v>2</v>
      </c>
      <c r="G92" s="46">
        <f t="shared" si="5"/>
        <v>2</v>
      </c>
      <c r="H92" s="78">
        <v>0</v>
      </c>
      <c r="I92" s="76">
        <v>0</v>
      </c>
      <c r="J92" s="46">
        <f t="shared" si="6"/>
        <v>1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/>
      <c r="P92" s="120">
        <f t="shared" si="7"/>
        <v>35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1</v>
      </c>
      <c r="F93" s="71">
        <v>3</v>
      </c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+'14'!J99</f>
        <v>1</v>
      </c>
      <c r="F99" s="71">
        <v>1</v>
      </c>
      <c r="G99" s="46">
        <f t="shared" si="20"/>
        <v>2</v>
      </c>
      <c r="H99" s="78">
        <v>0</v>
      </c>
      <c r="I99" s="76">
        <v>0</v>
      </c>
      <c r="J99" s="46">
        <f t="shared" si="21"/>
        <v>0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45</v>
      </c>
      <c r="P99" s="120">
        <f t="shared" si="7"/>
        <v>45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7</v>
      </c>
      <c r="F116" s="71">
        <v>3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0</v>
      </c>
      <c r="K131" s="72">
        <v>5</v>
      </c>
      <c r="L131" s="22">
        <v>50</v>
      </c>
      <c r="M131" s="65">
        <f t="shared" si="8"/>
        <v>250</v>
      </c>
      <c r="N131" s="17" t="s">
        <v>16</v>
      </c>
      <c r="O131" s="18">
        <v>125</v>
      </c>
      <c r="P131" s="120">
        <f t="shared" si="7"/>
        <v>125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0">
        <f t="shared" si="7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>
        <v>6</v>
      </c>
      <c r="G154" s="46">
        <f t="shared" si="20"/>
        <v>6</v>
      </c>
      <c r="H154" s="78">
        <v>0</v>
      </c>
      <c r="I154" s="76">
        <v>0</v>
      </c>
      <c r="J154" s="46">
        <f t="shared" si="21"/>
        <v>6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1</v>
      </c>
      <c r="F163" s="71">
        <v>2</v>
      </c>
      <c r="G163" s="46">
        <f t="shared" si="27"/>
        <v>3</v>
      </c>
      <c r="H163" s="78">
        <v>0</v>
      </c>
      <c r="I163" s="76">
        <v>0</v>
      </c>
      <c r="J163" s="46">
        <f t="shared" si="28"/>
        <v>2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30</v>
      </c>
      <c r="P163" s="120">
        <f t="shared" si="26"/>
        <v>10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</v>
      </c>
      <c r="F175" s="71">
        <v>10</v>
      </c>
      <c r="G175" s="46">
        <f t="shared" si="27"/>
        <v>11</v>
      </c>
      <c r="H175" s="78">
        <v>0</v>
      </c>
      <c r="I175" s="76">
        <v>0</v>
      </c>
      <c r="J175" s="46">
        <f t="shared" si="28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0">
        <f t="shared" si="26"/>
        <v>100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+'14'!J244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732.74999999999989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245</v>
      </c>
      <c r="P264" s="2">
        <v>100</v>
      </c>
      <c r="Q264" s="88">
        <v>500</v>
      </c>
      <c r="R264" s="2">
        <v>85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0">
        <f t="shared" si="3"/>
        <v>50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4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0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0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0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0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0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75</v>
      </c>
      <c r="P77" s="120">
        <f t="shared" si="7"/>
        <v>125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+'15'!J82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0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/>
      <c r="P92" s="120">
        <f t="shared" si="7"/>
        <v>35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6</v>
      </c>
      <c r="F154" s="71"/>
      <c r="G154" s="46">
        <f t="shared" si="20"/>
        <v>6</v>
      </c>
      <c r="H154" s="78">
        <v>0</v>
      </c>
      <c r="I154" s="76">
        <v>0</v>
      </c>
      <c r="J154" s="46">
        <f t="shared" si="21"/>
        <v>5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0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0</v>
      </c>
      <c r="K175" s="72">
        <v>8</v>
      </c>
      <c r="L175" s="15">
        <v>50</v>
      </c>
      <c r="M175" s="65">
        <f>+L175*K175</f>
        <v>400</v>
      </c>
      <c r="N175" s="17" t="s">
        <v>16</v>
      </c>
      <c r="O175" s="18"/>
      <c r="P175" s="120">
        <f t="shared" si="26"/>
        <v>400</v>
      </c>
      <c r="Q175" s="90">
        <v>29.96</v>
      </c>
      <c r="R175" s="43">
        <f>+K175*Q175</f>
        <v>239.68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3</v>
      </c>
      <c r="F194" s="71">
        <v>2</v>
      </c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+'15'!J244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1174.5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100</v>
      </c>
      <c r="P264" s="2">
        <v>110</v>
      </c>
      <c r="Q264" s="88">
        <v>500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0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0">
        <f t="shared" si="3"/>
        <v>120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+'16'!J82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7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0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3</v>
      </c>
      <c r="F196" s="71">
        <v>3</v>
      </c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0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1</v>
      </c>
      <c r="F198" s="71">
        <v>4</v>
      </c>
      <c r="G198" s="46">
        <f t="shared" si="27"/>
        <v>5</v>
      </c>
      <c r="H198" s="78">
        <v>0</v>
      </c>
      <c r="I198" s="76">
        <v>0</v>
      </c>
      <c r="J198" s="46">
        <f t="shared" si="28"/>
        <v>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20">
        <f t="shared" ref="P198:P259" si="35">SUM(M198-O198)</f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ref="J235:J253" si="39">+G235-H235-K235-I235</f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+'16'!J243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+'16'!J244</f>
        <v>1</v>
      </c>
      <c r="F244" s="71"/>
      <c r="G244" s="46">
        <f t="shared" si="37"/>
        <v>1</v>
      </c>
      <c r="H244" s="78">
        <v>0</v>
      </c>
      <c r="I244" s="76">
        <v>0</v>
      </c>
      <c r="J244" s="46">
        <f t="shared" si="39"/>
        <v>1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+'16'!J245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+'16'!J246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+'16'!J247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9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589.85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150</v>
      </c>
      <c r="P264" s="2">
        <v>175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Q269" sqref="Q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1</v>
      </c>
      <c r="F39" s="71"/>
      <c r="G39" s="46">
        <f t="shared" si="5"/>
        <v>1</v>
      </c>
      <c r="H39" s="78">
        <v>1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1</v>
      </c>
      <c r="F41" s="71"/>
      <c r="G41" s="46">
        <f t="shared" si="5"/>
        <v>1</v>
      </c>
      <c r="H41" s="78">
        <v>1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3</v>
      </c>
      <c r="F50" s="71"/>
      <c r="G50" s="46">
        <f t="shared" si="5"/>
        <v>3</v>
      </c>
      <c r="H50" s="78">
        <v>2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+'17'!J82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>
        <v>3</v>
      </c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+'17'!J99</f>
        <v>0</v>
      </c>
      <c r="F99" s="71">
        <v>4</v>
      </c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1</v>
      </c>
      <c r="F113" s="71">
        <v>3</v>
      </c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0</v>
      </c>
      <c r="F131" s="71">
        <v>1</v>
      </c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+'17'!J173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0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+'17'!J244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203.25000000000003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31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69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2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20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1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1"/>
        <v>13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ref="J32:J92" si="6">+G32-H32-K32-I32</f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20">
        <f t="shared" si="2"/>
        <v>25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20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 t="shared" si="2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 t="shared" si="7"/>
        <v>50</v>
      </c>
      <c r="N53" s="17" t="s">
        <v>16</v>
      </c>
      <c r="O53" s="18"/>
      <c r="P53" s="120">
        <f t="shared" si="2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25</v>
      </c>
      <c r="P64" s="120">
        <f t="shared" si="2"/>
        <v>25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20">
        <f t="shared" si="2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v>9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20">
        <f t="shared" si="8"/>
        <v>100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+'18'!J82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v>2</v>
      </c>
      <c r="K93" s="72">
        <v>2</v>
      </c>
      <c r="L93" s="21">
        <v>35</v>
      </c>
      <c r="M93" s="65">
        <f t="shared" si="9"/>
        <v>70</v>
      </c>
      <c r="N93" s="17" t="s">
        <v>16</v>
      </c>
      <c r="O93" s="18"/>
      <c r="P93" s="120">
        <f t="shared" si="8"/>
        <v>70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+'18'!J99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4</v>
      </c>
      <c r="F112" s="71"/>
      <c r="G112" s="46">
        <f t="shared" si="21"/>
        <v>4</v>
      </c>
      <c r="H112" s="78">
        <v>0</v>
      </c>
      <c r="I112" s="76">
        <v>0</v>
      </c>
      <c r="J112" s="46">
        <f t="shared" si="22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8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7</v>
      </c>
      <c r="F117" s="71"/>
      <c r="G117" s="46">
        <f t="shared" si="21"/>
        <v>7</v>
      </c>
      <c r="H117" s="78">
        <v>0</v>
      </c>
      <c r="I117" s="76">
        <v>0</v>
      </c>
      <c r="J117" s="46">
        <f t="shared" si="22"/>
        <v>7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0</v>
      </c>
      <c r="F131" s="71">
        <v>2</v>
      </c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2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/>
      <c r="P133" s="120">
        <f t="shared" si="8"/>
        <v>100</v>
      </c>
      <c r="Q133" s="90">
        <v>21.75</v>
      </c>
      <c r="R133" s="43">
        <f t="shared" si="10"/>
        <v>43.5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5</v>
      </c>
      <c r="F154" s="71"/>
      <c r="G154" s="46">
        <f t="shared" si="21"/>
        <v>5</v>
      </c>
      <c r="H154" s="78">
        <v>0</v>
      </c>
      <c r="I154" s="76">
        <v>0</v>
      </c>
      <c r="J154" s="46">
        <f t="shared" si="22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1</v>
      </c>
      <c r="F163" s="71"/>
      <c r="G163" s="46">
        <f t="shared" si="28"/>
        <v>1</v>
      </c>
      <c r="H163" s="78">
        <v>0</v>
      </c>
      <c r="I163" s="76">
        <v>0</v>
      </c>
      <c r="J163" s="46">
        <f t="shared" si="29"/>
        <v>1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20">
        <f t="shared" si="27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0</v>
      </c>
      <c r="F175" s="71">
        <v>5</v>
      </c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0</v>
      </c>
      <c r="F180" s="71">
        <v>2</v>
      </c>
      <c r="G180" s="46">
        <f t="shared" si="28"/>
        <v>2</v>
      </c>
      <c r="H180" s="78">
        <v>0</v>
      </c>
      <c r="I180" s="76">
        <v>0</v>
      </c>
      <c r="J180" s="46">
        <f t="shared" si="29"/>
        <v>0</v>
      </c>
      <c r="K180" s="72">
        <v>2</v>
      </c>
      <c r="L180" s="20">
        <v>35</v>
      </c>
      <c r="M180" s="65">
        <f t="shared" si="32"/>
        <v>70</v>
      </c>
      <c r="N180" s="17" t="s">
        <v>16</v>
      </c>
      <c r="O180" s="18"/>
      <c r="P180" s="120">
        <f t="shared" si="27"/>
        <v>70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5</v>
      </c>
      <c r="F196" s="71"/>
      <c r="G196" s="46">
        <f t="shared" si="28"/>
        <v>5</v>
      </c>
      <c r="H196" s="78">
        <v>0</v>
      </c>
      <c r="I196" s="76">
        <v>0</v>
      </c>
      <c r="J196" s="46">
        <f t="shared" si="29"/>
        <v>5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hidden="1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3</v>
      </c>
      <c r="F198" s="71"/>
      <c r="G198" s="46">
        <f t="shared" si="28"/>
        <v>3</v>
      </c>
      <c r="H198" s="78">
        <v>0</v>
      </c>
      <c r="I198" s="76">
        <v>0</v>
      </c>
      <c r="J198" s="46">
        <v>26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>
        <v>75</v>
      </c>
      <c r="P198" s="120">
        <f t="shared" ref="P198:P259" si="36">SUM(M198-O198)</f>
        <v>75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+'18'!J244</f>
        <v>1</v>
      </c>
      <c r="F244" s="71">
        <v>1</v>
      </c>
      <c r="G244" s="46">
        <f t="shared" si="40"/>
        <v>2</v>
      </c>
      <c r="H244" s="78">
        <v>0</v>
      </c>
      <c r="I244" s="76">
        <v>0</v>
      </c>
      <c r="J244" s="46">
        <f t="shared" si="41"/>
        <v>1</v>
      </c>
      <c r="K244" s="72">
        <v>1</v>
      </c>
      <c r="L244" s="20">
        <v>55</v>
      </c>
      <c r="M244" s="65">
        <f t="shared" si="44"/>
        <v>55</v>
      </c>
      <c r="N244" s="17" t="s">
        <v>16</v>
      </c>
      <c r="O244" s="18"/>
      <c r="P244" s="120">
        <f t="shared" si="36"/>
        <v>55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316.92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</v>
      </c>
      <c r="O264" s="2">
        <v>50</v>
      </c>
      <c r="P264" s="2">
        <v>85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5.00"/>
        <filter val="50.00"/>
        <filter val="55.00"/>
        <filter val="70.00"/>
        <filter val="85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89"/>
    </row>
    <row r="3" spans="1:18" s="5" customFormat="1" ht="26.45" customHeight="1" x14ac:dyDescent="0.55000000000000004">
      <c r="A3" s="173" t="s">
        <v>1</v>
      </c>
      <c r="B3" s="173" t="s">
        <v>1353</v>
      </c>
      <c r="C3" s="173" t="s">
        <v>2</v>
      </c>
      <c r="D3" s="173" t="s">
        <v>1354</v>
      </c>
      <c r="E3" s="175" t="s">
        <v>3</v>
      </c>
      <c r="F3" s="175" t="s">
        <v>4</v>
      </c>
      <c r="G3" s="175" t="s">
        <v>5</v>
      </c>
      <c r="H3" s="77" t="s">
        <v>6</v>
      </c>
      <c r="I3" s="128" t="s">
        <v>273</v>
      </c>
      <c r="J3" s="175" t="s">
        <v>7</v>
      </c>
      <c r="K3" s="176" t="s">
        <v>8</v>
      </c>
      <c r="L3" s="176"/>
      <c r="M3" s="176"/>
      <c r="N3" s="175" t="s">
        <v>9</v>
      </c>
      <c r="O3" s="177" t="s">
        <v>10</v>
      </c>
      <c r="Q3" s="178" t="s">
        <v>274</v>
      </c>
      <c r="R3" s="169" t="s">
        <v>275</v>
      </c>
    </row>
    <row r="4" spans="1:18" s="5" customFormat="1" ht="26.25" x14ac:dyDescent="0.55000000000000004">
      <c r="A4" s="174"/>
      <c r="B4" s="174"/>
      <c r="C4" s="174"/>
      <c r="D4" s="174"/>
      <c r="E4" s="175"/>
      <c r="F4" s="175"/>
      <c r="G4" s="175"/>
      <c r="H4" s="77" t="s">
        <v>11</v>
      </c>
      <c r="I4" s="129"/>
      <c r="J4" s="175"/>
      <c r="K4" s="69" t="s">
        <v>12</v>
      </c>
      <c r="L4" s="70" t="s">
        <v>13</v>
      </c>
      <c r="M4" s="69" t="s">
        <v>14</v>
      </c>
      <c r="N4" s="175"/>
      <c r="O4" s="177"/>
      <c r="Q4" s="179"/>
      <c r="R4" s="17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>
        <v>4</v>
      </c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0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0">
        <f t="shared" si="3"/>
        <v>100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+'19'!J82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22</v>
      </c>
      <c r="P99" s="120">
        <f t="shared" si="7"/>
        <v>23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+'19'!J244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ref="M259" si="50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357.64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1" t="s">
        <v>212</v>
      </c>
      <c r="L261" s="17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100</v>
      </c>
      <c r="P264" s="2">
        <v>100</v>
      </c>
      <c r="Q264" s="88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10</v>
      </c>
      <c r="F5" s="71">
        <v>4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0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4</v>
      </c>
      <c r="F18" s="71">
        <v>7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0">
        <f t="shared" si="3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+'20'!J82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2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/>
      <c r="P92" s="120">
        <f t="shared" si="7"/>
        <v>35</v>
      </c>
      <c r="Q92" s="90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+'20'!J99</f>
        <v>0</v>
      </c>
      <c r="F99" s="71">
        <v>4</v>
      </c>
      <c r="G99" s="46">
        <f t="shared" si="20"/>
        <v>4</v>
      </c>
      <c r="H99" s="78">
        <v>0</v>
      </c>
      <c r="I99" s="76">
        <v>0</v>
      </c>
      <c r="J99" s="46">
        <f t="shared" si="21"/>
        <v>3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20">
        <f t="shared" si="7"/>
        <v>45</v>
      </c>
      <c r="Q99" s="119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6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28</v>
      </c>
      <c r="P117" s="120">
        <f t="shared" si="7"/>
        <v>27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13</v>
      </c>
      <c r="P154" s="120">
        <f t="shared" si="26"/>
        <v>12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0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20</v>
      </c>
      <c r="P163" s="120">
        <f t="shared" si="26"/>
        <v>20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+'20'!J244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752.62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145</v>
      </c>
      <c r="P264" s="2">
        <v>285</v>
      </c>
      <c r="Q264" s="2">
        <v>170</v>
      </c>
      <c r="R264" s="2">
        <v>300</v>
      </c>
      <c r="S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R272" sqref="R272"/>
      <selection pane="topRight" activeCell="R272" sqref="R272"/>
      <selection pane="bottomLeft" activeCell="R272" sqref="R272"/>
      <selection pane="bottomRight" activeCell="F41" sqref="F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1425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4</v>
      </c>
      <c r="F22" s="71">
        <v>4</v>
      </c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3</v>
      </c>
      <c r="F24" s="71">
        <v>2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7</v>
      </c>
      <c r="F31" s="71">
        <v>2</v>
      </c>
      <c r="G31" s="46">
        <f t="shared" si="5"/>
        <v>9</v>
      </c>
      <c r="H31" s="78">
        <v>0</v>
      </c>
      <c r="I31" s="76">
        <v>0</v>
      </c>
      <c r="J31" s="46">
        <f t="shared" si="6"/>
        <v>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0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0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0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0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1</v>
      </c>
      <c r="F50" s="71">
        <v>1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1</v>
      </c>
      <c r="F53" s="71">
        <v>1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+'21'!J82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+'21'!J99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+'21'!J173</f>
        <v>0</v>
      </c>
      <c r="F173" s="71">
        <v>2</v>
      </c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0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0</v>
      </c>
      <c r="F180" s="71">
        <v>3</v>
      </c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2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0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hidden="1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0</v>
      </c>
      <c r="F205" s="71">
        <v>2</v>
      </c>
      <c r="G205" s="46">
        <f t="shared" si="27"/>
        <v>2</v>
      </c>
      <c r="H205" s="78">
        <v>0</v>
      </c>
      <c r="I205" s="76">
        <v>0</v>
      </c>
      <c r="J205" s="46">
        <f t="shared" si="28"/>
        <v>0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>
        <v>25</v>
      </c>
      <c r="P205" s="120">
        <f t="shared" si="35"/>
        <v>85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+'21'!J244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+'21'!J248</f>
        <v>0</v>
      </c>
      <c r="F248" s="71">
        <v>5</v>
      </c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+'21'!J249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2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120">
        <f t="shared" si="35"/>
        <v>150</v>
      </c>
      <c r="Q249" s="90">
        <v>20.36</v>
      </c>
      <c r="R249" s="43">
        <f t="shared" si="32"/>
        <v>61.08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1309.02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1255</v>
      </c>
      <c r="O264" s="2">
        <v>135</v>
      </c>
      <c r="P264" s="2">
        <v>50</v>
      </c>
      <c r="Q264" s="2">
        <v>905</v>
      </c>
      <c r="R264" s="2">
        <v>65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.00"/>
        <filter val="35.00"/>
        <filter val="360.00"/>
        <filter val="50"/>
        <filter val="50.00"/>
        <filter val="520.00"/>
        <filter val="75.00"/>
        <filter val="8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L250" sqref="L250"/>
      <selection pane="topRight" activeCell="L250" sqref="L250"/>
      <selection pane="bottomLeft" activeCell="L250" sqref="L250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2</v>
      </c>
      <c r="F34" s="71">
        <v>2</v>
      </c>
      <c r="G34" s="46">
        <f t="shared" si="5"/>
        <v>4</v>
      </c>
      <c r="H34" s="78">
        <v>0</v>
      </c>
      <c r="I34" s="76">
        <v>0</v>
      </c>
      <c r="J34" s="46">
        <f t="shared" si="6"/>
        <v>1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0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+'22'!J82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0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+'22'!J244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+'22'!J248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+'22'!J249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0">
        <f t="shared" si="35"/>
        <v>100</v>
      </c>
      <c r="Q249" s="90">
        <v>20.36</v>
      </c>
      <c r="R249" s="43">
        <f t="shared" si="32"/>
        <v>40.72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384.09000000000003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460</v>
      </c>
      <c r="P264" s="2">
        <v>130</v>
      </c>
      <c r="Q264" s="2">
        <v>200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L250" sqref="L250"/>
      <selection pane="topRight" activeCell="L250" sqref="L250"/>
      <selection pane="bottomLeft" activeCell="L250" sqref="L250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12</v>
      </c>
      <c r="F6" s="71">
        <v>8</v>
      </c>
      <c r="G6" s="46">
        <f t="shared" si="0"/>
        <v>20</v>
      </c>
      <c r="H6" s="78">
        <v>0</v>
      </c>
      <c r="I6" s="76">
        <v>0</v>
      </c>
      <c r="J6" s="46">
        <f t="shared" si="1"/>
        <v>14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150</v>
      </c>
      <c r="P6" s="120">
        <f t="shared" ref="P6:P69" si="3">SUM(M6-O6)</f>
        <v>450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0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0">
        <f t="shared" si="3"/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+'23'!J82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2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+'23'!J99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1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45</v>
      </c>
      <c r="P99" s="120">
        <f t="shared" si="7"/>
        <v>45</v>
      </c>
      <c r="Q99" s="119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0</v>
      </c>
      <c r="F205" s="71">
        <v>21</v>
      </c>
      <c r="G205" s="46">
        <f t="shared" si="27"/>
        <v>21</v>
      </c>
      <c r="H205" s="78">
        <v>0</v>
      </c>
      <c r="I205" s="76">
        <v>0</v>
      </c>
      <c r="J205" s="46">
        <f t="shared" si="28"/>
        <v>20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ref="J235:J256" si="39">+G235-H235-K235-I235</f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1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1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1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+'23'!J243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+'23'!J244</f>
        <v>1</v>
      </c>
      <c r="F244" s="71"/>
      <c r="G244" s="46">
        <f t="shared" si="37"/>
        <v>1</v>
      </c>
      <c r="H244" s="78">
        <v>0</v>
      </c>
      <c r="I244" s="76">
        <v>0</v>
      </c>
      <c r="J244" s="46">
        <f t="shared" si="39"/>
        <v>1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+'23'!J245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+'23'!J246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+'23'!J247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+'23'!J248</f>
        <v>5</v>
      </c>
      <c r="F248" s="71"/>
      <c r="G248" s="46">
        <f t="shared" si="37"/>
        <v>5</v>
      </c>
      <c r="H248" s="78">
        <v>0</v>
      </c>
      <c r="I248" s="76">
        <v>0</v>
      </c>
      <c r="J248" s="46">
        <f t="shared" si="39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+'23'!J249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9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539.98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855</v>
      </c>
      <c r="O264" s="2">
        <v>200</v>
      </c>
      <c r="P264" s="2">
        <v>300</v>
      </c>
      <c r="Q264" s="2">
        <v>155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X49" sqref="X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0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1</v>
      </c>
      <c r="F24" s="71">
        <v>1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0</v>
      </c>
      <c r="F41" s="71">
        <v>4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0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20">
        <f t="shared" si="3"/>
        <v>50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+'24'!J82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1</v>
      </c>
      <c r="K92" s="72">
        <v>1</v>
      </c>
      <c r="L92" s="20">
        <v>35</v>
      </c>
      <c r="M92" s="65">
        <f t="shared" si="8"/>
        <v>35</v>
      </c>
      <c r="N92" s="17" t="s">
        <v>16</v>
      </c>
      <c r="O92" s="18"/>
      <c r="P92" s="120">
        <f t="shared" si="7"/>
        <v>35</v>
      </c>
      <c r="Q92" s="90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+'24'!J99</f>
        <v>1</v>
      </c>
      <c r="F99" s="71">
        <v>3</v>
      </c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2</v>
      </c>
      <c r="F112" s="71">
        <v>5</v>
      </c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4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20">
        <f t="shared" si="7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>
        <v>2</v>
      </c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/>
      <c r="P163" s="120">
        <f t="shared" si="26"/>
        <v>40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+'24'!J173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0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60</v>
      </c>
      <c r="P198" s="120">
        <f t="shared" ref="P198:P259" si="35">SUM(M198-O198)</f>
        <v>90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20</v>
      </c>
      <c r="F205" s="71"/>
      <c r="G205" s="46">
        <f t="shared" si="27"/>
        <v>20</v>
      </c>
      <c r="H205" s="78">
        <v>0</v>
      </c>
      <c r="I205" s="76">
        <v>0</v>
      </c>
      <c r="J205" s="46">
        <f t="shared" si="28"/>
        <v>19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+'24'!J244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+'24'!J248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725.20000000000016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1935</v>
      </c>
      <c r="O264" s="2">
        <v>200</v>
      </c>
      <c r="P264" s="2">
        <v>200</v>
      </c>
      <c r="Q264" s="2">
        <v>450</v>
      </c>
      <c r="R264" s="2">
        <v>65</v>
      </c>
      <c r="S264" s="2">
        <v>75</v>
      </c>
      <c r="T264" s="2">
        <v>475</v>
      </c>
      <c r="U264" s="2">
        <v>120</v>
      </c>
      <c r="V264" s="2">
        <v>230</v>
      </c>
      <c r="W264" s="2">
        <v>120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E269" sqref="E26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9</v>
      </c>
      <c r="F5" s="71">
        <v>2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0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+'25'!J82</f>
        <v>3</v>
      </c>
      <c r="F82" s="71"/>
      <c r="G82" s="46">
        <f>E82+F82</f>
        <v>3</v>
      </c>
      <c r="H82" s="78">
        <v>0</v>
      </c>
      <c r="I82" s="76">
        <v>0</v>
      </c>
      <c r="J82" s="46">
        <f>+G82-H82-K82-I82</f>
        <v>3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+'25'!J99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2</v>
      </c>
      <c r="K99" s="72">
        <v>2</v>
      </c>
      <c r="L99" s="20">
        <v>45</v>
      </c>
      <c r="M99" s="65">
        <f t="shared" ref="M99:M105" si="22">+L99*K99</f>
        <v>90</v>
      </c>
      <c r="N99" s="17" t="s">
        <v>16</v>
      </c>
      <c r="O99" s="18">
        <v>45</v>
      </c>
      <c r="P99" s="120">
        <f t="shared" si="7"/>
        <v>45</v>
      </c>
      <c r="Q99" s="119">
        <v>20.350000000000001</v>
      </c>
      <c r="R99" s="43">
        <f t="shared" ref="R99:R105" si="23">+K99*Q99</f>
        <v>40.700000000000003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0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0">
        <f t="shared" si="26"/>
        <v>100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24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20">
        <f t="shared" ref="P198:P259" si="35">SUM(M198-O198)</f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+'25'!J244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1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+'25'!J248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634.42999999999995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490</v>
      </c>
      <c r="O264" s="2">
        <v>490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 t="shared" ref="P5:P68" si="2"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11</v>
      </c>
      <c r="F6" s="71">
        <v>5</v>
      </c>
      <c r="G6" s="46">
        <f t="shared" si="0"/>
        <v>16</v>
      </c>
      <c r="H6" s="78">
        <v>4</v>
      </c>
      <c r="I6" s="76">
        <v>0</v>
      </c>
      <c r="J6" s="46">
        <f t="shared" si="1"/>
        <v>8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/>
      <c r="P6" s="120">
        <f t="shared" si="2"/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20">
        <f t="shared" si="2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20">
        <f t="shared" si="2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20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20">
        <f t="shared" si="2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3</v>
      </c>
      <c r="F25" s="71">
        <v>2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25</v>
      </c>
      <c r="P31" s="120">
        <f t="shared" si="2"/>
        <v>175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20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50</v>
      </c>
      <c r="P39" s="23">
        <f t="shared" si="2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20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>
        <v>4</v>
      </c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20">
        <f t="shared" si="2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20">
        <f t="shared" si="2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3"/>
        <v>150</v>
      </c>
      <c r="N77" s="17" t="s">
        <v>16</v>
      </c>
      <c r="O77" s="18">
        <v>25</v>
      </c>
      <c r="P77" s="120">
        <f t="shared" si="7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+'26'!J82</f>
        <v>3</v>
      </c>
      <c r="F82" s="71">
        <v>2</v>
      </c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1</v>
      </c>
      <c r="F92" s="71">
        <v>2</v>
      </c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+'26'!J99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1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20">
        <f t="shared" si="7"/>
        <v>45</v>
      </c>
      <c r="Q99" s="119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0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ref="P133:P196" si="26">SUM(M133-O133)</f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0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24</v>
      </c>
      <c r="F198" s="71"/>
      <c r="G198" s="46">
        <f t="shared" si="27"/>
        <v>24</v>
      </c>
      <c r="H198" s="78">
        <v>0</v>
      </c>
      <c r="I198" s="76">
        <v>0</v>
      </c>
      <c r="J198" s="46">
        <f t="shared" si="28"/>
        <v>24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+'26'!J244</f>
        <v>1</v>
      </c>
      <c r="F244" s="71"/>
      <c r="G244" s="46">
        <f t="shared" si="39"/>
        <v>1</v>
      </c>
      <c r="H244" s="78">
        <v>0</v>
      </c>
      <c r="I244" s="76">
        <v>0</v>
      </c>
      <c r="J244" s="46">
        <f t="shared" si="40"/>
        <v>0</v>
      </c>
      <c r="K244" s="72">
        <v>1</v>
      </c>
      <c r="L244" s="20">
        <v>55</v>
      </c>
      <c r="M244" s="65">
        <f t="shared" si="43"/>
        <v>55</v>
      </c>
      <c r="N244" s="17" t="s">
        <v>16</v>
      </c>
      <c r="O244" s="18"/>
      <c r="P244" s="120">
        <f t="shared" si="35"/>
        <v>55</v>
      </c>
      <c r="Q244" s="90">
        <v>20.36</v>
      </c>
      <c r="R244" s="43">
        <f t="shared" si="44"/>
        <v>20.36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+'26'!J248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729.91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820</v>
      </c>
      <c r="O264" s="2">
        <v>270</v>
      </c>
      <c r="P264" s="2">
        <v>180</v>
      </c>
      <c r="Q264" s="2">
        <v>320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25.00"/>
        <filter val="130.00"/>
        <filter val="180"/>
        <filter val="25.00"/>
        <filter val="400.00"/>
        <filter val="45.00"/>
        <filter val="50.00"/>
        <filter val="55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W12" sqref="W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 t="shared" ref="P5:P68" si="2"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20">
        <f t="shared" si="2"/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20">
        <f t="shared" si="2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20">
        <f t="shared" si="2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20">
        <f t="shared" si="2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3"/>
        <v>130</v>
      </c>
      <c r="N35" s="17" t="s">
        <v>16</v>
      </c>
      <c r="O35" s="18"/>
      <c r="P35" s="120">
        <f t="shared" si="2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 t="shared" si="2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20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>
        <f>+'27'!J82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>
        <f>+'27'!J99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1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>
        <f>+'27'!J173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>
        <f>+'27'!J187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>
        <f>+'27'!J188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24</v>
      </c>
      <c r="F198" s="71"/>
      <c r="G198" s="46">
        <f t="shared" si="27"/>
        <v>24</v>
      </c>
      <c r="H198" s="78">
        <v>0</v>
      </c>
      <c r="I198" s="76">
        <v>0</v>
      </c>
      <c r="J198" s="46">
        <f t="shared" si="28"/>
        <v>24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19</v>
      </c>
      <c r="F205" s="71"/>
      <c r="G205" s="46">
        <f t="shared" si="27"/>
        <v>19</v>
      </c>
      <c r="H205" s="78">
        <v>0</v>
      </c>
      <c r="I205" s="76">
        <v>0</v>
      </c>
      <c r="J205" s="46">
        <f t="shared" si="28"/>
        <v>18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>
        <f>+'27'!J248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3</v>
      </c>
      <c r="K248" s="72">
        <v>2</v>
      </c>
      <c r="L248" s="20">
        <v>50</v>
      </c>
      <c r="M248" s="65">
        <f t="shared" si="31"/>
        <v>100</v>
      </c>
      <c r="N248" s="17" t="s">
        <v>16</v>
      </c>
      <c r="O248" s="18">
        <v>50</v>
      </c>
      <c r="P248" s="120">
        <f t="shared" si="35"/>
        <v>50</v>
      </c>
      <c r="Q248" s="90">
        <v>20.36</v>
      </c>
      <c r="R248" s="43">
        <f t="shared" si="32"/>
        <v>40.72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316.10000000000002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100</v>
      </c>
      <c r="P264" s="2">
        <v>130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2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9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2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>SUM(M26-O26)</f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>SUM(M46-O46)</f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>SUM(M57-O57)</f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ref="P74:P86" si="8">SUM(M74-O74)</f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:P106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20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0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0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0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0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0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0"/>
        <v>0</v>
      </c>
      <c r="Q103" s="119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0"/>
        <v>0</v>
      </c>
      <c r="Q104" s="119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0"/>
        <v>0</v>
      </c>
      <c r="Q105" s="11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8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2"/>
        <v>0</v>
      </c>
      <c r="H112" s="78">
        <v>0</v>
      </c>
      <c r="I112" s="76">
        <v>0</v>
      </c>
      <c r="J112" s="46">
        <f t="shared" si="23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2"/>
        <v>0</v>
      </c>
      <c r="H115" s="78">
        <v>0</v>
      </c>
      <c r="I115" s="76">
        <v>0</v>
      </c>
      <c r="J115" s="46">
        <f t="shared" si="23"/>
        <v>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2"/>
        <v>0</v>
      </c>
      <c r="H116" s="78">
        <v>0</v>
      </c>
      <c r="I116" s="76">
        <v>0</v>
      </c>
      <c r="J116" s="46">
        <f t="shared" si="23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>SUM(M122-O122)</f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ref="P123:P141" si="29">SUM(M123-O123)</f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>SUM(M142-O142)</f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ref="P143:P159" si="30">SUM(M143-O143)</f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30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30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30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30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>SUM(M160-O160)</f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ref="P161:P180" si="31">SUM(M161-O161)</f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31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31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31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31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ref="P182:P190" si="38">SUM(M182-O182)</f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8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0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8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8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8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>SUM(M191-O191)</f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ref="P192:P206" si="41">SUM(M192-O192)</f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41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41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41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41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41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41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41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41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41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41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41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41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41"/>
        <v>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41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ref="P208:P225" si="43">SUM(M208-O208)</f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43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4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43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43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43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3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43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43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43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43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43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43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43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43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43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43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>SUM(M226-O226)</f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ref="P227:P248" si="44">SUM(M227-O227)</f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4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44"/>
        <v>0</v>
      </c>
      <c r="Q229" s="90">
        <v>20.36</v>
      </c>
      <c r="R229" s="43">
        <f t="shared" si="3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44"/>
        <v>0</v>
      </c>
      <c r="Q230" s="90">
        <v>20.36</v>
      </c>
      <c r="R230" s="43">
        <f t="shared" si="3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5">E231+F231</f>
        <v>0</v>
      </c>
      <c r="H231" s="78">
        <v>0</v>
      </c>
      <c r="I231" s="76">
        <v>0</v>
      </c>
      <c r="J231" s="46">
        <f t="shared" ref="J231:J258" si="46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44"/>
        <v>0</v>
      </c>
      <c r="Q231" s="90">
        <v>20.36</v>
      </c>
      <c r="R231" s="43">
        <f t="shared" si="3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5"/>
        <v>0</v>
      </c>
      <c r="H232" s="78">
        <v>0</v>
      </c>
      <c r="I232" s="76">
        <v>0</v>
      </c>
      <c r="J232" s="46">
        <f t="shared" si="46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44"/>
        <v>0</v>
      </c>
      <c r="Q232" s="90">
        <v>20.36</v>
      </c>
      <c r="R232" s="43">
        <f t="shared" si="3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5"/>
        <v>0</v>
      </c>
      <c r="H233" s="78">
        <v>0</v>
      </c>
      <c r="I233" s="76">
        <v>0</v>
      </c>
      <c r="J233" s="46">
        <f t="shared" si="46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44"/>
        <v>0</v>
      </c>
      <c r="Q233" s="90">
        <v>20.36</v>
      </c>
      <c r="R233" s="43">
        <f t="shared" si="3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5"/>
        <v>0</v>
      </c>
      <c r="H234" s="78">
        <v>0</v>
      </c>
      <c r="I234" s="76">
        <v>0</v>
      </c>
      <c r="J234" s="46">
        <f t="shared" si="46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44"/>
        <v>0</v>
      </c>
      <c r="Q234" s="90">
        <v>20.36</v>
      </c>
      <c r="R234" s="43">
        <f t="shared" si="3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4" si="47">E235+F235</f>
        <v>0</v>
      </c>
      <c r="H235" s="78">
        <v>0</v>
      </c>
      <c r="I235" s="76">
        <v>0</v>
      </c>
      <c r="J235" s="46">
        <f t="shared" si="46"/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si="44"/>
        <v>0</v>
      </c>
      <c r="Q235" s="90">
        <v>20.36</v>
      </c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47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4"/>
        <v>0</v>
      </c>
      <c r="Q236" s="90">
        <v>20.36</v>
      </c>
      <c r="R236" s="43">
        <f t="shared" si="49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47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4"/>
        <v>0</v>
      </c>
      <c r="Q237" s="90">
        <v>20.36</v>
      </c>
      <c r="R237" s="43">
        <f t="shared" si="49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47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4"/>
        <v>0</v>
      </c>
      <c r="Q238" s="90">
        <v>20.36</v>
      </c>
      <c r="R238" s="43">
        <f t="shared" si="49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47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4"/>
        <v>0</v>
      </c>
      <c r="Q239" s="90">
        <v>20.36</v>
      </c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47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4"/>
        <v>0</v>
      </c>
      <c r="Q240" s="90">
        <v>20.36</v>
      </c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7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4"/>
        <v>0</v>
      </c>
      <c r="Q241" s="90">
        <v>20.36</v>
      </c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47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4"/>
        <v>0</v>
      </c>
      <c r="Q242" s="90">
        <v>20.36</v>
      </c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/>
      <c r="F243" s="71"/>
      <c r="G243" s="46">
        <f t="shared" si="47"/>
        <v>0</v>
      </c>
      <c r="H243" s="78">
        <v>0</v>
      </c>
      <c r="I243" s="76">
        <v>0</v>
      </c>
      <c r="J243" s="46">
        <f t="shared" si="46"/>
        <v>0</v>
      </c>
      <c r="K243" s="72"/>
      <c r="L243" s="20">
        <v>39</v>
      </c>
      <c r="M243" s="65">
        <f t="shared" ref="M243:M246" si="50">+L243*K243</f>
        <v>0</v>
      </c>
      <c r="N243" s="17" t="s">
        <v>16</v>
      </c>
      <c r="O243" s="18"/>
      <c r="P243" s="23">
        <f t="shared" si="44"/>
        <v>0</v>
      </c>
      <c r="Q243" s="90">
        <v>20.36</v>
      </c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44"/>
        <v>0</v>
      </c>
      <c r="Q244" s="90">
        <v>20.36</v>
      </c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6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44"/>
        <v>0</v>
      </c>
      <c r="Q245" s="90">
        <v>20.36</v>
      </c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6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44"/>
        <v>0</v>
      </c>
      <c r="Q246" s="90">
        <v>20.36</v>
      </c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/>
      <c r="F247" s="71"/>
      <c r="G247" s="46">
        <f t="shared" si="47"/>
        <v>0</v>
      </c>
      <c r="H247" s="78">
        <v>0</v>
      </c>
      <c r="I247" s="76">
        <v>0</v>
      </c>
      <c r="J247" s="46">
        <f t="shared" si="46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>SUM(M247-O247)</f>
        <v>0</v>
      </c>
      <c r="Q247" s="90">
        <v>20.36</v>
      </c>
      <c r="R247" s="43">
        <f t="shared" si="49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/>
      <c r="F248" s="71"/>
      <c r="G248" s="46">
        <f t="shared" si="47"/>
        <v>0</v>
      </c>
      <c r="H248" s="78">
        <v>0</v>
      </c>
      <c r="I248" s="76">
        <v>0</v>
      </c>
      <c r="J248" s="46">
        <f t="shared" si="46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44"/>
        <v>0</v>
      </c>
      <c r="Q248" s="90">
        <v>20.36</v>
      </c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+'29'!J249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6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>SUM(M249-O249)</f>
        <v>0</v>
      </c>
      <c r="Q249" s="90">
        <v>20.36</v>
      </c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6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ref="P250:P259" si="52">SUM(M250-O250)</f>
        <v>0</v>
      </c>
      <c r="Q250" s="90">
        <v>20.36</v>
      </c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6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52"/>
        <v>0</v>
      </c>
      <c r="Q251" s="90">
        <v>20.36</v>
      </c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7"/>
        <v>0</v>
      </c>
      <c r="H252" s="78">
        <v>0</v>
      </c>
      <c r="I252" s="76">
        <v>0</v>
      </c>
      <c r="J252" s="46">
        <f t="shared" si="46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52"/>
        <v>0</v>
      </c>
      <c r="Q252" s="90">
        <v>20.36</v>
      </c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7"/>
        <v>0</v>
      </c>
      <c r="H253" s="78">
        <v>0</v>
      </c>
      <c r="I253" s="76">
        <v>0</v>
      </c>
      <c r="J253" s="46">
        <f t="shared" si="46"/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52"/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7"/>
        <v>0</v>
      </c>
      <c r="H254" s="78">
        <v>0</v>
      </c>
      <c r="I254" s="76">
        <v>0</v>
      </c>
      <c r="J254" s="46">
        <f t="shared" si="46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52"/>
        <v>0</v>
      </c>
      <c r="Q254" s="90">
        <v>20.36</v>
      </c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5"/>
        <v>0</v>
      </c>
      <c r="H255" s="78">
        <v>0</v>
      </c>
      <c r="I255" s="76">
        <v>0</v>
      </c>
      <c r="J255" s="46">
        <f t="shared" si="46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52"/>
        <v>0</v>
      </c>
      <c r="Q255" s="90">
        <v>20.36</v>
      </c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5"/>
        <v>0</v>
      </c>
      <c r="H256" s="78">
        <v>0</v>
      </c>
      <c r="I256" s="76">
        <v>0</v>
      </c>
      <c r="J256" s="46">
        <f t="shared" si="46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52"/>
        <v>0</v>
      </c>
      <c r="Q256" s="90">
        <v>20.36</v>
      </c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si="52"/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5"/>
        <v>0</v>
      </c>
      <c r="H258" s="78">
        <v>0</v>
      </c>
      <c r="I258" s="76">
        <v>0</v>
      </c>
      <c r="J258" s="46">
        <f t="shared" si="46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52"/>
        <v>0</v>
      </c>
      <c r="Q258" s="90">
        <v>20.36</v>
      </c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si="52"/>
        <v>0</v>
      </c>
      <c r="Q259" s="90">
        <v>20.36</v>
      </c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4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1" t="s">
        <v>1418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Q2" s="92"/>
    </row>
    <row r="3" spans="1:18" s="5" customFormat="1" ht="26.45" customHeight="1" x14ac:dyDescent="0.55000000000000004">
      <c r="A3" s="114" t="s">
        <v>1</v>
      </c>
      <c r="B3" s="114" t="s">
        <v>1353</v>
      </c>
      <c r="C3" s="114" t="s">
        <v>2</v>
      </c>
      <c r="D3" s="114" t="s">
        <v>1354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>
        <v>22.51</v>
      </c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1393</v>
      </c>
      <c r="C99" s="19" t="s">
        <v>1356</v>
      </c>
      <c r="D99" s="10" t="s">
        <v>563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1394</v>
      </c>
      <c r="C100" s="19" t="s">
        <v>1370</v>
      </c>
      <c r="D100" s="10" t="s">
        <v>433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1395</v>
      </c>
      <c r="C101" s="19" t="s">
        <v>1371</v>
      </c>
      <c r="D101" s="10" t="s">
        <v>433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119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119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11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1401</v>
      </c>
      <c r="C134" s="19" t="s">
        <v>1400</v>
      </c>
      <c r="D134" s="10" t="s">
        <v>433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1403</v>
      </c>
      <c r="C135" s="19" t="s">
        <v>1402</v>
      </c>
      <c r="D135" s="10" t="s">
        <v>433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1405</v>
      </c>
      <c r="C136" s="19" t="s">
        <v>1404</v>
      </c>
      <c r="D136" s="10" t="s">
        <v>433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1052</v>
      </c>
      <c r="C169" s="19" t="s">
        <v>1053</v>
      </c>
      <c r="D169" s="10" t="s">
        <v>563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1409</v>
      </c>
      <c r="C176" s="19" t="s">
        <v>1408</v>
      </c>
      <c r="D176" s="10" t="s">
        <v>433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20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1191</v>
      </c>
      <c r="C190" s="19" t="s">
        <v>1372</v>
      </c>
      <c r="D190" s="10" t="s">
        <v>600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>
        <v>20.36</v>
      </c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>
        <v>20.36</v>
      </c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>
        <v>20.36</v>
      </c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>
        <v>20.36</v>
      </c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>
        <v>20.36</v>
      </c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>
        <v>20.36</v>
      </c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>
        <v>20.36</v>
      </c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>
        <v>20.36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>
        <v>20.36</v>
      </c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>
        <v>20.36</v>
      </c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>
        <v>20.36</v>
      </c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>
        <v>20.36</v>
      </c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>
        <v>20.36</v>
      </c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>
        <v>20.36</v>
      </c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>
        <v>20.36</v>
      </c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1420</v>
      </c>
      <c r="D243" s="10" t="s">
        <v>433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>
        <v>20.36</v>
      </c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1421</v>
      </c>
      <c r="D244" s="10" t="s">
        <v>433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>
        <v>20.36</v>
      </c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1422</v>
      </c>
      <c r="D245" s="10" t="s">
        <v>433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>
        <v>20.36</v>
      </c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1423</v>
      </c>
      <c r="D246" s="10" t="s">
        <v>433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>
        <v>20.36</v>
      </c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1424</v>
      </c>
      <c r="D247" s="10" t="s">
        <v>563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>
        <v>20.36</v>
      </c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1426</v>
      </c>
      <c r="D248" s="10" t="s">
        <v>433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>
        <v>20.36</v>
      </c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1427</v>
      </c>
      <c r="D249" s="10" t="s">
        <v>433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>
        <v>20.36</v>
      </c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>
        <v>20.36</v>
      </c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0" t="s">
        <v>242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O2" s="181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6" s="5" customFormat="1" ht="26.25" x14ac:dyDescent="0.55000000000000004">
      <c r="A3" s="182" t="s">
        <v>1</v>
      </c>
      <c r="B3" s="182" t="s">
        <v>2</v>
      </c>
      <c r="C3" s="183" t="s">
        <v>3</v>
      </c>
      <c r="D3" s="183" t="s">
        <v>4</v>
      </c>
      <c r="E3" s="183" t="s">
        <v>5</v>
      </c>
      <c r="F3" s="4" t="s">
        <v>6</v>
      </c>
      <c r="G3" s="185" t="s">
        <v>7</v>
      </c>
      <c r="H3" s="187" t="s">
        <v>8</v>
      </c>
      <c r="I3" s="188"/>
      <c r="J3" s="189"/>
      <c r="K3" s="190" t="s">
        <v>9</v>
      </c>
      <c r="L3" s="177" t="s">
        <v>10</v>
      </c>
      <c r="O3" s="182" t="s">
        <v>1</v>
      </c>
      <c r="P3" s="182" t="s">
        <v>2</v>
      </c>
      <c r="Q3" s="183" t="s">
        <v>3</v>
      </c>
      <c r="R3" s="183" t="s">
        <v>4</v>
      </c>
      <c r="S3" s="183" t="s">
        <v>5</v>
      </c>
      <c r="T3" s="4" t="s">
        <v>6</v>
      </c>
      <c r="U3" s="185" t="s">
        <v>7</v>
      </c>
      <c r="V3" s="187" t="s">
        <v>8</v>
      </c>
      <c r="W3" s="188"/>
      <c r="X3" s="189"/>
      <c r="Y3" s="190" t="s">
        <v>9</v>
      </c>
      <c r="Z3" s="177" t="s">
        <v>10</v>
      </c>
    </row>
    <row r="4" spans="1:26" s="5" customFormat="1" ht="27" thickBot="1" x14ac:dyDescent="0.6">
      <c r="A4" s="182"/>
      <c r="B4" s="182"/>
      <c r="C4" s="184"/>
      <c r="D4" s="184"/>
      <c r="E4" s="18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91"/>
      <c r="L4" s="177"/>
      <c r="O4" s="182"/>
      <c r="P4" s="182"/>
      <c r="Q4" s="184"/>
      <c r="R4" s="184"/>
      <c r="S4" s="18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91"/>
      <c r="Z4" s="17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2" t="s">
        <v>119</v>
      </c>
      <c r="Q107" s="193"/>
      <c r="R107" s="193"/>
      <c r="S107" s="193"/>
      <c r="T107" s="193"/>
      <c r="U107" s="193"/>
      <c r="V107" s="193"/>
      <c r="W107" s="19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7" t="s">
        <v>213</v>
      </c>
      <c r="N205" s="19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1" t="s">
        <v>212</v>
      </c>
      <c r="I206" s="17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8" t="s">
        <v>202</v>
      </c>
      <c r="J207" s="19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5" t="s">
        <v>203</v>
      </c>
      <c r="J208" s="19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5" t="s">
        <v>205</v>
      </c>
      <c r="J210" s="196"/>
      <c r="K210" s="36">
        <v>0</v>
      </c>
    </row>
    <row r="211" spans="1:11" ht="25.5" x14ac:dyDescent="0.55000000000000004">
      <c r="A211" s="1"/>
      <c r="C211" s="31"/>
      <c r="E211" s="31"/>
      <c r="G211" s="31"/>
      <c r="I211" s="195" t="s">
        <v>206</v>
      </c>
      <c r="J211" s="196"/>
      <c r="K211" s="36">
        <v>0</v>
      </c>
    </row>
    <row r="212" spans="1:11" ht="25.5" x14ac:dyDescent="0.55000000000000004">
      <c r="A212" s="1"/>
      <c r="C212" s="31"/>
      <c r="E212" s="31"/>
      <c r="G212" s="31"/>
      <c r="I212" s="195" t="s">
        <v>207</v>
      </c>
      <c r="J212" s="19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5" t="s">
        <v>208</v>
      </c>
      <c r="J213" s="19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5" t="s">
        <v>209</v>
      </c>
      <c r="J214" s="196"/>
      <c r="K214" s="37">
        <v>0</v>
      </c>
    </row>
    <row r="215" spans="1:11" ht="25.5" x14ac:dyDescent="0.55000000000000004">
      <c r="A215" s="1"/>
      <c r="C215" s="31"/>
      <c r="E215" s="31"/>
      <c r="G215" s="31"/>
      <c r="I215" s="195" t="s">
        <v>210</v>
      </c>
      <c r="J215" s="196"/>
      <c r="K215" s="33">
        <f>+K214-K213</f>
        <v>0</v>
      </c>
    </row>
    <row r="216" spans="1:11" ht="25.5" x14ac:dyDescent="0.55000000000000004">
      <c r="G216" s="2"/>
      <c r="I216" s="195" t="s">
        <v>211</v>
      </c>
      <c r="J216" s="19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2025-03-01T05:45:19Z</dcterms:modified>
</cp:coreProperties>
</file>