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ี.ค. 68\"/>
    </mc:Choice>
  </mc:AlternateContent>
  <xr:revisionPtr revIDLastSave="0" documentId="13_ncr:1_{5DE80BE9-1292-49A0-B590-C2F418F83F41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07" l="1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5" i="107"/>
  <c r="N267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5" i="106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5" i="105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5" i="104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5" i="103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5" i="102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3" i="101"/>
  <c r="E5" i="101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5" i="100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5" i="99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5" i="98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6" i="97"/>
  <c r="E7" i="97"/>
  <c r="E8" i="97"/>
  <c r="E9" i="97"/>
  <c r="E10" i="97"/>
  <c r="E11" i="97"/>
  <c r="E12" i="97"/>
  <c r="E13" i="97"/>
  <c r="E14" i="97"/>
  <c r="E15" i="97"/>
  <c r="E5" i="97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5" i="96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5" i="95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5" i="94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5" i="93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5" i="92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5" i="91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5" i="90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259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5" i="89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5" i="88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5" i="87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259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5" i="86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5" i="85"/>
  <c r="P244" i="84"/>
  <c r="P245" i="84"/>
  <c r="P246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5" i="84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5" i="83"/>
  <c r="P131" i="79"/>
  <c r="E258" i="82"/>
  <c r="E258" i="81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P21" i="95" s="1"/>
  <c r="M22" i="95"/>
  <c r="M23" i="95"/>
  <c r="M24" i="95"/>
  <c r="M25" i="95"/>
  <c r="M26" i="95"/>
  <c r="M27" i="95"/>
  <c r="M6" i="91" l="1"/>
  <c r="M7" i="91"/>
  <c r="M8" i="91"/>
  <c r="M9" i="91"/>
  <c r="M10" i="91"/>
  <c r="M11" i="91"/>
  <c r="M12" i="91"/>
  <c r="M13" i="91"/>
  <c r="M14" i="91"/>
  <c r="M15" i="91"/>
  <c r="M16" i="91"/>
  <c r="M17" i="91"/>
  <c r="M18" i="91"/>
  <c r="M19" i="91"/>
  <c r="M20" i="91"/>
  <c r="M21" i="91"/>
  <c r="M22" i="91"/>
  <c r="M23" i="91"/>
  <c r="M24" i="91"/>
  <c r="M25" i="91"/>
  <c r="M26" i="91"/>
  <c r="M27" i="91"/>
  <c r="M28" i="91"/>
  <c r="M29" i="91"/>
  <c r="M6" i="90"/>
  <c r="M7" i="90"/>
  <c r="M8" i="90"/>
  <c r="M9" i="90"/>
  <c r="M10" i="90"/>
  <c r="M11" i="90"/>
  <c r="M12" i="90"/>
  <c r="M13" i="90"/>
  <c r="M14" i="90"/>
  <c r="M15" i="90"/>
  <c r="M16" i="90"/>
  <c r="M17" i="90"/>
  <c r="M18" i="90"/>
  <c r="M19" i="90"/>
  <c r="M20" i="90"/>
  <c r="M21" i="90"/>
  <c r="M22" i="90"/>
  <c r="M23" i="90"/>
  <c r="M24" i="90"/>
  <c r="M25" i="90"/>
  <c r="M26" i="90"/>
  <c r="M27" i="90"/>
  <c r="M28" i="90"/>
  <c r="M29" i="90"/>
  <c r="M30" i="90"/>
  <c r="M6" i="89"/>
  <c r="M7" i="89"/>
  <c r="M8" i="89"/>
  <c r="M9" i="89"/>
  <c r="M10" i="89"/>
  <c r="M11" i="89"/>
  <c r="M12" i="89"/>
  <c r="M13" i="89"/>
  <c r="M14" i="89"/>
  <c r="M15" i="89"/>
  <c r="M16" i="89"/>
  <c r="M17" i="89"/>
  <c r="M18" i="89"/>
  <c r="M19" i="89"/>
  <c r="M20" i="89"/>
  <c r="M21" i="89"/>
  <c r="M22" i="89"/>
  <c r="M23" i="89"/>
  <c r="M24" i="89"/>
  <c r="M25" i="89"/>
  <c r="M26" i="89"/>
  <c r="M27" i="89"/>
  <c r="M28" i="89"/>
  <c r="M29" i="89"/>
  <c r="M6" i="88"/>
  <c r="M7" i="88"/>
  <c r="M8" i="88"/>
  <c r="M9" i="88"/>
  <c r="M10" i="88"/>
  <c r="M11" i="88"/>
  <c r="M12" i="88"/>
  <c r="M13" i="88"/>
  <c r="M14" i="88"/>
  <c r="M15" i="88"/>
  <c r="M16" i="88"/>
  <c r="M17" i="88"/>
  <c r="M18" i="88"/>
  <c r="M19" i="88"/>
  <c r="M20" i="88"/>
  <c r="M21" i="88"/>
  <c r="M22" i="88"/>
  <c r="M23" i="88"/>
  <c r="M24" i="88"/>
  <c r="M25" i="88"/>
  <c r="M26" i="88"/>
  <c r="M27" i="88"/>
  <c r="M28" i="88"/>
  <c r="M29" i="88"/>
  <c r="M30" i="88"/>
  <c r="M6" i="87"/>
  <c r="M7" i="87"/>
  <c r="M8" i="87"/>
  <c r="M9" i="87"/>
  <c r="M10" i="87"/>
  <c r="M11" i="87"/>
  <c r="M12" i="87"/>
  <c r="M13" i="87"/>
  <c r="M14" i="87"/>
  <c r="M15" i="87"/>
  <c r="M16" i="87"/>
  <c r="M17" i="87"/>
  <c r="M18" i="87"/>
  <c r="M19" i="87"/>
  <c r="M20" i="87"/>
  <c r="M21" i="87"/>
  <c r="M22" i="87"/>
  <c r="M23" i="87"/>
  <c r="M24" i="87"/>
  <c r="M25" i="87"/>
  <c r="M26" i="87"/>
  <c r="M27" i="87"/>
  <c r="M28" i="87"/>
  <c r="M29" i="87"/>
  <c r="M30" i="87"/>
  <c r="M6" i="86"/>
  <c r="M7" i="86"/>
  <c r="M8" i="86"/>
  <c r="M9" i="86"/>
  <c r="M10" i="86"/>
  <c r="M11" i="86"/>
  <c r="M12" i="86"/>
  <c r="M13" i="86"/>
  <c r="M14" i="86"/>
  <c r="M15" i="86"/>
  <c r="M16" i="86"/>
  <c r="M17" i="86"/>
  <c r="M18" i="86"/>
  <c r="M19" i="86"/>
  <c r="M20" i="86"/>
  <c r="M21" i="86"/>
  <c r="M22" i="86"/>
  <c r="M23" i="86"/>
  <c r="M24" i="86"/>
  <c r="M25" i="86"/>
  <c r="M26" i="86"/>
  <c r="M27" i="86"/>
  <c r="M28" i="86"/>
  <c r="M29" i="86"/>
  <c r="M30" i="86"/>
  <c r="M6" i="85"/>
  <c r="M7" i="85"/>
  <c r="M8" i="85"/>
  <c r="M9" i="85"/>
  <c r="M10" i="85"/>
  <c r="M11" i="85"/>
  <c r="M12" i="85"/>
  <c r="M13" i="85"/>
  <c r="M14" i="85"/>
  <c r="M15" i="85"/>
  <c r="M16" i="85"/>
  <c r="M17" i="85"/>
  <c r="M18" i="85"/>
  <c r="M19" i="85"/>
  <c r="M20" i="85"/>
  <c r="M21" i="85"/>
  <c r="M22" i="85"/>
  <c r="M23" i="85"/>
  <c r="M24" i="85"/>
  <c r="M25" i="85"/>
  <c r="M26" i="85"/>
  <c r="M27" i="85"/>
  <c r="M6" i="84"/>
  <c r="M7" i="84"/>
  <c r="M8" i="84"/>
  <c r="M9" i="84"/>
  <c r="M10" i="84"/>
  <c r="M11" i="84"/>
  <c r="M12" i="84"/>
  <c r="M13" i="84"/>
  <c r="M14" i="84"/>
  <c r="M15" i="84"/>
  <c r="M16" i="84"/>
  <c r="M17" i="84"/>
  <c r="M18" i="84"/>
  <c r="M19" i="84"/>
  <c r="M20" i="84"/>
  <c r="M21" i="84"/>
  <c r="M22" i="84"/>
  <c r="M23" i="84"/>
  <c r="M24" i="84"/>
  <c r="M25" i="84"/>
  <c r="M26" i="84"/>
  <c r="M27" i="84"/>
  <c r="M28" i="84"/>
  <c r="M29" i="84"/>
  <c r="M57" i="84"/>
  <c r="M58" i="84"/>
  <c r="M59" i="84"/>
  <c r="M60" i="84"/>
  <c r="M61" i="84"/>
  <c r="M62" i="84"/>
  <c r="M63" i="84"/>
  <c r="M64" i="84"/>
  <c r="M65" i="84"/>
  <c r="M66" i="84"/>
  <c r="M67" i="84"/>
  <c r="M68" i="84"/>
  <c r="M69" i="84"/>
  <c r="M70" i="84"/>
  <c r="M71" i="84"/>
  <c r="M72" i="84"/>
  <c r="M73" i="84"/>
  <c r="M74" i="84"/>
  <c r="M75" i="84"/>
  <c r="M76" i="84"/>
  <c r="M77" i="84"/>
  <c r="M78" i="84"/>
  <c r="M79" i="84"/>
  <c r="M80" i="84"/>
  <c r="M29" i="74"/>
  <c r="M30" i="74"/>
  <c r="M31" i="74"/>
  <c r="M32" i="74"/>
  <c r="M33" i="74"/>
  <c r="M34" i="74"/>
  <c r="M35" i="74"/>
  <c r="M36" i="74"/>
  <c r="M37" i="74"/>
  <c r="M38" i="74"/>
  <c r="M39" i="74"/>
  <c r="M40" i="74"/>
  <c r="M41" i="74"/>
  <c r="M42" i="74"/>
  <c r="M43" i="74"/>
  <c r="M44" i="74"/>
  <c r="M45" i="74"/>
  <c r="M46" i="74"/>
  <c r="M47" i="74"/>
  <c r="M48" i="74"/>
  <c r="M49" i="74"/>
  <c r="M50" i="74"/>
  <c r="M51" i="74"/>
  <c r="M52" i="74"/>
  <c r="M53" i="74"/>
  <c r="M54" i="74"/>
  <c r="M55" i="74"/>
  <c r="M56" i="74"/>
  <c r="M57" i="74"/>
  <c r="M58" i="74"/>
  <c r="M59" i="74"/>
  <c r="M60" i="74"/>
  <c r="M61" i="74"/>
  <c r="M62" i="74"/>
  <c r="M63" i="74"/>
  <c r="M64" i="74"/>
  <c r="M65" i="74"/>
  <c r="M66" i="74"/>
  <c r="M67" i="74"/>
  <c r="M68" i="74"/>
  <c r="M69" i="74"/>
  <c r="M70" i="74"/>
  <c r="M71" i="74"/>
  <c r="M72" i="74"/>
  <c r="M73" i="74"/>
  <c r="M74" i="74"/>
  <c r="M75" i="74"/>
  <c r="M76" i="74"/>
  <c r="M77" i="74"/>
  <c r="M78" i="74"/>
  <c r="M79" i="74"/>
  <c r="M80" i="74"/>
  <c r="M81" i="74"/>
  <c r="M82" i="74"/>
  <c r="M83" i="74"/>
  <c r="M84" i="74"/>
  <c r="M85" i="74"/>
  <c r="M86" i="74"/>
  <c r="M87" i="74"/>
  <c r="M88" i="74"/>
  <c r="M89" i="74"/>
  <c r="M90" i="74"/>
  <c r="M91" i="74"/>
  <c r="M92" i="74"/>
  <c r="M93" i="74"/>
  <c r="M94" i="74"/>
  <c r="M95" i="74"/>
  <c r="M96" i="74"/>
  <c r="M97" i="74"/>
  <c r="M98" i="74"/>
  <c r="M99" i="74"/>
  <c r="M100" i="74"/>
  <c r="M101" i="74"/>
  <c r="M102" i="74"/>
  <c r="M103" i="74"/>
  <c r="M104" i="74"/>
  <c r="M105" i="74"/>
  <c r="M106" i="74"/>
  <c r="M107" i="74"/>
  <c r="M108" i="74"/>
  <c r="M109" i="74"/>
  <c r="M110" i="74"/>
  <c r="M111" i="74"/>
  <c r="M112" i="74"/>
  <c r="M113" i="74"/>
  <c r="M114" i="74"/>
  <c r="M115" i="74"/>
  <c r="M116" i="74"/>
  <c r="M117" i="74"/>
  <c r="M118" i="74"/>
  <c r="M119" i="74"/>
  <c r="M120" i="74"/>
  <c r="M121" i="74"/>
  <c r="M122" i="74"/>
  <c r="M123" i="74"/>
  <c r="M124" i="74"/>
  <c r="M125" i="74"/>
  <c r="M126" i="74"/>
  <c r="M127" i="74"/>
  <c r="M128" i="74"/>
  <c r="M129" i="74"/>
  <c r="M130" i="74"/>
  <c r="M131" i="74"/>
  <c r="M132" i="74"/>
  <c r="M133" i="74"/>
  <c r="M134" i="74"/>
  <c r="M135" i="74"/>
  <c r="M136" i="74"/>
  <c r="M137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4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67" i="74"/>
  <c r="M168" i="74"/>
  <c r="M169" i="74"/>
  <c r="M170" i="74"/>
  <c r="M171" i="74"/>
  <c r="M172" i="74"/>
  <c r="M173" i="74"/>
  <c r="M174" i="74"/>
  <c r="M175" i="74"/>
  <c r="M176" i="74"/>
  <c r="M177" i="74"/>
  <c r="M178" i="74"/>
  <c r="M179" i="74"/>
  <c r="M180" i="74"/>
  <c r="M181" i="74"/>
  <c r="M182" i="74"/>
  <c r="M183" i="74"/>
  <c r="M184" i="74"/>
  <c r="M185" i="74"/>
  <c r="M186" i="74"/>
  <c r="M187" i="74"/>
  <c r="M188" i="74"/>
  <c r="M189" i="74"/>
  <c r="M190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205" i="74"/>
  <c r="M206" i="74"/>
  <c r="M207" i="74"/>
  <c r="M208" i="74"/>
  <c r="M209" i="74"/>
  <c r="M210" i="74"/>
  <c r="M211" i="74"/>
  <c r="M212" i="74"/>
  <c r="M213" i="74"/>
  <c r="M214" i="74"/>
  <c r="M215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28" i="74"/>
  <c r="M229" i="74"/>
  <c r="M230" i="74"/>
  <c r="M231" i="74"/>
  <c r="M232" i="74"/>
  <c r="M233" i="74"/>
  <c r="M234" i="74"/>
  <c r="M235" i="74"/>
  <c r="M236" i="74"/>
  <c r="M237" i="74"/>
  <c r="M238" i="74"/>
  <c r="M239" i="74"/>
  <c r="M240" i="74"/>
  <c r="M241" i="74"/>
  <c r="M242" i="74"/>
  <c r="M243" i="74"/>
  <c r="M244" i="74"/>
  <c r="M245" i="74"/>
  <c r="M246" i="74"/>
  <c r="M247" i="74"/>
  <c r="M248" i="74"/>
  <c r="M249" i="74"/>
  <c r="M250" i="74"/>
  <c r="M251" i="74"/>
  <c r="M252" i="74"/>
  <c r="M253" i="74"/>
  <c r="M254" i="74"/>
  <c r="M255" i="74"/>
  <c r="M256" i="74"/>
  <c r="M257" i="74"/>
  <c r="M258" i="74"/>
  <c r="M6" i="74"/>
  <c r="M7" i="74"/>
  <c r="M8" i="74"/>
  <c r="M9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47" i="80"/>
  <c r="M48" i="80"/>
  <c r="M49" i="80"/>
  <c r="M50" i="80"/>
  <c r="M51" i="80"/>
  <c r="M52" i="80"/>
  <c r="M53" i="80"/>
  <c r="M54" i="80"/>
  <c r="M55" i="80"/>
  <c r="M56" i="80"/>
  <c r="M57" i="80"/>
  <c r="M58" i="80"/>
  <c r="M59" i="80"/>
  <c r="M32" i="80"/>
  <c r="M33" i="80"/>
  <c r="M34" i="80"/>
  <c r="M35" i="80"/>
  <c r="M36" i="80"/>
  <c r="M37" i="80"/>
  <c r="M38" i="80"/>
  <c r="M39" i="80"/>
  <c r="M40" i="80"/>
  <c r="M41" i="80"/>
  <c r="M42" i="80"/>
  <c r="M43" i="80"/>
  <c r="M44" i="80"/>
  <c r="M45" i="80"/>
  <c r="M46" i="80"/>
  <c r="M6" i="80"/>
  <c r="M7" i="80"/>
  <c r="M8" i="80"/>
  <c r="M9" i="80"/>
  <c r="M10" i="80"/>
  <c r="M11" i="80"/>
  <c r="M12" i="80"/>
  <c r="M13" i="80"/>
  <c r="M14" i="80"/>
  <c r="M15" i="80"/>
  <c r="M16" i="80"/>
  <c r="M17" i="80"/>
  <c r="M18" i="80"/>
  <c r="M19" i="80"/>
  <c r="M20" i="80"/>
  <c r="M21" i="80"/>
  <c r="M22" i="80"/>
  <c r="M23" i="80"/>
  <c r="M24" i="80"/>
  <c r="M25" i="80"/>
  <c r="M26" i="80"/>
  <c r="M27" i="80"/>
  <c r="M28" i="80"/>
  <c r="M29" i="80"/>
  <c r="P29" i="80" s="1"/>
  <c r="M30" i="80"/>
  <c r="M31" i="80"/>
  <c r="P31" i="80" s="1"/>
  <c r="G27" i="79"/>
  <c r="J27" i="79" s="1"/>
  <c r="E27" i="80" s="1"/>
  <c r="G28" i="79"/>
  <c r="J28" i="79" s="1"/>
  <c r="E28" i="80" s="1"/>
  <c r="G29" i="79"/>
  <c r="J29" i="79" s="1"/>
  <c r="E29" i="80" s="1"/>
  <c r="E27" i="79"/>
  <c r="E28" i="79"/>
  <c r="E29" i="79"/>
  <c r="M6" i="79"/>
  <c r="M7" i="79"/>
  <c r="M8" i="79"/>
  <c r="M9" i="79"/>
  <c r="M10" i="79"/>
  <c r="M11" i="79"/>
  <c r="M12" i="79"/>
  <c r="M13" i="79"/>
  <c r="M14" i="79"/>
  <c r="M15" i="79"/>
  <c r="M16" i="79"/>
  <c r="M17" i="79"/>
  <c r="M18" i="79"/>
  <c r="M19" i="79"/>
  <c r="M20" i="79"/>
  <c r="M21" i="79"/>
  <c r="M22" i="79"/>
  <c r="M23" i="79"/>
  <c r="M24" i="79"/>
  <c r="M25" i="79"/>
  <c r="M26" i="79"/>
  <c r="M27" i="79"/>
  <c r="M28" i="79"/>
  <c r="M29" i="79"/>
  <c r="M30" i="79"/>
  <c r="M47" i="78"/>
  <c r="M48" i="78"/>
  <c r="M49" i="78"/>
  <c r="M50" i="78"/>
  <c r="M51" i="78"/>
  <c r="M52" i="78"/>
  <c r="M53" i="78"/>
  <c r="M54" i="78"/>
  <c r="M55" i="78"/>
  <c r="M56" i="78"/>
  <c r="M57" i="78"/>
  <c r="M58" i="78"/>
  <c r="M59" i="78"/>
  <c r="M60" i="78"/>
  <c r="M61" i="78"/>
  <c r="M62" i="78"/>
  <c r="M63" i="78"/>
  <c r="M64" i="78"/>
  <c r="M65" i="78"/>
  <c r="M66" i="78"/>
  <c r="M67" i="78"/>
  <c r="M68" i="78"/>
  <c r="M69" i="78"/>
  <c r="M70" i="78"/>
  <c r="M71" i="78"/>
  <c r="M72" i="78"/>
  <c r="M73" i="78"/>
  <c r="M74" i="78"/>
  <c r="M75" i="78"/>
  <c r="M76" i="78"/>
  <c r="M77" i="78"/>
  <c r="M78" i="78"/>
  <c r="M79" i="78"/>
  <c r="M80" i="78"/>
  <c r="M81" i="78"/>
  <c r="M82" i="78"/>
  <c r="M83" i="78"/>
  <c r="M84" i="78"/>
  <c r="M85" i="78"/>
  <c r="M86" i="78"/>
  <c r="M87" i="78"/>
  <c r="M88" i="78"/>
  <c r="M89" i="78"/>
  <c r="M90" i="78"/>
  <c r="M91" i="78"/>
  <c r="M92" i="78"/>
  <c r="M93" i="78"/>
  <c r="M94" i="78"/>
  <c r="M95" i="78"/>
  <c r="M96" i="78"/>
  <c r="M97" i="78"/>
  <c r="M98" i="78"/>
  <c r="M99" i="78"/>
  <c r="M100" i="78"/>
  <c r="M101" i="78"/>
  <c r="M102" i="78"/>
  <c r="M103" i="78"/>
  <c r="M104" i="78"/>
  <c r="M105" i="78"/>
  <c r="M106" i="78"/>
  <c r="M107" i="78"/>
  <c r="M108" i="78"/>
  <c r="M109" i="78"/>
  <c r="M110" i="78"/>
  <c r="M111" i="78"/>
  <c r="M112" i="78"/>
  <c r="M113" i="78"/>
  <c r="M114" i="78"/>
  <c r="M115" i="78"/>
  <c r="M116" i="78"/>
  <c r="M117" i="78"/>
  <c r="M118" i="78"/>
  <c r="M119" i="78"/>
  <c r="M120" i="78"/>
  <c r="M121" i="78"/>
  <c r="M122" i="78"/>
  <c r="M123" i="78"/>
  <c r="M124" i="78"/>
  <c r="M125" i="78"/>
  <c r="M126" i="78"/>
  <c r="M127" i="78"/>
  <c r="M128" i="78"/>
  <c r="M129" i="78"/>
  <c r="M130" i="78"/>
  <c r="M131" i="78"/>
  <c r="M132" i="78"/>
  <c r="M133" i="78"/>
  <c r="M134" i="78"/>
  <c r="M135" i="78"/>
  <c r="M136" i="78"/>
  <c r="M137" i="78"/>
  <c r="M138" i="78"/>
  <c r="M139" i="78"/>
  <c r="M140" i="78"/>
  <c r="M141" i="78"/>
  <c r="M142" i="78"/>
  <c r="M143" i="78"/>
  <c r="M144" i="78"/>
  <c r="M145" i="78"/>
  <c r="M146" i="78"/>
  <c r="M147" i="78"/>
  <c r="M148" i="78"/>
  <c r="M149" i="78"/>
  <c r="M150" i="78"/>
  <c r="M151" i="78"/>
  <c r="M152" i="78"/>
  <c r="M153" i="78"/>
  <c r="M154" i="78"/>
  <c r="M155" i="78"/>
  <c r="M156" i="78"/>
  <c r="M157" i="78"/>
  <c r="M158" i="78"/>
  <c r="M159" i="78"/>
  <c r="M160" i="78"/>
  <c r="M161" i="78"/>
  <c r="M162" i="78"/>
  <c r="M163" i="78"/>
  <c r="M164" i="78"/>
  <c r="M165" i="78"/>
  <c r="M166" i="78"/>
  <c r="M167" i="78"/>
  <c r="M168" i="78"/>
  <c r="M169" i="78"/>
  <c r="M170" i="78"/>
  <c r="M171" i="78"/>
  <c r="M172" i="78"/>
  <c r="M173" i="78"/>
  <c r="M174" i="78"/>
  <c r="M175" i="78"/>
  <c r="M176" i="78"/>
  <c r="M177" i="78"/>
  <c r="M178" i="78"/>
  <c r="M179" i="78"/>
  <c r="M180" i="78"/>
  <c r="M181" i="78"/>
  <c r="M182" i="78"/>
  <c r="M183" i="78"/>
  <c r="M184" i="78"/>
  <c r="M185" i="78"/>
  <c r="M186" i="78"/>
  <c r="M187" i="78"/>
  <c r="M188" i="78"/>
  <c r="M189" i="78"/>
  <c r="M190" i="78"/>
  <c r="M191" i="78"/>
  <c r="M192" i="78"/>
  <c r="M193" i="78"/>
  <c r="M194" i="78"/>
  <c r="M195" i="78"/>
  <c r="M196" i="78"/>
  <c r="M197" i="78"/>
  <c r="M198" i="78"/>
  <c r="M199" i="78"/>
  <c r="M200" i="78"/>
  <c r="M201" i="78"/>
  <c r="M202" i="78"/>
  <c r="M203" i="78"/>
  <c r="M204" i="78"/>
  <c r="M205" i="78"/>
  <c r="M206" i="78"/>
  <c r="M207" i="78"/>
  <c r="M208" i="78"/>
  <c r="M209" i="78"/>
  <c r="M210" i="78"/>
  <c r="M211" i="78"/>
  <c r="M212" i="78"/>
  <c r="M213" i="78"/>
  <c r="M214" i="78"/>
  <c r="M215" i="78"/>
  <c r="M216" i="78"/>
  <c r="M217" i="78"/>
  <c r="M218" i="78"/>
  <c r="M219" i="78"/>
  <c r="M220" i="78"/>
  <c r="M221" i="78"/>
  <c r="M222" i="78"/>
  <c r="M223" i="78"/>
  <c r="M224" i="78"/>
  <c r="M225" i="78"/>
  <c r="M226" i="78"/>
  <c r="M227" i="78"/>
  <c r="M228" i="78"/>
  <c r="M229" i="78"/>
  <c r="M230" i="78"/>
  <c r="M231" i="78"/>
  <c r="M232" i="78"/>
  <c r="M233" i="78"/>
  <c r="M234" i="78"/>
  <c r="M235" i="78"/>
  <c r="M236" i="78"/>
  <c r="M237" i="78"/>
  <c r="M238" i="78"/>
  <c r="M239" i="78"/>
  <c r="M240" i="78"/>
  <c r="M241" i="78"/>
  <c r="M242" i="78"/>
  <c r="M243" i="78"/>
  <c r="M244" i="78"/>
  <c r="M245" i="78"/>
  <c r="M246" i="78"/>
  <c r="M247" i="78"/>
  <c r="M248" i="78"/>
  <c r="M249" i="78"/>
  <c r="M250" i="78"/>
  <c r="M251" i="78"/>
  <c r="M252" i="78"/>
  <c r="M253" i="78"/>
  <c r="M254" i="78"/>
  <c r="M255" i="78"/>
  <c r="M256" i="78"/>
  <c r="M257" i="78"/>
  <c r="M258" i="78"/>
  <c r="M259" i="78"/>
  <c r="M29" i="78"/>
  <c r="M30" i="78"/>
  <c r="M31" i="78"/>
  <c r="M32" i="78"/>
  <c r="M33" i="78"/>
  <c r="M34" i="78"/>
  <c r="M35" i="78"/>
  <c r="M36" i="78"/>
  <c r="M37" i="78"/>
  <c r="M38" i="78"/>
  <c r="M39" i="78"/>
  <c r="M40" i="78"/>
  <c r="M41" i="78"/>
  <c r="M42" i="78"/>
  <c r="M43" i="78"/>
  <c r="M44" i="78"/>
  <c r="M45" i="78"/>
  <c r="M46" i="78"/>
  <c r="M6" i="78"/>
  <c r="M7" i="78"/>
  <c r="M8" i="78"/>
  <c r="M9" i="78"/>
  <c r="M10" i="78"/>
  <c r="M11" i="78"/>
  <c r="M12" i="78"/>
  <c r="M13" i="78"/>
  <c r="M14" i="78"/>
  <c r="M15" i="78"/>
  <c r="M16" i="78"/>
  <c r="M17" i="78"/>
  <c r="M18" i="78"/>
  <c r="M19" i="78"/>
  <c r="M20" i="78"/>
  <c r="M21" i="78"/>
  <c r="M22" i="78"/>
  <c r="M23" i="78"/>
  <c r="M24" i="78"/>
  <c r="M25" i="78"/>
  <c r="M26" i="78"/>
  <c r="M27" i="78"/>
  <c r="M28" i="78"/>
  <c r="M82" i="77"/>
  <c r="M83" i="77"/>
  <c r="M84" i="77"/>
  <c r="M85" i="77"/>
  <c r="M86" i="77"/>
  <c r="M87" i="77"/>
  <c r="M88" i="77"/>
  <c r="M89" i="77"/>
  <c r="M90" i="77"/>
  <c r="M91" i="77"/>
  <c r="M92" i="77"/>
  <c r="M93" i="77"/>
  <c r="M94" i="77"/>
  <c r="M95" i="77"/>
  <c r="M96" i="77"/>
  <c r="M97" i="77"/>
  <c r="M98" i="77"/>
  <c r="M99" i="77"/>
  <c r="M100" i="77"/>
  <c r="M101" i="77"/>
  <c r="M102" i="77"/>
  <c r="M103" i="77"/>
  <c r="M104" i="77"/>
  <c r="M105" i="77"/>
  <c r="M106" i="77"/>
  <c r="M107" i="77"/>
  <c r="M108" i="77"/>
  <c r="M109" i="77"/>
  <c r="M110" i="77"/>
  <c r="M111" i="77"/>
  <c r="M112" i="77"/>
  <c r="M113" i="77"/>
  <c r="M114" i="77"/>
  <c r="M115" i="77"/>
  <c r="M116" i="77"/>
  <c r="M117" i="77"/>
  <c r="M118" i="77"/>
  <c r="M119" i="77"/>
  <c r="M120" i="77"/>
  <c r="M121" i="77"/>
  <c r="M122" i="77"/>
  <c r="M123" i="77"/>
  <c r="M124" i="77"/>
  <c r="M125" i="77"/>
  <c r="M126" i="77"/>
  <c r="M127" i="77"/>
  <c r="M128" i="77"/>
  <c r="M129" i="77"/>
  <c r="M130" i="77"/>
  <c r="M131" i="77"/>
  <c r="M132" i="77"/>
  <c r="M133" i="77"/>
  <c r="M134" i="77"/>
  <c r="M135" i="77"/>
  <c r="M136" i="77"/>
  <c r="M137" i="77"/>
  <c r="M138" i="77"/>
  <c r="M139" i="77"/>
  <c r="M140" i="77"/>
  <c r="M141" i="77"/>
  <c r="M142" i="77"/>
  <c r="M143" i="77"/>
  <c r="M144" i="77"/>
  <c r="M145" i="77"/>
  <c r="M146" i="77"/>
  <c r="M147" i="77"/>
  <c r="M148" i="77"/>
  <c r="M149" i="77"/>
  <c r="M150" i="77"/>
  <c r="M151" i="77"/>
  <c r="M152" i="77"/>
  <c r="M153" i="77"/>
  <c r="M154" i="77"/>
  <c r="M155" i="77"/>
  <c r="M156" i="77"/>
  <c r="M157" i="77"/>
  <c r="M158" i="77"/>
  <c r="M159" i="77"/>
  <c r="M160" i="77"/>
  <c r="M161" i="77"/>
  <c r="M162" i="77"/>
  <c r="M163" i="77"/>
  <c r="M164" i="77"/>
  <c r="M165" i="77"/>
  <c r="M166" i="77"/>
  <c r="M167" i="77"/>
  <c r="M168" i="77"/>
  <c r="M169" i="77"/>
  <c r="M170" i="77"/>
  <c r="M171" i="77"/>
  <c r="M172" i="77"/>
  <c r="M173" i="77"/>
  <c r="M174" i="77"/>
  <c r="M175" i="77"/>
  <c r="M176" i="77"/>
  <c r="M177" i="77"/>
  <c r="M178" i="77"/>
  <c r="M179" i="77"/>
  <c r="M180" i="77"/>
  <c r="M181" i="77"/>
  <c r="M182" i="77"/>
  <c r="M183" i="77"/>
  <c r="M184" i="77"/>
  <c r="M185" i="77"/>
  <c r="M186" i="77"/>
  <c r="M187" i="77"/>
  <c r="M188" i="77"/>
  <c r="M189" i="77"/>
  <c r="M190" i="77"/>
  <c r="M191" i="77"/>
  <c r="M192" i="77"/>
  <c r="M193" i="77"/>
  <c r="M194" i="77"/>
  <c r="M195" i="77"/>
  <c r="M196" i="77"/>
  <c r="M197" i="77"/>
  <c r="M198" i="77"/>
  <c r="M199" i="77"/>
  <c r="M200" i="77"/>
  <c r="M201" i="77"/>
  <c r="M202" i="77"/>
  <c r="M203" i="77"/>
  <c r="M204" i="77"/>
  <c r="M205" i="77"/>
  <c r="M206" i="77"/>
  <c r="M207" i="77"/>
  <c r="M208" i="77"/>
  <c r="M209" i="77"/>
  <c r="M210" i="77"/>
  <c r="M211" i="77"/>
  <c r="M212" i="77"/>
  <c r="M213" i="77"/>
  <c r="M214" i="77"/>
  <c r="M215" i="77"/>
  <c r="M216" i="77"/>
  <c r="M217" i="77"/>
  <c r="M218" i="77"/>
  <c r="M219" i="77"/>
  <c r="M220" i="77"/>
  <c r="M221" i="77"/>
  <c r="M222" i="77"/>
  <c r="M223" i="77"/>
  <c r="M224" i="77"/>
  <c r="M225" i="77"/>
  <c r="M226" i="77"/>
  <c r="M227" i="77"/>
  <c r="M228" i="77"/>
  <c r="M229" i="77"/>
  <c r="M230" i="77"/>
  <c r="M231" i="77"/>
  <c r="M232" i="77"/>
  <c r="M233" i="77"/>
  <c r="M234" i="77"/>
  <c r="M235" i="77"/>
  <c r="M236" i="77"/>
  <c r="M237" i="77"/>
  <c r="M238" i="77"/>
  <c r="M239" i="77"/>
  <c r="M240" i="77"/>
  <c r="M241" i="77"/>
  <c r="M242" i="77"/>
  <c r="M243" i="77"/>
  <c r="M244" i="77"/>
  <c r="M245" i="77"/>
  <c r="M246" i="77"/>
  <c r="M247" i="77"/>
  <c r="M248" i="77"/>
  <c r="M249" i="77"/>
  <c r="M250" i="77"/>
  <c r="M251" i="77"/>
  <c r="M252" i="77"/>
  <c r="M253" i="77"/>
  <c r="M254" i="77"/>
  <c r="M255" i="77"/>
  <c r="M256" i="77"/>
  <c r="M257" i="77"/>
  <c r="M258" i="77"/>
  <c r="M63" i="77"/>
  <c r="M64" i="77"/>
  <c r="M65" i="77"/>
  <c r="M66" i="77"/>
  <c r="M67" i="77"/>
  <c r="M68" i="77"/>
  <c r="M69" i="77"/>
  <c r="M70" i="77"/>
  <c r="M71" i="77"/>
  <c r="M72" i="77"/>
  <c r="M73" i="77"/>
  <c r="M74" i="77"/>
  <c r="M75" i="77"/>
  <c r="M76" i="77"/>
  <c r="M77" i="77"/>
  <c r="M78" i="77"/>
  <c r="M79" i="77"/>
  <c r="M80" i="77"/>
  <c r="M81" i="77"/>
  <c r="M47" i="77"/>
  <c r="M48" i="77"/>
  <c r="M49" i="77"/>
  <c r="M50" i="77"/>
  <c r="M51" i="77"/>
  <c r="M52" i="77"/>
  <c r="M53" i="77"/>
  <c r="M54" i="77"/>
  <c r="M55" i="77"/>
  <c r="M56" i="77"/>
  <c r="M57" i="77"/>
  <c r="M58" i="77"/>
  <c r="M59" i="77"/>
  <c r="M60" i="77"/>
  <c r="M61" i="77"/>
  <c r="M62" i="77"/>
  <c r="M26" i="77"/>
  <c r="M27" i="77"/>
  <c r="M28" i="77"/>
  <c r="M29" i="77"/>
  <c r="M30" i="77"/>
  <c r="M31" i="77"/>
  <c r="M32" i="77"/>
  <c r="M33" i="77"/>
  <c r="M34" i="77"/>
  <c r="M35" i="77"/>
  <c r="M36" i="77"/>
  <c r="M37" i="77"/>
  <c r="M38" i="77"/>
  <c r="M39" i="77"/>
  <c r="M40" i="77"/>
  <c r="M41" i="77"/>
  <c r="M42" i="77"/>
  <c r="M43" i="77"/>
  <c r="M44" i="77"/>
  <c r="M45" i="77"/>
  <c r="M46" i="77"/>
  <c r="M6" i="77"/>
  <c r="M7" i="77"/>
  <c r="M8" i="77"/>
  <c r="M9" i="77"/>
  <c r="M10" i="77"/>
  <c r="M11" i="77"/>
  <c r="M12" i="77"/>
  <c r="M13" i="77"/>
  <c r="M14" i="77"/>
  <c r="M15" i="77"/>
  <c r="M16" i="77"/>
  <c r="M17" i="77"/>
  <c r="M18" i="77"/>
  <c r="M19" i="77"/>
  <c r="M20" i="77"/>
  <c r="M21" i="77"/>
  <c r="M22" i="77"/>
  <c r="M23" i="77"/>
  <c r="M24" i="77"/>
  <c r="M25" i="77"/>
  <c r="J31" i="77"/>
  <c r="J32" i="77"/>
  <c r="J33" i="77"/>
  <c r="J34" i="77"/>
  <c r="J35" i="77"/>
  <c r="J36" i="77"/>
  <c r="J37" i="77"/>
  <c r="J38" i="77"/>
  <c r="J39" i="77"/>
  <c r="J40" i="77"/>
  <c r="J41" i="77"/>
  <c r="J42" i="77"/>
  <c r="J43" i="77"/>
  <c r="J44" i="77"/>
  <c r="J45" i="77"/>
  <c r="J46" i="77"/>
  <c r="J47" i="77"/>
  <c r="J48" i="77"/>
  <c r="J49" i="77"/>
  <c r="J50" i="77"/>
  <c r="J51" i="77"/>
  <c r="J52" i="77"/>
  <c r="J53" i="77"/>
  <c r="J54" i="77"/>
  <c r="J55" i="77"/>
  <c r="J56" i="77"/>
  <c r="J57" i="77"/>
  <c r="J58" i="77"/>
  <c r="J59" i="77"/>
  <c r="J60" i="77"/>
  <c r="J61" i="77"/>
  <c r="J62" i="77"/>
  <c r="J63" i="77"/>
  <c r="J64" i="77"/>
  <c r="J65" i="77"/>
  <c r="J66" i="77"/>
  <c r="J67" i="77"/>
  <c r="J68" i="77"/>
  <c r="J69" i="77"/>
  <c r="J70" i="77"/>
  <c r="J71" i="77"/>
  <c r="J72" i="77"/>
  <c r="J73" i="77"/>
  <c r="J74" i="77"/>
  <c r="J75" i="77"/>
  <c r="J76" i="77"/>
  <c r="J77" i="77"/>
  <c r="J78" i="77"/>
  <c r="J79" i="77"/>
  <c r="J80" i="77"/>
  <c r="J81" i="77"/>
  <c r="J82" i="77"/>
  <c r="J83" i="77"/>
  <c r="J84" i="77"/>
  <c r="J85" i="77"/>
  <c r="J86" i="77"/>
  <c r="J87" i="77"/>
  <c r="J88" i="77"/>
  <c r="J89" i="77"/>
  <c r="J90" i="77"/>
  <c r="J91" i="77"/>
  <c r="J92" i="77"/>
  <c r="J93" i="77"/>
  <c r="J94" i="77"/>
  <c r="J95" i="77"/>
  <c r="J96" i="77"/>
  <c r="J97" i="77"/>
  <c r="J98" i="77"/>
  <c r="J99" i="77"/>
  <c r="J100" i="77"/>
  <c r="J101" i="77"/>
  <c r="J102" i="77"/>
  <c r="J103" i="77"/>
  <c r="J104" i="77"/>
  <c r="J105" i="77"/>
  <c r="J106" i="77"/>
  <c r="J107" i="77"/>
  <c r="J108" i="77"/>
  <c r="J109" i="77"/>
  <c r="J110" i="77"/>
  <c r="J111" i="77"/>
  <c r="J112" i="77"/>
  <c r="J113" i="77"/>
  <c r="J114" i="77"/>
  <c r="J115" i="77"/>
  <c r="J116" i="77"/>
  <c r="J117" i="77"/>
  <c r="J118" i="77"/>
  <c r="J119" i="77"/>
  <c r="J120" i="77"/>
  <c r="J121" i="77"/>
  <c r="J122" i="77"/>
  <c r="J123" i="77"/>
  <c r="J124" i="77"/>
  <c r="J125" i="77"/>
  <c r="J126" i="77"/>
  <c r="J127" i="77"/>
  <c r="J128" i="77"/>
  <c r="J129" i="77"/>
  <c r="J130" i="77"/>
  <c r="J131" i="77"/>
  <c r="J132" i="77"/>
  <c r="J133" i="77"/>
  <c r="J134" i="77"/>
  <c r="J135" i="77"/>
  <c r="J136" i="77"/>
  <c r="J137" i="77"/>
  <c r="J138" i="77"/>
  <c r="J139" i="77"/>
  <c r="J140" i="77"/>
  <c r="J141" i="77"/>
  <c r="J142" i="77"/>
  <c r="J143" i="77"/>
  <c r="J144" i="77"/>
  <c r="J145" i="77"/>
  <c r="J146" i="77"/>
  <c r="J147" i="77"/>
  <c r="J148" i="77"/>
  <c r="J149" i="77"/>
  <c r="J150" i="77"/>
  <c r="J151" i="77"/>
  <c r="J152" i="77"/>
  <c r="J153" i="77"/>
  <c r="J154" i="77"/>
  <c r="J155" i="77"/>
  <c r="J156" i="77"/>
  <c r="J157" i="77"/>
  <c r="J158" i="77"/>
  <c r="J159" i="77"/>
  <c r="J160" i="77"/>
  <c r="J161" i="77"/>
  <c r="J162" i="77"/>
  <c r="J163" i="77"/>
  <c r="J164" i="77"/>
  <c r="J165" i="77"/>
  <c r="J166" i="77"/>
  <c r="J167" i="77"/>
  <c r="J168" i="77"/>
  <c r="J169" i="77"/>
  <c r="J170" i="77"/>
  <c r="J171" i="77"/>
  <c r="J172" i="77"/>
  <c r="J173" i="77"/>
  <c r="J174" i="77"/>
  <c r="J175" i="77"/>
  <c r="J176" i="77"/>
  <c r="J177" i="77"/>
  <c r="J178" i="77"/>
  <c r="J179" i="77"/>
  <c r="J180" i="77"/>
  <c r="J181" i="77"/>
  <c r="J182" i="77"/>
  <c r="J183" i="77"/>
  <c r="J184" i="77"/>
  <c r="J185" i="77"/>
  <c r="J186" i="77"/>
  <c r="J187" i="77"/>
  <c r="J188" i="77"/>
  <c r="J189" i="77"/>
  <c r="J190" i="77"/>
  <c r="J191" i="77"/>
  <c r="J192" i="77"/>
  <c r="J193" i="77"/>
  <c r="J194" i="77"/>
  <c r="J195" i="77"/>
  <c r="J196" i="77"/>
  <c r="J197" i="77"/>
  <c r="J198" i="77"/>
  <c r="J199" i="77"/>
  <c r="J200" i="77"/>
  <c r="J201" i="77"/>
  <c r="J202" i="77"/>
  <c r="J203" i="77"/>
  <c r="J204" i="77"/>
  <c r="J205" i="77"/>
  <c r="J206" i="77"/>
  <c r="J207" i="77"/>
  <c r="J208" i="77"/>
  <c r="J209" i="77"/>
  <c r="J210" i="77"/>
  <c r="J211" i="77"/>
  <c r="J212" i="77"/>
  <c r="J213" i="77"/>
  <c r="J214" i="77"/>
  <c r="J215" i="77"/>
  <c r="J216" i="77"/>
  <c r="J217" i="77"/>
  <c r="J218" i="77"/>
  <c r="J219" i="77"/>
  <c r="J220" i="77"/>
  <c r="J221" i="77"/>
  <c r="J222" i="77"/>
  <c r="J223" i="77"/>
  <c r="J224" i="77"/>
  <c r="J225" i="77"/>
  <c r="J226" i="77"/>
  <c r="J227" i="77"/>
  <c r="J228" i="77"/>
  <c r="J229" i="77"/>
  <c r="J230" i="77"/>
  <c r="J231" i="77"/>
  <c r="J232" i="77"/>
  <c r="J233" i="77"/>
  <c r="J234" i="77"/>
  <c r="J235" i="77"/>
  <c r="J236" i="77"/>
  <c r="J237" i="77"/>
  <c r="J238" i="77"/>
  <c r="J239" i="77"/>
  <c r="J240" i="77"/>
  <c r="J241" i="77"/>
  <c r="J242" i="77"/>
  <c r="J243" i="77"/>
  <c r="J244" i="77"/>
  <c r="J245" i="77"/>
  <c r="J246" i="77"/>
  <c r="J247" i="77"/>
  <c r="J248" i="77"/>
  <c r="J249" i="77"/>
  <c r="J250" i="77"/>
  <c r="J251" i="77"/>
  <c r="J252" i="77"/>
  <c r="J253" i="77"/>
  <c r="J254" i="77"/>
  <c r="J255" i="77"/>
  <c r="J256" i="77"/>
  <c r="J257" i="77"/>
  <c r="J258" i="77"/>
  <c r="J259" i="77"/>
  <c r="J27" i="77"/>
  <c r="J28" i="77"/>
  <c r="J29" i="77"/>
  <c r="J30" i="77"/>
  <c r="G29" i="77"/>
  <c r="G30" i="77"/>
  <c r="G31" i="77"/>
  <c r="G32" i="77"/>
  <c r="G33" i="77"/>
  <c r="G34" i="77"/>
  <c r="G35" i="77"/>
  <c r="G36" i="77"/>
  <c r="G37" i="77"/>
  <c r="G38" i="77"/>
  <c r="G39" i="77"/>
  <c r="G40" i="77"/>
  <c r="G41" i="77"/>
  <c r="G42" i="77"/>
  <c r="G43" i="77"/>
  <c r="G44" i="77"/>
  <c r="G45" i="77"/>
  <c r="G46" i="77"/>
  <c r="G47" i="77"/>
  <c r="G48" i="77"/>
  <c r="G49" i="77"/>
  <c r="G50" i="77"/>
  <c r="G51" i="77"/>
  <c r="G52" i="77"/>
  <c r="G53" i="77"/>
  <c r="G54" i="77"/>
  <c r="G55" i="77"/>
  <c r="G56" i="77"/>
  <c r="G57" i="77"/>
  <c r="G58" i="77"/>
  <c r="G59" i="77"/>
  <c r="G60" i="77"/>
  <c r="G61" i="77"/>
  <c r="G62" i="77"/>
  <c r="G63" i="77"/>
  <c r="G64" i="77"/>
  <c r="G65" i="77"/>
  <c r="G66" i="77"/>
  <c r="G67" i="77"/>
  <c r="G68" i="77"/>
  <c r="G69" i="77"/>
  <c r="G70" i="77"/>
  <c r="G71" i="77"/>
  <c r="G72" i="77"/>
  <c r="G73" i="77"/>
  <c r="G74" i="77"/>
  <c r="G75" i="77"/>
  <c r="G76" i="77"/>
  <c r="G77" i="77"/>
  <c r="G78" i="77"/>
  <c r="G79" i="77"/>
  <c r="G80" i="77"/>
  <c r="G81" i="77"/>
  <c r="G82" i="77"/>
  <c r="G83" i="77"/>
  <c r="G84" i="77"/>
  <c r="G85" i="77"/>
  <c r="G86" i="77"/>
  <c r="G87" i="77"/>
  <c r="G88" i="77"/>
  <c r="G89" i="77"/>
  <c r="G90" i="77"/>
  <c r="G91" i="77"/>
  <c r="G92" i="77"/>
  <c r="G93" i="77"/>
  <c r="G94" i="77"/>
  <c r="G95" i="77"/>
  <c r="G96" i="77"/>
  <c r="G97" i="77"/>
  <c r="G98" i="77"/>
  <c r="G99" i="77"/>
  <c r="G100" i="77"/>
  <c r="G101" i="77"/>
  <c r="G102" i="77"/>
  <c r="G103" i="77"/>
  <c r="G104" i="77"/>
  <c r="G105" i="77"/>
  <c r="G106" i="77"/>
  <c r="G107" i="77"/>
  <c r="G108" i="77"/>
  <c r="G109" i="77"/>
  <c r="G110" i="77"/>
  <c r="G111" i="77"/>
  <c r="G112" i="77"/>
  <c r="G113" i="77"/>
  <c r="G114" i="77"/>
  <c r="G115" i="77"/>
  <c r="G116" i="77"/>
  <c r="G117" i="77"/>
  <c r="G118" i="77"/>
  <c r="G119" i="77"/>
  <c r="G120" i="77"/>
  <c r="G121" i="77"/>
  <c r="G122" i="77"/>
  <c r="G123" i="77"/>
  <c r="G124" i="77"/>
  <c r="G125" i="77"/>
  <c r="G126" i="77"/>
  <c r="G127" i="77"/>
  <c r="G128" i="77"/>
  <c r="G129" i="77"/>
  <c r="G130" i="77"/>
  <c r="G131" i="77"/>
  <c r="G132" i="77"/>
  <c r="G133" i="77"/>
  <c r="G134" i="77"/>
  <c r="G135" i="77"/>
  <c r="G136" i="77"/>
  <c r="G137" i="77"/>
  <c r="G138" i="77"/>
  <c r="G139" i="77"/>
  <c r="G140" i="77"/>
  <c r="G141" i="77"/>
  <c r="G142" i="77"/>
  <c r="G143" i="77"/>
  <c r="G144" i="77"/>
  <c r="G145" i="77"/>
  <c r="G146" i="77"/>
  <c r="G147" i="77"/>
  <c r="G148" i="77"/>
  <c r="G149" i="77"/>
  <c r="G150" i="77"/>
  <c r="G151" i="77"/>
  <c r="G152" i="77"/>
  <c r="G153" i="77"/>
  <c r="G154" i="77"/>
  <c r="G155" i="77"/>
  <c r="G156" i="77"/>
  <c r="G157" i="77"/>
  <c r="G158" i="77"/>
  <c r="G159" i="77"/>
  <c r="G160" i="77"/>
  <c r="G161" i="77"/>
  <c r="G162" i="77"/>
  <c r="G163" i="77"/>
  <c r="G164" i="77"/>
  <c r="G165" i="77"/>
  <c r="G166" i="77"/>
  <c r="G167" i="77"/>
  <c r="G168" i="77"/>
  <c r="G169" i="77"/>
  <c r="G170" i="77"/>
  <c r="G171" i="77"/>
  <c r="G172" i="77"/>
  <c r="G173" i="77"/>
  <c r="G174" i="77"/>
  <c r="G175" i="77"/>
  <c r="G176" i="77"/>
  <c r="G177" i="77"/>
  <c r="G178" i="77"/>
  <c r="G179" i="77"/>
  <c r="G180" i="77"/>
  <c r="G181" i="77"/>
  <c r="G182" i="77"/>
  <c r="G183" i="77"/>
  <c r="G184" i="77"/>
  <c r="G185" i="77"/>
  <c r="G186" i="77"/>
  <c r="G187" i="77"/>
  <c r="G188" i="77"/>
  <c r="G189" i="77"/>
  <c r="G190" i="77"/>
  <c r="G191" i="77"/>
  <c r="G192" i="77"/>
  <c r="G193" i="77"/>
  <c r="G194" i="77"/>
  <c r="G195" i="77"/>
  <c r="G196" i="77"/>
  <c r="G197" i="77"/>
  <c r="G198" i="77"/>
  <c r="G199" i="77"/>
  <c r="G200" i="77"/>
  <c r="G201" i="77"/>
  <c r="G202" i="77"/>
  <c r="G203" i="77"/>
  <c r="G204" i="77"/>
  <c r="G205" i="77"/>
  <c r="G206" i="77"/>
  <c r="G207" i="77"/>
  <c r="G208" i="77"/>
  <c r="G209" i="77"/>
  <c r="G210" i="77"/>
  <c r="G211" i="77"/>
  <c r="G212" i="77"/>
  <c r="G213" i="77"/>
  <c r="G214" i="77"/>
  <c r="G215" i="77"/>
  <c r="G216" i="77"/>
  <c r="G217" i="77"/>
  <c r="G218" i="77"/>
  <c r="G219" i="77"/>
  <c r="G220" i="77"/>
  <c r="G221" i="77"/>
  <c r="G222" i="77"/>
  <c r="G223" i="77"/>
  <c r="G224" i="77"/>
  <c r="G225" i="77"/>
  <c r="G226" i="77"/>
  <c r="G227" i="77"/>
  <c r="G228" i="77"/>
  <c r="G229" i="77"/>
  <c r="G230" i="77"/>
  <c r="G231" i="77"/>
  <c r="G232" i="77"/>
  <c r="G233" i="77"/>
  <c r="G234" i="77"/>
  <c r="G235" i="77"/>
  <c r="G236" i="77"/>
  <c r="G237" i="77"/>
  <c r="G238" i="77"/>
  <c r="G239" i="77"/>
  <c r="G240" i="77"/>
  <c r="G241" i="77"/>
  <c r="G242" i="77"/>
  <c r="G243" i="77"/>
  <c r="G244" i="77"/>
  <c r="E244" i="78" s="1"/>
  <c r="G244" i="78" s="1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G245" i="77"/>
  <c r="G246" i="77"/>
  <c r="G247" i="77"/>
  <c r="G248" i="77"/>
  <c r="G249" i="77"/>
  <c r="G250" i="77"/>
  <c r="G251" i="77"/>
  <c r="G252" i="77"/>
  <c r="G253" i="77"/>
  <c r="G254" i="77"/>
  <c r="G255" i="77"/>
  <c r="G256" i="77"/>
  <c r="G257" i="77"/>
  <c r="G258" i="77"/>
  <c r="G259" i="77"/>
  <c r="G27" i="77"/>
  <c r="G28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253" i="77"/>
  <c r="E254" i="77"/>
  <c r="E255" i="77"/>
  <c r="E256" i="77"/>
  <c r="E257" i="77"/>
  <c r="E258" i="77"/>
  <c r="E259" i="77"/>
  <c r="E27" i="77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G27" i="8" s="1"/>
  <c r="F28" i="8"/>
  <c r="F29" i="8"/>
  <c r="M238" i="95"/>
  <c r="M239" i="95"/>
  <c r="M240" i="95"/>
  <c r="M241" i="95"/>
  <c r="M242" i="95"/>
  <c r="M243" i="95"/>
  <c r="M244" i="95"/>
  <c r="M245" i="95"/>
  <c r="M246" i="95"/>
  <c r="M247" i="95"/>
  <c r="M248" i="95"/>
  <c r="M249" i="95"/>
  <c r="M250" i="95"/>
  <c r="M251" i="95"/>
  <c r="M252" i="95"/>
  <c r="M253" i="95"/>
  <c r="M254" i="95"/>
  <c r="M255" i="95"/>
  <c r="M256" i="95"/>
  <c r="P14" i="80"/>
  <c r="P16" i="80"/>
  <c r="P17" i="80"/>
  <c r="P20" i="80"/>
  <c r="P22" i="80"/>
  <c r="P24" i="80"/>
  <c r="P25" i="80"/>
  <c r="P28" i="80"/>
  <c r="P30" i="80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31" i="8"/>
  <c r="K32" i="8"/>
  <c r="K33" i="8"/>
  <c r="K34" i="8"/>
  <c r="K35" i="8"/>
  <c r="K36" i="8"/>
  <c r="K37" i="8"/>
  <c r="K38" i="8"/>
  <c r="K39" i="8"/>
  <c r="K40" i="8"/>
  <c r="K6" i="8"/>
  <c r="K7" i="8"/>
  <c r="K8" i="8"/>
  <c r="K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6" i="8"/>
  <c r="I7" i="8"/>
  <c r="I8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6" i="8"/>
  <c r="H7" i="8"/>
  <c r="H8" i="8"/>
  <c r="H9" i="8"/>
  <c r="F6" i="8"/>
  <c r="F7" i="8"/>
  <c r="F8" i="8"/>
  <c r="F9" i="8"/>
  <c r="F30" i="8"/>
  <c r="F31" i="8"/>
  <c r="F32" i="8"/>
  <c r="F33" i="8"/>
  <c r="F34" i="8"/>
  <c r="F35" i="8"/>
  <c r="F36" i="8"/>
  <c r="G36" i="8" s="1"/>
  <c r="F37" i="8"/>
  <c r="G37" i="8" s="1"/>
  <c r="F38" i="8"/>
  <c r="G38" i="8" s="1"/>
  <c r="F39" i="8"/>
  <c r="G39" i="8" s="1"/>
  <c r="F40" i="8"/>
  <c r="F41" i="8"/>
  <c r="F42" i="8"/>
  <c r="F43" i="8"/>
  <c r="F44" i="8"/>
  <c r="F45" i="8"/>
  <c r="G45" i="8" s="1"/>
  <c r="F46" i="8"/>
  <c r="G46" i="8" s="1"/>
  <c r="F47" i="8"/>
  <c r="G47" i="8" s="1"/>
  <c r="F48" i="8"/>
  <c r="F49" i="8"/>
  <c r="F50" i="8"/>
  <c r="F51" i="8"/>
  <c r="F52" i="8"/>
  <c r="F53" i="8"/>
  <c r="F54" i="8"/>
  <c r="G54" i="8" s="1"/>
  <c r="F55" i="8"/>
  <c r="G55" i="8" s="1"/>
  <c r="F56" i="8"/>
  <c r="F57" i="8"/>
  <c r="F58" i="8"/>
  <c r="F59" i="8"/>
  <c r="F60" i="8"/>
  <c r="F61" i="8"/>
  <c r="F62" i="8"/>
  <c r="G62" i="8" s="1"/>
  <c r="F63" i="8"/>
  <c r="G63" i="8" s="1"/>
  <c r="F64" i="8"/>
  <c r="F65" i="8"/>
  <c r="F66" i="8"/>
  <c r="F67" i="8"/>
  <c r="G67" i="8" s="1"/>
  <c r="F68" i="8"/>
  <c r="F69" i="8"/>
  <c r="F70" i="8"/>
  <c r="G70" i="8" s="1"/>
  <c r="F71" i="8"/>
  <c r="G71" i="8" s="1"/>
  <c r="F72" i="8"/>
  <c r="G72" i="8" s="1"/>
  <c r="F73" i="8"/>
  <c r="F74" i="8"/>
  <c r="F75" i="8"/>
  <c r="G75" i="8" s="1"/>
  <c r="F76" i="8"/>
  <c r="F77" i="8"/>
  <c r="G77" i="8" s="1"/>
  <c r="F78" i="8"/>
  <c r="G78" i="8" s="1"/>
  <c r="F79" i="8"/>
  <c r="G79" i="8" s="1"/>
  <c r="F80" i="8"/>
  <c r="G80" i="8" s="1"/>
  <c r="F81" i="8"/>
  <c r="G81" i="8" s="1"/>
  <c r="F82" i="8"/>
  <c r="F83" i="8"/>
  <c r="F84" i="8"/>
  <c r="F85" i="8"/>
  <c r="F86" i="8"/>
  <c r="G86" i="8" s="1"/>
  <c r="F87" i="8"/>
  <c r="G87" i="8" s="1"/>
  <c r="F88" i="8"/>
  <c r="G88" i="8" s="1"/>
  <c r="F89" i="8"/>
  <c r="G89" i="8" s="1"/>
  <c r="F90" i="8"/>
  <c r="G90" i="8" s="1"/>
  <c r="F91" i="8"/>
  <c r="G91" i="8" s="1"/>
  <c r="F92" i="8"/>
  <c r="F93" i="8"/>
  <c r="F94" i="8"/>
  <c r="G94" i="8" s="1"/>
  <c r="F95" i="8"/>
  <c r="G95" i="8" s="1"/>
  <c r="F96" i="8"/>
  <c r="G96" i="8" s="1"/>
  <c r="F97" i="8"/>
  <c r="F98" i="8"/>
  <c r="F99" i="8"/>
  <c r="F100" i="8"/>
  <c r="F101" i="8"/>
  <c r="G101" i="8" s="1"/>
  <c r="F102" i="8"/>
  <c r="F103" i="8"/>
  <c r="G103" i="8" s="1"/>
  <c r="F104" i="8"/>
  <c r="G104" i="8" s="1"/>
  <c r="F105" i="8"/>
  <c r="F106" i="8"/>
  <c r="F107" i="8"/>
  <c r="F108" i="8"/>
  <c r="F109" i="8"/>
  <c r="G109" i="8" s="1"/>
  <c r="F110" i="8"/>
  <c r="G110" i="8" s="1"/>
  <c r="F111" i="8"/>
  <c r="G111" i="8" s="1"/>
  <c r="F112" i="8"/>
  <c r="G112" i="8" s="1"/>
  <c r="F113" i="8"/>
  <c r="G113" i="8" s="1"/>
  <c r="F114" i="8"/>
  <c r="F115" i="8"/>
  <c r="F116" i="8"/>
  <c r="F117" i="8"/>
  <c r="G117" i="8" s="1"/>
  <c r="F118" i="8"/>
  <c r="F119" i="8"/>
  <c r="G119" i="8" s="1"/>
  <c r="F120" i="8"/>
  <c r="G120" i="8" s="1"/>
  <c r="F121" i="8"/>
  <c r="F122" i="8"/>
  <c r="F123" i="8"/>
  <c r="F124" i="8"/>
  <c r="F125" i="8"/>
  <c r="F126" i="8"/>
  <c r="G126" i="8" s="1"/>
  <c r="F127" i="8"/>
  <c r="G127" i="8" s="1"/>
  <c r="F128" i="8"/>
  <c r="G128" i="8" s="1"/>
  <c r="F129" i="8"/>
  <c r="G129" i="8" s="1"/>
  <c r="F130" i="8"/>
  <c r="F131" i="8"/>
  <c r="F132" i="8"/>
  <c r="F133" i="8"/>
  <c r="F134" i="8"/>
  <c r="G134" i="8" s="1"/>
  <c r="F135" i="8"/>
  <c r="G135" i="8" s="1"/>
  <c r="F136" i="8"/>
  <c r="G136" i="8" s="1"/>
  <c r="F137" i="8"/>
  <c r="G137" i="8" s="1"/>
  <c r="F138" i="8"/>
  <c r="G138" i="8" s="1"/>
  <c r="F139" i="8"/>
  <c r="G139" i="8" s="1"/>
  <c r="F140" i="8"/>
  <c r="F141" i="8"/>
  <c r="G141" i="8" s="1"/>
  <c r="F142" i="8"/>
  <c r="G142" i="8" s="1"/>
  <c r="F143" i="8"/>
  <c r="G143" i="8" s="1"/>
  <c r="F144" i="8"/>
  <c r="G144" i="8" s="1"/>
  <c r="F145" i="8"/>
  <c r="F146" i="8"/>
  <c r="F147" i="8"/>
  <c r="F148" i="8"/>
  <c r="F149" i="8"/>
  <c r="G149" i="8" s="1"/>
  <c r="F150" i="8"/>
  <c r="F151" i="8"/>
  <c r="G151" i="8" s="1"/>
  <c r="F152" i="8"/>
  <c r="G152" i="8" s="1"/>
  <c r="F153" i="8"/>
  <c r="F154" i="8"/>
  <c r="F155" i="8"/>
  <c r="F156" i="8"/>
  <c r="F157" i="8"/>
  <c r="F158" i="8"/>
  <c r="G158" i="8" s="1"/>
  <c r="F159" i="8"/>
  <c r="G159" i="8" s="1"/>
  <c r="F160" i="8"/>
  <c r="G160" i="8" s="1"/>
  <c r="F161" i="8"/>
  <c r="G161" i="8" s="1"/>
  <c r="F162" i="8"/>
  <c r="F163" i="8"/>
  <c r="F164" i="8"/>
  <c r="F165" i="8"/>
  <c r="G165" i="8" s="1"/>
  <c r="F166" i="8"/>
  <c r="G166" i="8" s="1"/>
  <c r="F167" i="8"/>
  <c r="G167" i="8" s="1"/>
  <c r="F168" i="8"/>
  <c r="G168" i="8" s="1"/>
  <c r="F169" i="8"/>
  <c r="G169" i="8" s="1"/>
  <c r="F170" i="8"/>
  <c r="G170" i="8" s="1"/>
  <c r="F171" i="8"/>
  <c r="G171" i="8" s="1"/>
  <c r="F172" i="8"/>
  <c r="F173" i="8"/>
  <c r="G173" i="8" s="1"/>
  <c r="F174" i="8"/>
  <c r="G174" i="8" s="1"/>
  <c r="F175" i="8"/>
  <c r="G175" i="8" s="1"/>
  <c r="F176" i="8"/>
  <c r="G176" i="8" s="1"/>
  <c r="F177" i="8"/>
  <c r="F178" i="8"/>
  <c r="F179" i="8"/>
  <c r="F180" i="8"/>
  <c r="F181" i="8"/>
  <c r="G181" i="8" s="1"/>
  <c r="F182" i="8"/>
  <c r="F183" i="8"/>
  <c r="G183" i="8" s="1"/>
  <c r="F184" i="8"/>
  <c r="G184" i="8" s="1"/>
  <c r="F185" i="8"/>
  <c r="F186" i="8"/>
  <c r="F187" i="8"/>
  <c r="F188" i="8"/>
  <c r="F189" i="8"/>
  <c r="F190" i="8"/>
  <c r="G190" i="8" s="1"/>
  <c r="F191" i="8"/>
  <c r="G191" i="8" s="1"/>
  <c r="F192" i="8"/>
  <c r="G192" i="8" s="1"/>
  <c r="F193" i="8"/>
  <c r="G193" i="8" s="1"/>
  <c r="F194" i="8"/>
  <c r="F195" i="8"/>
  <c r="F196" i="8"/>
  <c r="F197" i="8"/>
  <c r="F198" i="8"/>
  <c r="G198" i="8" s="1"/>
  <c r="F199" i="8"/>
  <c r="G199" i="8" s="1"/>
  <c r="F200" i="8"/>
  <c r="G200" i="8" s="1"/>
  <c r="F201" i="8"/>
  <c r="G201" i="8" s="1"/>
  <c r="F202" i="8"/>
  <c r="G202" i="8" s="1"/>
  <c r="F203" i="8"/>
  <c r="G203" i="8" s="1"/>
  <c r="F204" i="8"/>
  <c r="F205" i="8"/>
  <c r="G205" i="8" s="1"/>
  <c r="F206" i="8"/>
  <c r="G206" i="8" s="1"/>
  <c r="F207" i="8"/>
  <c r="G207" i="8" s="1"/>
  <c r="F208" i="8"/>
  <c r="G208" i="8" s="1"/>
  <c r="F209" i="8"/>
  <c r="F210" i="8"/>
  <c r="F211" i="8"/>
  <c r="F212" i="8"/>
  <c r="F213" i="8"/>
  <c r="G213" i="8" s="1"/>
  <c r="F214" i="8"/>
  <c r="F215" i="8"/>
  <c r="G215" i="8" s="1"/>
  <c r="F216" i="8"/>
  <c r="G216" i="8" s="1"/>
  <c r="F217" i="8"/>
  <c r="F218" i="8"/>
  <c r="F219" i="8"/>
  <c r="F220" i="8"/>
  <c r="F221" i="8"/>
  <c r="F222" i="8"/>
  <c r="G222" i="8" s="1"/>
  <c r="F223" i="8"/>
  <c r="G223" i="8" s="1"/>
  <c r="F224" i="8"/>
  <c r="G224" i="8" s="1"/>
  <c r="F225" i="8"/>
  <c r="G225" i="8" s="1"/>
  <c r="F226" i="8"/>
  <c r="F227" i="8"/>
  <c r="F228" i="8"/>
  <c r="F229" i="8"/>
  <c r="G229" i="8" s="1"/>
  <c r="F230" i="8"/>
  <c r="G230" i="8" s="1"/>
  <c r="F231" i="8"/>
  <c r="G231" i="8" s="1"/>
  <c r="F232" i="8"/>
  <c r="G232" i="8" s="1"/>
  <c r="F233" i="8"/>
  <c r="G233" i="8" s="1"/>
  <c r="F234" i="8"/>
  <c r="G234" i="8" s="1"/>
  <c r="F235" i="8"/>
  <c r="G235" i="8" s="1"/>
  <c r="F236" i="8"/>
  <c r="F237" i="8"/>
  <c r="G237" i="8" s="1"/>
  <c r="F238" i="8"/>
  <c r="G238" i="8" s="1"/>
  <c r="F239" i="8"/>
  <c r="G239" i="8" s="1"/>
  <c r="F240" i="8"/>
  <c r="G240" i="8" s="1"/>
  <c r="F241" i="8"/>
  <c r="F242" i="8"/>
  <c r="F243" i="8"/>
  <c r="F244" i="8"/>
  <c r="F245" i="8"/>
  <c r="G245" i="8" s="1"/>
  <c r="F246" i="8"/>
  <c r="F247" i="8"/>
  <c r="G247" i="8" s="1"/>
  <c r="F248" i="8"/>
  <c r="G248" i="8" s="1"/>
  <c r="F249" i="8"/>
  <c r="F250" i="8"/>
  <c r="F251" i="8"/>
  <c r="F252" i="8"/>
  <c r="F253" i="8"/>
  <c r="F254" i="8"/>
  <c r="G254" i="8" s="1"/>
  <c r="F255" i="8"/>
  <c r="G255" i="8" s="1"/>
  <c r="F256" i="8"/>
  <c r="G256" i="8" s="1"/>
  <c r="F257" i="8"/>
  <c r="G257" i="8" s="1"/>
  <c r="F258" i="8"/>
  <c r="E259" i="8"/>
  <c r="E5" i="79"/>
  <c r="E5" i="78"/>
  <c r="P50" i="77"/>
  <c r="P51" i="77"/>
  <c r="G250" i="80"/>
  <c r="J250" i="80" s="1"/>
  <c r="E250" i="81" s="1"/>
  <c r="G250" i="81"/>
  <c r="J250" i="81" s="1"/>
  <c r="E250" i="82" s="1"/>
  <c r="G250" i="82"/>
  <c r="J250" i="82" s="1"/>
  <c r="G250" i="83"/>
  <c r="J250" i="83" s="1"/>
  <c r="G250" i="84"/>
  <c r="J250" i="84" s="1"/>
  <c r="G250" i="85"/>
  <c r="J250" i="85" s="1"/>
  <c r="G250" i="86"/>
  <c r="J250" i="86" s="1"/>
  <c r="G250" i="87"/>
  <c r="J250" i="87" s="1"/>
  <c r="G250" i="88"/>
  <c r="J250" i="88" s="1"/>
  <c r="G250" i="89"/>
  <c r="J250" i="89" s="1"/>
  <c r="G250" i="90"/>
  <c r="J250" i="90" s="1"/>
  <c r="G250" i="91"/>
  <c r="J250" i="91" s="1"/>
  <c r="G250" i="92"/>
  <c r="J250" i="92" s="1"/>
  <c r="G250" i="93"/>
  <c r="J250" i="93" s="1"/>
  <c r="G250" i="94"/>
  <c r="J250" i="94" s="1"/>
  <c r="G250" i="95"/>
  <c r="J250" i="95" s="1"/>
  <c r="G250" i="96"/>
  <c r="J250" i="96" s="1"/>
  <c r="G250" i="97"/>
  <c r="J250" i="97" s="1"/>
  <c r="G250" i="98"/>
  <c r="J250" i="98" s="1"/>
  <c r="G250" i="99"/>
  <c r="J250" i="99" s="1"/>
  <c r="G250" i="100"/>
  <c r="J250" i="100" s="1"/>
  <c r="G250" i="101"/>
  <c r="J250" i="101" s="1"/>
  <c r="G250" i="102"/>
  <c r="J250" i="102" s="1"/>
  <c r="G250" i="103"/>
  <c r="J250" i="103" s="1"/>
  <c r="G250" i="104"/>
  <c r="J250" i="104" s="1"/>
  <c r="G250" i="105"/>
  <c r="J250" i="105" s="1"/>
  <c r="G250" i="106"/>
  <c r="J250" i="106" s="1"/>
  <c r="G250" i="107"/>
  <c r="J250" i="107" s="1"/>
  <c r="E250" i="78"/>
  <c r="G250" i="78" s="1"/>
  <c r="J250" i="78" s="1"/>
  <c r="E250" i="79" s="1"/>
  <c r="G250" i="79" s="1"/>
  <c r="J250" i="79" s="1"/>
  <c r="E250" i="80" s="1"/>
  <c r="J244" i="74"/>
  <c r="J247" i="74"/>
  <c r="J248" i="74"/>
  <c r="J250" i="74"/>
  <c r="J251" i="74"/>
  <c r="J252" i="74"/>
  <c r="J253" i="74"/>
  <c r="J254" i="74"/>
  <c r="J255" i="74"/>
  <c r="J256" i="74"/>
  <c r="J257" i="74"/>
  <c r="J258" i="74"/>
  <c r="G243" i="74"/>
  <c r="G244" i="74"/>
  <c r="G245" i="74"/>
  <c r="J245" i="74" s="1"/>
  <c r="G246" i="74"/>
  <c r="J246" i="74" s="1"/>
  <c r="G247" i="74"/>
  <c r="G248" i="74"/>
  <c r="G249" i="74"/>
  <c r="G250" i="74"/>
  <c r="G251" i="74"/>
  <c r="G252" i="74"/>
  <c r="G253" i="74"/>
  <c r="G254" i="74"/>
  <c r="G255" i="74"/>
  <c r="F259" i="8"/>
  <c r="I258" i="8"/>
  <c r="P94" i="107"/>
  <c r="P94" i="106"/>
  <c r="P94" i="105"/>
  <c r="P94" i="104"/>
  <c r="P94" i="102"/>
  <c r="P94" i="99"/>
  <c r="P94" i="96"/>
  <c r="G249" i="83"/>
  <c r="J249" i="83" s="1"/>
  <c r="G248" i="83"/>
  <c r="J248" i="83" s="1"/>
  <c r="G247" i="83"/>
  <c r="J247" i="83" s="1"/>
  <c r="G246" i="83"/>
  <c r="J246" i="83" s="1"/>
  <c r="G245" i="83"/>
  <c r="J245" i="83" s="1"/>
  <c r="G244" i="83"/>
  <c r="J244" i="83" s="1"/>
  <c r="G243" i="83"/>
  <c r="J243" i="83" s="1"/>
  <c r="G249" i="84"/>
  <c r="J249" i="84" s="1"/>
  <c r="G248" i="84"/>
  <c r="J248" i="84" s="1"/>
  <c r="G247" i="84"/>
  <c r="J247" i="84" s="1"/>
  <c r="G246" i="84"/>
  <c r="J246" i="84" s="1"/>
  <c r="G245" i="84"/>
  <c r="J245" i="84" s="1"/>
  <c r="G244" i="84"/>
  <c r="J244" i="84" s="1"/>
  <c r="G243" i="84"/>
  <c r="J243" i="84" s="1"/>
  <c r="G249" i="85"/>
  <c r="J249" i="85" s="1"/>
  <c r="G248" i="85"/>
  <c r="J248" i="85" s="1"/>
  <c r="G247" i="85"/>
  <c r="J247" i="85" s="1"/>
  <c r="G246" i="85"/>
  <c r="J246" i="85" s="1"/>
  <c r="G245" i="85"/>
  <c r="J245" i="85" s="1"/>
  <c r="G244" i="85"/>
  <c r="J244" i="85" s="1"/>
  <c r="G243" i="85"/>
  <c r="J243" i="85" s="1"/>
  <c r="G249" i="86"/>
  <c r="J249" i="86" s="1"/>
  <c r="G248" i="86"/>
  <c r="J248" i="86" s="1"/>
  <c r="G247" i="86"/>
  <c r="J247" i="86" s="1"/>
  <c r="G246" i="86"/>
  <c r="J246" i="86" s="1"/>
  <c r="G245" i="86"/>
  <c r="J245" i="86" s="1"/>
  <c r="G244" i="86"/>
  <c r="J244" i="86" s="1"/>
  <c r="G243" i="86"/>
  <c r="J243" i="86" s="1"/>
  <c r="G249" i="87"/>
  <c r="J249" i="87" s="1"/>
  <c r="G248" i="87"/>
  <c r="J248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49" i="88"/>
  <c r="J249" i="88" s="1"/>
  <c r="G248" i="88"/>
  <c r="J248" i="88" s="1"/>
  <c r="G247" i="88"/>
  <c r="J247" i="88" s="1"/>
  <c r="G246" i="88"/>
  <c r="J246" i="88" s="1"/>
  <c r="G245" i="88"/>
  <c r="J245" i="88" s="1"/>
  <c r="G244" i="88"/>
  <c r="J244" i="88" s="1"/>
  <c r="G243" i="88"/>
  <c r="J243" i="88" s="1"/>
  <c r="G249" i="89"/>
  <c r="J249" i="89" s="1"/>
  <c r="G248" i="89"/>
  <c r="J248" i="89" s="1"/>
  <c r="G247" i="89"/>
  <c r="J247" i="89" s="1"/>
  <c r="G246" i="89"/>
  <c r="J246" i="89" s="1"/>
  <c r="G245" i="89"/>
  <c r="J245" i="89" s="1"/>
  <c r="G244" i="89"/>
  <c r="J244" i="89" s="1"/>
  <c r="G243" i="89"/>
  <c r="J243" i="89" s="1"/>
  <c r="G249" i="90"/>
  <c r="J249" i="90" s="1"/>
  <c r="G248" i="90"/>
  <c r="J248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49" i="91"/>
  <c r="J249" i="91" s="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49" i="92"/>
  <c r="J249" i="92" s="1"/>
  <c r="G248" i="92"/>
  <c r="J248" i="92" s="1"/>
  <c r="G247" i="92"/>
  <c r="J247" i="92" s="1"/>
  <c r="G246" i="92"/>
  <c r="J246" i="92" s="1"/>
  <c r="G245" i="92"/>
  <c r="J245" i="92" s="1"/>
  <c r="G244" i="92"/>
  <c r="J244" i="92" s="1"/>
  <c r="G243" i="92"/>
  <c r="J243" i="92" s="1"/>
  <c r="G249" i="93"/>
  <c r="J249" i="93" s="1"/>
  <c r="G248" i="93"/>
  <c r="J248" i="93" s="1"/>
  <c r="J247" i="93"/>
  <c r="G247" i="93"/>
  <c r="G246" i="93"/>
  <c r="J246" i="93" s="1"/>
  <c r="G245" i="93"/>
  <c r="J245" i="93" s="1"/>
  <c r="G244" i="93"/>
  <c r="J244" i="93" s="1"/>
  <c r="G243" i="93"/>
  <c r="J243" i="93" s="1"/>
  <c r="G249" i="94"/>
  <c r="J249" i="94" s="1"/>
  <c r="G248" i="94"/>
  <c r="J248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49" i="95"/>
  <c r="J249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49" i="96"/>
  <c r="J249" i="96" s="1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49" i="97"/>
  <c r="J249" i="97" s="1"/>
  <c r="G248" i="97"/>
  <c r="J248" i="97" s="1"/>
  <c r="G247" i="97"/>
  <c r="J247" i="97" s="1"/>
  <c r="G246" i="97"/>
  <c r="J246" i="97" s="1"/>
  <c r="G245" i="97"/>
  <c r="J245" i="97" s="1"/>
  <c r="G244" i="97"/>
  <c r="J244" i="97" s="1"/>
  <c r="G243" i="97"/>
  <c r="J243" i="97" s="1"/>
  <c r="J249" i="98"/>
  <c r="G249" i="98"/>
  <c r="G248" i="98"/>
  <c r="J248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49" i="99"/>
  <c r="J249" i="99" s="1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49" i="100"/>
  <c r="J249" i="100" s="1"/>
  <c r="G248" i="100"/>
  <c r="J248" i="100" s="1"/>
  <c r="G247" i="100"/>
  <c r="J247" i="100" s="1"/>
  <c r="G246" i="100"/>
  <c r="J246" i="100" s="1"/>
  <c r="G245" i="100"/>
  <c r="J245" i="100" s="1"/>
  <c r="G244" i="100"/>
  <c r="J244" i="100" s="1"/>
  <c r="G243" i="100"/>
  <c r="J243" i="100" s="1"/>
  <c r="G249" i="101"/>
  <c r="J249" i="101" s="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49" i="102"/>
  <c r="J249" i="102" s="1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49" i="103"/>
  <c r="J249" i="103" s="1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49" i="104"/>
  <c r="J249" i="104" s="1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49" i="107"/>
  <c r="J249" i="107" s="1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J240" i="74"/>
  <c r="J241" i="74"/>
  <c r="J242" i="74"/>
  <c r="J243" i="74"/>
  <c r="E247" i="78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8" i="78"/>
  <c r="G248" i="78" s="1"/>
  <c r="J248" i="78" s="1"/>
  <c r="E248" i="79" s="1"/>
  <c r="G248" i="79" s="1"/>
  <c r="J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G242" i="74"/>
  <c r="J63" i="8" l="1"/>
  <c r="J64" i="8"/>
  <c r="J56" i="8"/>
  <c r="J32" i="8"/>
  <c r="J48" i="8"/>
  <c r="J40" i="8"/>
  <c r="J117" i="8"/>
  <c r="J246" i="8"/>
  <c r="J214" i="8"/>
  <c r="J182" i="8"/>
  <c r="J150" i="8"/>
  <c r="J118" i="8"/>
  <c r="J102" i="8"/>
  <c r="J30" i="8"/>
  <c r="J251" i="8"/>
  <c r="J243" i="8"/>
  <c r="J227" i="8"/>
  <c r="J219" i="8"/>
  <c r="J211" i="8"/>
  <c r="J195" i="8"/>
  <c r="J187" i="8"/>
  <c r="J179" i="8"/>
  <c r="J163" i="8"/>
  <c r="J155" i="8"/>
  <c r="J147" i="8"/>
  <c r="J123" i="8"/>
  <c r="J115" i="8"/>
  <c r="J107" i="8"/>
  <c r="J99" i="8"/>
  <c r="J83" i="8"/>
  <c r="J59" i="8"/>
  <c r="J51" i="8"/>
  <c r="J43" i="8"/>
  <c r="J35" i="8"/>
  <c r="P19" i="80"/>
  <c r="J253" i="8"/>
  <c r="J237" i="8"/>
  <c r="J229" i="8"/>
  <c r="J221" i="8"/>
  <c r="J205" i="8"/>
  <c r="J197" i="8"/>
  <c r="J189" i="8"/>
  <c r="J173" i="8"/>
  <c r="J165" i="8"/>
  <c r="J157" i="8"/>
  <c r="J141" i="8"/>
  <c r="J133" i="8"/>
  <c r="J125" i="8"/>
  <c r="J109" i="8"/>
  <c r="J93" i="8"/>
  <c r="J85" i="8"/>
  <c r="J77" i="8"/>
  <c r="J69" i="8"/>
  <c r="J61" i="8"/>
  <c r="J53" i="8"/>
  <c r="J45" i="8"/>
  <c r="G221" i="8"/>
  <c r="G157" i="8"/>
  <c r="G93" i="8"/>
  <c r="J245" i="8"/>
  <c r="J213" i="8"/>
  <c r="J181" i="8"/>
  <c r="J149" i="8"/>
  <c r="J101" i="8"/>
  <c r="J203" i="8"/>
  <c r="P27" i="80"/>
  <c r="P18" i="80"/>
  <c r="J47" i="8"/>
  <c r="J252" i="8"/>
  <c r="J236" i="8"/>
  <c r="J228" i="8"/>
  <c r="J220" i="8"/>
  <c r="J212" i="8"/>
  <c r="J204" i="8"/>
  <c r="J196" i="8"/>
  <c r="J188" i="8"/>
  <c r="J180" i="8"/>
  <c r="J172" i="8"/>
  <c r="J164" i="8"/>
  <c r="J156" i="8"/>
  <c r="J148" i="8"/>
  <c r="J140" i="8"/>
  <c r="J132" i="8"/>
  <c r="J124" i="8"/>
  <c r="J116" i="8"/>
  <c r="J108" i="8"/>
  <c r="J100" i="8"/>
  <c r="J92" i="8"/>
  <c r="J84" i="8"/>
  <c r="J76" i="8"/>
  <c r="J68" i="8"/>
  <c r="J60" i="8"/>
  <c r="J52" i="8"/>
  <c r="J44" i="8"/>
  <c r="G85" i="8"/>
  <c r="P26" i="80"/>
  <c r="J235" i="8"/>
  <c r="J171" i="8"/>
  <c r="J139" i="8"/>
  <c r="J91" i="8"/>
  <c r="J193" i="8"/>
  <c r="G197" i="8"/>
  <c r="G133" i="8"/>
  <c r="G69" i="8"/>
  <c r="P15" i="80"/>
  <c r="G253" i="8"/>
  <c r="G189" i="8"/>
  <c r="G125" i="8"/>
  <c r="G61" i="8"/>
  <c r="J55" i="8"/>
  <c r="P32" i="80"/>
  <c r="P23" i="80"/>
  <c r="P21" i="80"/>
  <c r="P13" i="80"/>
  <c r="J39" i="8"/>
  <c r="G53" i="8"/>
  <c r="J72" i="8"/>
  <c r="J244" i="8"/>
  <c r="J131" i="8"/>
  <c r="J31" i="8"/>
  <c r="E246" i="78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J250" i="8"/>
  <c r="J242" i="8"/>
  <c r="J226" i="8"/>
  <c r="J218" i="8"/>
  <c r="J210" i="8"/>
  <c r="J194" i="8"/>
  <c r="J186" i="8"/>
  <c r="J178" i="8"/>
  <c r="J162" i="8"/>
  <c r="J154" i="8"/>
  <c r="J146" i="8"/>
  <c r="J130" i="8"/>
  <c r="J122" i="8"/>
  <c r="J114" i="8"/>
  <c r="J106" i="8"/>
  <c r="J98" i="8"/>
  <c r="J82" i="8"/>
  <c r="J74" i="8"/>
  <c r="J66" i="8"/>
  <c r="J58" i="8"/>
  <c r="J50" i="8"/>
  <c r="J42" i="8"/>
  <c r="J34" i="8"/>
  <c r="J249" i="8"/>
  <c r="J241" i="8"/>
  <c r="J217" i="8"/>
  <c r="J209" i="8"/>
  <c r="J185" i="8"/>
  <c r="J177" i="8"/>
  <c r="J153" i="8"/>
  <c r="J145" i="8"/>
  <c r="J121" i="8"/>
  <c r="J105" i="8"/>
  <c r="J97" i="8"/>
  <c r="J73" i="8"/>
  <c r="J65" i="8"/>
  <c r="J57" i="8"/>
  <c r="J49" i="8"/>
  <c r="J41" i="8"/>
  <c r="J33" i="8"/>
  <c r="J257" i="8"/>
  <c r="J225" i="8"/>
  <c r="J161" i="8"/>
  <c r="J129" i="8"/>
  <c r="J113" i="8"/>
  <c r="J81" i="8"/>
  <c r="J29" i="8"/>
  <c r="J28" i="8"/>
  <c r="J75" i="8"/>
  <c r="J67" i="8"/>
  <c r="E243" i="78"/>
  <c r="G243" i="78" s="1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G252" i="8"/>
  <c r="G244" i="8"/>
  <c r="G236" i="8"/>
  <c r="G228" i="8"/>
  <c r="G220" i="8"/>
  <c r="G212" i="8"/>
  <c r="G204" i="8"/>
  <c r="G196" i="8"/>
  <c r="G188" i="8"/>
  <c r="G180" i="8"/>
  <c r="G172" i="8"/>
  <c r="G164" i="8"/>
  <c r="G156" i="8"/>
  <c r="G148" i="8"/>
  <c r="G140" i="8"/>
  <c r="G132" i="8"/>
  <c r="G124" i="8"/>
  <c r="G116" i="8"/>
  <c r="G108" i="8"/>
  <c r="G100" i="8"/>
  <c r="G92" i="8"/>
  <c r="G84" i="8"/>
  <c r="G76" i="8"/>
  <c r="G68" i="8"/>
  <c r="G60" i="8"/>
  <c r="G52" i="8"/>
  <c r="G44" i="8"/>
  <c r="J110" i="8"/>
  <c r="J90" i="8"/>
  <c r="J80" i="8"/>
  <c r="J71" i="8"/>
  <c r="J62" i="8"/>
  <c r="J54" i="8"/>
  <c r="J46" i="8"/>
  <c r="J38" i="8"/>
  <c r="J254" i="8"/>
  <c r="J234" i="8"/>
  <c r="J222" i="8"/>
  <c r="J202" i="8"/>
  <c r="J190" i="8"/>
  <c r="J170" i="8"/>
  <c r="J158" i="8"/>
  <c r="J138" i="8"/>
  <c r="J126" i="8"/>
  <c r="J37" i="8"/>
  <c r="G30" i="8"/>
  <c r="G251" i="8"/>
  <c r="G243" i="8"/>
  <c r="G227" i="8"/>
  <c r="G219" i="8"/>
  <c r="G211" i="8"/>
  <c r="G195" i="8"/>
  <c r="G187" i="8"/>
  <c r="G179" i="8"/>
  <c r="G163" i="8"/>
  <c r="G155" i="8"/>
  <c r="G147" i="8"/>
  <c r="G131" i="8"/>
  <c r="G123" i="8"/>
  <c r="G115" i="8"/>
  <c r="G107" i="8"/>
  <c r="G99" i="8"/>
  <c r="G83" i="8"/>
  <c r="G59" i="8"/>
  <c r="G51" i="8"/>
  <c r="G43" i="8"/>
  <c r="G35" i="8"/>
  <c r="J89" i="8"/>
  <c r="J79" i="8"/>
  <c r="J70" i="8"/>
  <c r="J233" i="8"/>
  <c r="J201" i="8"/>
  <c r="J169" i="8"/>
  <c r="J137" i="8"/>
  <c r="J36" i="8"/>
  <c r="J256" i="8"/>
  <c r="J248" i="8"/>
  <c r="J240" i="8"/>
  <c r="J232" i="8"/>
  <c r="J224" i="8"/>
  <c r="J216" i="8"/>
  <c r="J208" i="8"/>
  <c r="J200" i="8"/>
  <c r="J192" i="8"/>
  <c r="J184" i="8"/>
  <c r="J176" i="8"/>
  <c r="J168" i="8"/>
  <c r="J160" i="8"/>
  <c r="J152" i="8"/>
  <c r="J144" i="8"/>
  <c r="J136" i="8"/>
  <c r="J128" i="8"/>
  <c r="J120" i="8"/>
  <c r="J112" i="8"/>
  <c r="J104" i="8"/>
  <c r="J96" i="8"/>
  <c r="J88" i="8"/>
  <c r="G29" i="8"/>
  <c r="G258" i="8"/>
  <c r="G250" i="8"/>
  <c r="G242" i="8"/>
  <c r="G226" i="8"/>
  <c r="G218" i="8"/>
  <c r="G210" i="8"/>
  <c r="G194" i="8"/>
  <c r="G186" i="8"/>
  <c r="G178" i="8"/>
  <c r="G162" i="8"/>
  <c r="G154" i="8"/>
  <c r="G146" i="8"/>
  <c r="G130" i="8"/>
  <c r="G122" i="8"/>
  <c r="G114" i="8"/>
  <c r="G106" i="8"/>
  <c r="G98" i="8"/>
  <c r="G82" i="8"/>
  <c r="G74" i="8"/>
  <c r="G66" i="8"/>
  <c r="G58" i="8"/>
  <c r="G50" i="8"/>
  <c r="G42" i="8"/>
  <c r="G34" i="8"/>
  <c r="J86" i="8"/>
  <c r="J78" i="8"/>
  <c r="J230" i="8"/>
  <c r="J198" i="8"/>
  <c r="J166" i="8"/>
  <c r="J134" i="8"/>
  <c r="J255" i="8"/>
  <c r="J247" i="8"/>
  <c r="J239" i="8"/>
  <c r="J231" i="8"/>
  <c r="J223" i="8"/>
  <c r="J215" i="8"/>
  <c r="J207" i="8"/>
  <c r="J199" i="8"/>
  <c r="J191" i="8"/>
  <c r="J183" i="8"/>
  <c r="J175" i="8"/>
  <c r="J167" i="8"/>
  <c r="J159" i="8"/>
  <c r="J151" i="8"/>
  <c r="J143" i="8"/>
  <c r="J135" i="8"/>
  <c r="J127" i="8"/>
  <c r="J119" i="8"/>
  <c r="J111" i="8"/>
  <c r="J103" i="8"/>
  <c r="J95" i="8"/>
  <c r="J87" i="8"/>
  <c r="G28" i="8"/>
  <c r="G249" i="8"/>
  <c r="G241" i="8"/>
  <c r="G217" i="8"/>
  <c r="G209" i="8"/>
  <c r="G185" i="8"/>
  <c r="G177" i="8"/>
  <c r="G153" i="8"/>
  <c r="G145" i="8"/>
  <c r="G121" i="8"/>
  <c r="G105" i="8"/>
  <c r="G97" i="8"/>
  <c r="G73" i="8"/>
  <c r="G65" i="8"/>
  <c r="G57" i="8"/>
  <c r="G49" i="8"/>
  <c r="G41" i="8"/>
  <c r="G33" i="8"/>
  <c r="G64" i="8"/>
  <c r="G56" i="8"/>
  <c r="G48" i="8"/>
  <c r="G40" i="8"/>
  <c r="G32" i="8"/>
  <c r="J94" i="8"/>
  <c r="J238" i="8"/>
  <c r="J206" i="8"/>
  <c r="J174" i="8"/>
  <c r="J142" i="8"/>
  <c r="G31" i="8"/>
  <c r="J27" i="8"/>
  <c r="G246" i="8"/>
  <c r="G214" i="8"/>
  <c r="G182" i="8"/>
  <c r="G150" i="8"/>
  <c r="G118" i="8"/>
  <c r="G102" i="8"/>
  <c r="J249" i="74"/>
  <c r="E249" i="78" s="1"/>
  <c r="G249" i="78" s="1"/>
  <c r="J249" i="78" s="1"/>
  <c r="E249" i="79" s="1"/>
  <c r="G249" i="79" s="1"/>
  <c r="J249" i="79" s="1"/>
  <c r="E249" i="80" s="1"/>
  <c r="G249" i="80" s="1"/>
  <c r="J249" i="80" s="1"/>
  <c r="E249" i="81" s="1"/>
  <c r="G249" i="81" s="1"/>
  <c r="J249" i="81" s="1"/>
  <c r="E249" i="82" s="1"/>
  <c r="G249" i="82" s="1"/>
  <c r="J249" i="82" s="1"/>
  <c r="E245" i="78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P94" i="101"/>
  <c r="M94" i="103"/>
  <c r="P94" i="103" s="1"/>
  <c r="P249" i="8"/>
  <c r="P250" i="8"/>
  <c r="P251" i="8"/>
  <c r="P252" i="8"/>
  <c r="P253" i="8"/>
  <c r="P257" i="8"/>
  <c r="H258" i="8"/>
  <c r="J258" i="8" s="1"/>
  <c r="H259" i="8"/>
  <c r="I259" i="8"/>
  <c r="K259" i="8"/>
  <c r="P259" i="8" s="1"/>
  <c r="R257" i="74"/>
  <c r="P257" i="74"/>
  <c r="G257" i="74"/>
  <c r="R257" i="77"/>
  <c r="P257" i="77"/>
  <c r="R257" i="78"/>
  <c r="P257" i="78"/>
  <c r="R257" i="79"/>
  <c r="M257" i="79"/>
  <c r="P257" i="79" s="1"/>
  <c r="R257" i="80"/>
  <c r="M257" i="80"/>
  <c r="P257" i="80" s="1"/>
  <c r="R257" i="81"/>
  <c r="M257" i="81"/>
  <c r="P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R88" i="74"/>
  <c r="P88" i="74"/>
  <c r="G88" i="74"/>
  <c r="J88" i="74" s="1"/>
  <c r="E88" i="78" s="1"/>
  <c r="R88" i="77"/>
  <c r="P88" i="77"/>
  <c r="R88" i="78"/>
  <c r="P88" i="78"/>
  <c r="R88" i="79"/>
  <c r="M88" i="79"/>
  <c r="P88" i="79" s="1"/>
  <c r="R88" i="80"/>
  <c r="M88" i="80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P87" i="74"/>
  <c r="G87" i="74"/>
  <c r="J87" i="74" s="1"/>
  <c r="R87" i="77"/>
  <c r="R87" i="78"/>
  <c r="P87" i="78"/>
  <c r="R87" i="79"/>
  <c r="M87" i="79"/>
  <c r="P87" i="79" s="1"/>
  <c r="R87" i="80"/>
  <c r="M87" i="80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P253" i="74"/>
  <c r="R252" i="74"/>
  <c r="P252" i="74"/>
  <c r="R251" i="74"/>
  <c r="P251" i="74"/>
  <c r="R250" i="74"/>
  <c r="P250" i="74"/>
  <c r="R249" i="74"/>
  <c r="P249" i="74"/>
  <c r="R253" i="77"/>
  <c r="P253" i="77"/>
  <c r="R252" i="77"/>
  <c r="P252" i="77"/>
  <c r="R251" i="77"/>
  <c r="P251" i="77"/>
  <c r="R250" i="77"/>
  <c r="P250" i="77"/>
  <c r="R249" i="77"/>
  <c r="P249" i="77"/>
  <c r="R253" i="78"/>
  <c r="P253" i="78"/>
  <c r="R252" i="78"/>
  <c r="P252" i="78"/>
  <c r="R251" i="78"/>
  <c r="P251" i="78"/>
  <c r="R250" i="78"/>
  <c r="P250" i="78"/>
  <c r="R249" i="78"/>
  <c r="P249" i="78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P252" i="95"/>
  <c r="R251" i="95"/>
  <c r="P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P246" i="74"/>
  <c r="R245" i="74"/>
  <c r="P245" i="74"/>
  <c r="R244" i="74"/>
  <c r="P244" i="74"/>
  <c r="R243" i="74"/>
  <c r="P243" i="74"/>
  <c r="R242" i="74"/>
  <c r="P242" i="74"/>
  <c r="R246" i="77"/>
  <c r="P246" i="77"/>
  <c r="R245" i="77"/>
  <c r="P245" i="77"/>
  <c r="R244" i="77"/>
  <c r="P244" i="77"/>
  <c r="R243" i="77"/>
  <c r="P243" i="77"/>
  <c r="R242" i="77"/>
  <c r="R246" i="78"/>
  <c r="P246" i="78"/>
  <c r="R245" i="78"/>
  <c r="P245" i="78"/>
  <c r="R244" i="78"/>
  <c r="P244" i="78"/>
  <c r="R243" i="78"/>
  <c r="P243" i="78"/>
  <c r="R242" i="78"/>
  <c r="P242" i="78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R245" i="80"/>
  <c r="M245" i="80"/>
  <c r="P245" i="80" s="1"/>
  <c r="R244" i="80"/>
  <c r="M244" i="80"/>
  <c r="P244" i="80" s="1"/>
  <c r="R243" i="80"/>
  <c r="M243" i="80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R245" i="84"/>
  <c r="M245" i="84"/>
  <c r="R244" i="84"/>
  <c r="M244" i="84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P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P247" i="74"/>
  <c r="R241" i="74"/>
  <c r="P241" i="74"/>
  <c r="G241" i="74"/>
  <c r="R240" i="74"/>
  <c r="P240" i="74"/>
  <c r="G240" i="74"/>
  <c r="R239" i="74"/>
  <c r="P239" i="74"/>
  <c r="G239" i="74"/>
  <c r="J239" i="74" s="1"/>
  <c r="R238" i="74"/>
  <c r="P238" i="74"/>
  <c r="G238" i="74"/>
  <c r="J238" i="74" s="1"/>
  <c r="R237" i="74"/>
  <c r="P237" i="74"/>
  <c r="G237" i="74"/>
  <c r="J237" i="74" s="1"/>
  <c r="R236" i="74"/>
  <c r="P236" i="74"/>
  <c r="G236" i="74"/>
  <c r="J236" i="74" s="1"/>
  <c r="R235" i="74"/>
  <c r="P235" i="74"/>
  <c r="G235" i="74"/>
  <c r="J235" i="74" s="1"/>
  <c r="R247" i="77"/>
  <c r="P247" i="77"/>
  <c r="R241" i="77"/>
  <c r="P241" i="77"/>
  <c r="R240" i="77"/>
  <c r="P240" i="77"/>
  <c r="R239" i="77"/>
  <c r="P239" i="77"/>
  <c r="R238" i="77"/>
  <c r="R237" i="77"/>
  <c r="P237" i="77"/>
  <c r="R236" i="77"/>
  <c r="P236" i="77"/>
  <c r="R235" i="77"/>
  <c r="P235" i="77"/>
  <c r="R247" i="78"/>
  <c r="P247" i="78"/>
  <c r="R241" i="78"/>
  <c r="R240" i="78"/>
  <c r="P240" i="78"/>
  <c r="R239" i="78"/>
  <c r="P239" i="78"/>
  <c r="R238" i="78"/>
  <c r="P238" i="78"/>
  <c r="R237" i="78"/>
  <c r="P237" i="78"/>
  <c r="R236" i="78"/>
  <c r="P236" i="78"/>
  <c r="R235" i="78"/>
  <c r="P235" i="78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R239" i="80"/>
  <c r="M239" i="80"/>
  <c r="R238" i="80"/>
  <c r="M238" i="80"/>
  <c r="P238" i="80" s="1"/>
  <c r="R237" i="80"/>
  <c r="M237" i="80"/>
  <c r="P237" i="80" s="1"/>
  <c r="R236" i="80"/>
  <c r="M236" i="80"/>
  <c r="R235" i="80"/>
  <c r="M235" i="80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P238" i="95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R259" i="77"/>
  <c r="M259" i="77"/>
  <c r="P259" i="77" s="1"/>
  <c r="R259" i="78"/>
  <c r="P259" i="78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P174" i="74"/>
  <c r="G174" i="74"/>
  <c r="J174" i="74" s="1"/>
  <c r="R174" i="77"/>
  <c r="P174" i="77"/>
  <c r="R174" i="78"/>
  <c r="P174" i="78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P102" i="74"/>
  <c r="G102" i="74"/>
  <c r="J102" i="74" s="1"/>
  <c r="R102" i="77"/>
  <c r="P102" i="77"/>
  <c r="R102" i="78"/>
  <c r="P102" i="78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M54" i="95"/>
  <c r="M49" i="95"/>
  <c r="M6" i="95"/>
  <c r="M94" i="8" l="1"/>
  <c r="M247" i="8"/>
  <c r="P88" i="80"/>
  <c r="M88" i="8"/>
  <c r="M245" i="8"/>
  <c r="P251" i="80"/>
  <c r="M251" i="8"/>
  <c r="M253" i="8"/>
  <c r="M249" i="8"/>
  <c r="M241" i="8"/>
  <c r="M237" i="8"/>
  <c r="M242" i="8"/>
  <c r="M257" i="8"/>
  <c r="P235" i="80"/>
  <c r="M235" i="8"/>
  <c r="P239" i="80"/>
  <c r="M239" i="8"/>
  <c r="M238" i="8"/>
  <c r="M250" i="8"/>
  <c r="P246" i="80"/>
  <c r="M246" i="8"/>
  <c r="M102" i="8"/>
  <c r="M174" i="8"/>
  <c r="P243" i="80"/>
  <c r="M243" i="8"/>
  <c r="P87" i="80"/>
  <c r="M87" i="8"/>
  <c r="P236" i="80"/>
  <c r="M236" i="8"/>
  <c r="P240" i="80"/>
  <c r="M240" i="8"/>
  <c r="M252" i="8"/>
  <c r="M244" i="8"/>
  <c r="E257" i="78"/>
  <c r="G257" i="78" s="1"/>
  <c r="J257" i="78" s="1"/>
  <c r="E257" i="79" s="1"/>
  <c r="G257" i="79" s="1"/>
  <c r="J257" i="79" s="1"/>
  <c r="E257" i="80" s="1"/>
  <c r="G257" i="80" s="1"/>
  <c r="J257" i="80" s="1"/>
  <c r="E257" i="81" s="1"/>
  <c r="G257" i="81" s="1"/>
  <c r="J257" i="81" s="1"/>
  <c r="E257" i="82" s="1"/>
  <c r="G257" i="82" s="1"/>
  <c r="J257" i="82" s="1"/>
  <c r="E251" i="78"/>
  <c r="G251" i="78" s="1"/>
  <c r="J251" i="78" s="1"/>
  <c r="E251" i="79" s="1"/>
  <c r="G259" i="8"/>
  <c r="M259" i="8"/>
  <c r="J259" i="8"/>
  <c r="P237" i="82"/>
  <c r="P87" i="77"/>
  <c r="P241" i="78"/>
  <c r="P242" i="77"/>
  <c r="E252" i="78"/>
  <c r="P238" i="77"/>
  <c r="E242" i="78"/>
  <c r="P247" i="80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6" i="74"/>
  <c r="G258" i="74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P256" i="95"/>
  <c r="P255" i="95"/>
  <c r="P254" i="95"/>
  <c r="P248" i="95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P27" i="95"/>
  <c r="P26" i="95"/>
  <c r="P25" i="95"/>
  <c r="P24" i="95"/>
  <c r="P23" i="95"/>
  <c r="P22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M27" i="92"/>
  <c r="M26" i="92"/>
  <c r="M25" i="92"/>
  <c r="M24" i="92"/>
  <c r="M23" i="92"/>
  <c r="M22" i="92"/>
  <c r="M21" i="92"/>
  <c r="M20" i="92"/>
  <c r="M19" i="92"/>
  <c r="M18" i="92"/>
  <c r="M17" i="92"/>
  <c r="M16" i="92"/>
  <c r="M15" i="92"/>
  <c r="M14" i="92"/>
  <c r="M13" i="92"/>
  <c r="M12" i="92"/>
  <c r="M11" i="92"/>
  <c r="M10" i="92"/>
  <c r="M9" i="92"/>
  <c r="M8" i="92"/>
  <c r="M7" i="92"/>
  <c r="M6" i="92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P29" i="91"/>
  <c r="P28" i="91"/>
  <c r="P27" i="91"/>
  <c r="P26" i="91"/>
  <c r="P25" i="91"/>
  <c r="P24" i="91"/>
  <c r="P23" i="91"/>
  <c r="P22" i="91"/>
  <c r="P21" i="91"/>
  <c r="P20" i="91"/>
  <c r="P19" i="91"/>
  <c r="P18" i="91"/>
  <c r="P17" i="91"/>
  <c r="P16" i="91"/>
  <c r="P15" i="91"/>
  <c r="P14" i="91"/>
  <c r="P13" i="91"/>
  <c r="P12" i="91"/>
  <c r="P11" i="91"/>
  <c r="P10" i="91"/>
  <c r="P9" i="91"/>
  <c r="P8" i="91"/>
  <c r="P7" i="91"/>
  <c r="P6" i="9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P30" i="90"/>
  <c r="P29" i="90"/>
  <c r="P28" i="90"/>
  <c r="P27" i="90"/>
  <c r="P26" i="90"/>
  <c r="P25" i="90"/>
  <c r="P24" i="90"/>
  <c r="P23" i="90"/>
  <c r="P22" i="90"/>
  <c r="P21" i="90"/>
  <c r="P20" i="90"/>
  <c r="P19" i="90"/>
  <c r="P18" i="90"/>
  <c r="P17" i="90"/>
  <c r="P16" i="90"/>
  <c r="P15" i="90"/>
  <c r="P14" i="90"/>
  <c r="P13" i="90"/>
  <c r="P12" i="90"/>
  <c r="P11" i="90"/>
  <c r="P10" i="90"/>
  <c r="P9" i="90"/>
  <c r="P8" i="90"/>
  <c r="P7" i="90"/>
  <c r="P6" i="90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P29" i="89"/>
  <c r="P28" i="89"/>
  <c r="P27" i="89"/>
  <c r="P26" i="89"/>
  <c r="P25" i="89"/>
  <c r="P24" i="89"/>
  <c r="P23" i="89"/>
  <c r="P22" i="89"/>
  <c r="P21" i="89"/>
  <c r="P20" i="89"/>
  <c r="P19" i="89"/>
  <c r="P18" i="89"/>
  <c r="P17" i="89"/>
  <c r="P16" i="89"/>
  <c r="P15" i="89"/>
  <c r="P14" i="89"/>
  <c r="P13" i="89"/>
  <c r="P12" i="89"/>
  <c r="P11" i="89"/>
  <c r="P10" i="89"/>
  <c r="P9" i="89"/>
  <c r="P8" i="89"/>
  <c r="P7" i="89"/>
  <c r="P6" i="89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P30" i="88"/>
  <c r="P29" i="88"/>
  <c r="P28" i="88"/>
  <c r="P27" i="88"/>
  <c r="P26" i="88"/>
  <c r="P25" i="88"/>
  <c r="P24" i="88"/>
  <c r="P23" i="88"/>
  <c r="P22" i="88"/>
  <c r="P21" i="88"/>
  <c r="P20" i="88"/>
  <c r="P19" i="88"/>
  <c r="P18" i="88"/>
  <c r="P17" i="88"/>
  <c r="P16" i="88"/>
  <c r="P15" i="88"/>
  <c r="P14" i="88"/>
  <c r="P13" i="88"/>
  <c r="P12" i="88"/>
  <c r="P11" i="88"/>
  <c r="P10" i="88"/>
  <c r="P9" i="88"/>
  <c r="P8" i="88"/>
  <c r="P7" i="88"/>
  <c r="P6" i="88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P30" i="87"/>
  <c r="P29" i="87"/>
  <c r="P28" i="87"/>
  <c r="P27" i="87"/>
  <c r="P26" i="87"/>
  <c r="P25" i="87"/>
  <c r="P24" i="87"/>
  <c r="P23" i="87"/>
  <c r="P22" i="87"/>
  <c r="P21" i="87"/>
  <c r="P20" i="87"/>
  <c r="P19" i="87"/>
  <c r="P18" i="87"/>
  <c r="P17" i="87"/>
  <c r="P16" i="87"/>
  <c r="P15" i="87"/>
  <c r="P14" i="87"/>
  <c r="P13" i="87"/>
  <c r="P12" i="87"/>
  <c r="P11" i="87"/>
  <c r="P10" i="87"/>
  <c r="P9" i="87"/>
  <c r="P8" i="87"/>
  <c r="P7" i="87"/>
  <c r="P6" i="87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P30" i="86"/>
  <c r="P29" i="86"/>
  <c r="P28" i="86"/>
  <c r="P27" i="86"/>
  <c r="P26" i="86"/>
  <c r="P25" i="86"/>
  <c r="P24" i="86"/>
  <c r="P23" i="86"/>
  <c r="P22" i="86"/>
  <c r="P21" i="86"/>
  <c r="P20" i="86"/>
  <c r="P19" i="86"/>
  <c r="P18" i="86"/>
  <c r="P17" i="86"/>
  <c r="P16" i="86"/>
  <c r="P15" i="86"/>
  <c r="P14" i="86"/>
  <c r="P13" i="86"/>
  <c r="P12" i="86"/>
  <c r="P11" i="86"/>
  <c r="P10" i="86"/>
  <c r="P9" i="86"/>
  <c r="P8" i="86"/>
  <c r="P7" i="86"/>
  <c r="P6" i="86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P27" i="85"/>
  <c r="P26" i="85"/>
  <c r="P25" i="85"/>
  <c r="P24" i="85"/>
  <c r="P23" i="85"/>
  <c r="P22" i="85"/>
  <c r="P21" i="85"/>
  <c r="P20" i="85"/>
  <c r="P19" i="85"/>
  <c r="P18" i="85"/>
  <c r="P17" i="85"/>
  <c r="P16" i="85"/>
  <c r="P15" i="85"/>
  <c r="P14" i="85"/>
  <c r="P13" i="85"/>
  <c r="P12" i="85"/>
  <c r="P11" i="85"/>
  <c r="P10" i="85"/>
  <c r="P9" i="85"/>
  <c r="P8" i="85"/>
  <c r="P7" i="85"/>
  <c r="P6" i="85"/>
  <c r="M5" i="85"/>
  <c r="P5" i="85" s="1"/>
  <c r="P76" i="84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P80" i="84"/>
  <c r="P79" i="84"/>
  <c r="P78" i="84"/>
  <c r="P77" i="84"/>
  <c r="P75" i="84"/>
  <c r="P74" i="84"/>
  <c r="P73" i="84"/>
  <c r="P72" i="84"/>
  <c r="P71" i="84"/>
  <c r="P70" i="84"/>
  <c r="P69" i="84"/>
  <c r="P68" i="84"/>
  <c r="P67" i="84"/>
  <c r="P66" i="84"/>
  <c r="P65" i="84"/>
  <c r="P64" i="84"/>
  <c r="P63" i="84"/>
  <c r="P62" i="84"/>
  <c r="P61" i="84"/>
  <c r="P60" i="84"/>
  <c r="P59" i="84"/>
  <c r="P58" i="84"/>
  <c r="P57" i="84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P29" i="84"/>
  <c r="P28" i="84"/>
  <c r="P27" i="84"/>
  <c r="P26" i="84"/>
  <c r="P25" i="84"/>
  <c r="P24" i="84"/>
  <c r="P23" i="84"/>
  <c r="P22" i="84"/>
  <c r="P21" i="84"/>
  <c r="P20" i="84"/>
  <c r="P19" i="84"/>
  <c r="P18" i="84"/>
  <c r="P17" i="84"/>
  <c r="P16" i="84"/>
  <c r="P15" i="84"/>
  <c r="P14" i="84"/>
  <c r="P13" i="84"/>
  <c r="P12" i="84"/>
  <c r="P11" i="84"/>
  <c r="P10" i="84"/>
  <c r="P9" i="84"/>
  <c r="P8" i="84"/>
  <c r="P7" i="84"/>
  <c r="P6" i="84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M58" i="81"/>
  <c r="M57" i="81"/>
  <c r="M56" i="81"/>
  <c r="M55" i="81"/>
  <c r="M54" i="81"/>
  <c r="M53" i="81"/>
  <c r="M52" i="81"/>
  <c r="M51" i="81"/>
  <c r="M50" i="81"/>
  <c r="M49" i="81"/>
  <c r="M48" i="81"/>
  <c r="M47" i="81"/>
  <c r="M46" i="81"/>
  <c r="M45" i="81"/>
  <c r="M44" i="81"/>
  <c r="M43" i="81"/>
  <c r="M42" i="81"/>
  <c r="M41" i="81"/>
  <c r="M40" i="81"/>
  <c r="M39" i="81"/>
  <c r="M38" i="81"/>
  <c r="M37" i="81"/>
  <c r="M36" i="81"/>
  <c r="M35" i="81"/>
  <c r="M34" i="81"/>
  <c r="M33" i="81"/>
  <c r="M32" i="81"/>
  <c r="M31" i="81"/>
  <c r="P31" i="81" s="1"/>
  <c r="M30" i="81"/>
  <c r="M29" i="81"/>
  <c r="M28" i="81"/>
  <c r="M27" i="81"/>
  <c r="M26" i="81"/>
  <c r="M25" i="81"/>
  <c r="M24" i="81"/>
  <c r="M23" i="81"/>
  <c r="M22" i="81"/>
  <c r="M21" i="81"/>
  <c r="M20" i="81"/>
  <c r="M19" i="81"/>
  <c r="M18" i="81"/>
  <c r="M17" i="81"/>
  <c r="M16" i="81"/>
  <c r="M15" i="81"/>
  <c r="M14" i="81"/>
  <c r="M13" i="81"/>
  <c r="M12" i="81"/>
  <c r="M11" i="8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M207" i="80"/>
  <c r="M189" i="80"/>
  <c r="M188" i="80"/>
  <c r="M187" i="80"/>
  <c r="M105" i="80"/>
  <c r="M104" i="80"/>
  <c r="M103" i="80"/>
  <c r="M82" i="80"/>
  <c r="M173" i="80"/>
  <c r="M258" i="80"/>
  <c r="M256" i="80"/>
  <c r="M255" i="80"/>
  <c r="M254" i="80"/>
  <c r="M248" i="80"/>
  <c r="M234" i="80"/>
  <c r="M233" i="80"/>
  <c r="M232" i="80"/>
  <c r="M231" i="80"/>
  <c r="M230" i="80"/>
  <c r="M229" i="80"/>
  <c r="M228" i="80"/>
  <c r="M227" i="80"/>
  <c r="M226" i="80"/>
  <c r="M225" i="80"/>
  <c r="M224" i="80"/>
  <c r="M223" i="80"/>
  <c r="M222" i="80"/>
  <c r="M221" i="80"/>
  <c r="M220" i="80"/>
  <c r="M219" i="80"/>
  <c r="M218" i="80"/>
  <c r="M217" i="80"/>
  <c r="M216" i="80"/>
  <c r="M215" i="80"/>
  <c r="M214" i="80"/>
  <c r="M213" i="80"/>
  <c r="M212" i="80"/>
  <c r="M211" i="80"/>
  <c r="M210" i="80"/>
  <c r="M209" i="80"/>
  <c r="M208" i="80"/>
  <c r="M206" i="80"/>
  <c r="M205" i="80"/>
  <c r="M204" i="80"/>
  <c r="M203" i="80"/>
  <c r="M202" i="80"/>
  <c r="M201" i="80"/>
  <c r="M200" i="80"/>
  <c r="M199" i="80"/>
  <c r="M198" i="80"/>
  <c r="M197" i="80"/>
  <c r="M196" i="80"/>
  <c r="M195" i="80"/>
  <c r="M194" i="80"/>
  <c r="M193" i="80"/>
  <c r="M192" i="80"/>
  <c r="M191" i="80"/>
  <c r="M190" i="80"/>
  <c r="M186" i="80"/>
  <c r="M185" i="80"/>
  <c r="M184" i="80"/>
  <c r="M183" i="80"/>
  <c r="M182" i="80"/>
  <c r="M181" i="80"/>
  <c r="M180" i="80"/>
  <c r="M179" i="80"/>
  <c r="M178" i="80"/>
  <c r="M177" i="80"/>
  <c r="M176" i="80"/>
  <c r="M175" i="80"/>
  <c r="M172" i="80"/>
  <c r="M171" i="80"/>
  <c r="M170" i="80"/>
  <c r="M169" i="80"/>
  <c r="M168" i="80"/>
  <c r="M167" i="80"/>
  <c r="M166" i="80"/>
  <c r="M165" i="80"/>
  <c r="M164" i="80"/>
  <c r="M163" i="80"/>
  <c r="M162" i="80"/>
  <c r="M161" i="80"/>
  <c r="M160" i="80"/>
  <c r="M159" i="80"/>
  <c r="M158" i="80"/>
  <c r="M157" i="80"/>
  <c r="M156" i="80"/>
  <c r="M155" i="80"/>
  <c r="M154" i="80"/>
  <c r="M153" i="80"/>
  <c r="M152" i="80"/>
  <c r="M151" i="80"/>
  <c r="M150" i="80"/>
  <c r="M149" i="80"/>
  <c r="M148" i="80"/>
  <c r="M147" i="80"/>
  <c r="M146" i="80"/>
  <c r="M145" i="80"/>
  <c r="M144" i="80"/>
  <c r="M143" i="80"/>
  <c r="M142" i="80"/>
  <c r="M141" i="80"/>
  <c r="M140" i="80"/>
  <c r="M139" i="80"/>
  <c r="M138" i="80"/>
  <c r="M137" i="80"/>
  <c r="M136" i="80"/>
  <c r="M135" i="80"/>
  <c r="M134" i="80"/>
  <c r="M133" i="80"/>
  <c r="M132" i="80"/>
  <c r="M131" i="80"/>
  <c r="M130" i="80"/>
  <c r="M129" i="80"/>
  <c r="M128" i="80"/>
  <c r="M127" i="80"/>
  <c r="M126" i="80"/>
  <c r="M125" i="80"/>
  <c r="M124" i="80"/>
  <c r="M123" i="80"/>
  <c r="M122" i="80"/>
  <c r="M121" i="80"/>
  <c r="M120" i="80"/>
  <c r="M119" i="80"/>
  <c r="M118" i="80"/>
  <c r="M117" i="80"/>
  <c r="M116" i="80"/>
  <c r="M115" i="80"/>
  <c r="M114" i="80"/>
  <c r="M113" i="80"/>
  <c r="M112" i="80"/>
  <c r="M111" i="80"/>
  <c r="M110" i="80"/>
  <c r="M109" i="80"/>
  <c r="M108" i="80"/>
  <c r="M107" i="80"/>
  <c r="M106" i="80"/>
  <c r="M101" i="80"/>
  <c r="M100" i="80"/>
  <c r="M99" i="80"/>
  <c r="M98" i="80"/>
  <c r="M97" i="80"/>
  <c r="M96" i="80"/>
  <c r="M95" i="80"/>
  <c r="M93" i="80"/>
  <c r="M92" i="80"/>
  <c r="M91" i="80"/>
  <c r="M90" i="80"/>
  <c r="M89" i="80"/>
  <c r="M86" i="80"/>
  <c r="M85" i="80"/>
  <c r="M84" i="80"/>
  <c r="M83" i="80"/>
  <c r="M81" i="80"/>
  <c r="M80" i="80"/>
  <c r="M79" i="80"/>
  <c r="M78" i="80"/>
  <c r="M77" i="80"/>
  <c r="M75" i="80"/>
  <c r="M74" i="80"/>
  <c r="M73" i="80"/>
  <c r="M72" i="80"/>
  <c r="M71" i="80"/>
  <c r="M70" i="80"/>
  <c r="M69" i="80"/>
  <c r="M68" i="80"/>
  <c r="M67" i="80"/>
  <c r="M66" i="80"/>
  <c r="M65" i="80"/>
  <c r="M64" i="80"/>
  <c r="M63" i="80"/>
  <c r="M62" i="80"/>
  <c r="M61" i="80"/>
  <c r="M60" i="80"/>
  <c r="P59" i="80"/>
  <c r="P58" i="80"/>
  <c r="P57" i="80"/>
  <c r="P56" i="80"/>
  <c r="P55" i="80"/>
  <c r="P54" i="80"/>
  <c r="P53" i="80"/>
  <c r="P52" i="80"/>
  <c r="P51" i="80"/>
  <c r="P50" i="80"/>
  <c r="P49" i="80"/>
  <c r="P48" i="80"/>
  <c r="P47" i="80"/>
  <c r="P46" i="80"/>
  <c r="P45" i="80"/>
  <c r="P44" i="80"/>
  <c r="P43" i="80"/>
  <c r="P42" i="80"/>
  <c r="P41" i="80"/>
  <c r="P40" i="80"/>
  <c r="P39" i="80"/>
  <c r="P38" i="80"/>
  <c r="P37" i="80"/>
  <c r="P36" i="80"/>
  <c r="P35" i="80"/>
  <c r="P34" i="80"/>
  <c r="P33" i="80"/>
  <c r="P12" i="80"/>
  <c r="P11" i="80"/>
  <c r="P10" i="80"/>
  <c r="P9" i="80"/>
  <c r="P8" i="80"/>
  <c r="P7" i="80"/>
  <c r="P6" i="80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P30" i="79"/>
  <c r="P29" i="79"/>
  <c r="P28" i="79"/>
  <c r="P27" i="79"/>
  <c r="P26" i="79"/>
  <c r="P25" i="79"/>
  <c r="P24" i="79"/>
  <c r="P23" i="79"/>
  <c r="P22" i="79"/>
  <c r="P21" i="79"/>
  <c r="P20" i="79"/>
  <c r="P19" i="79"/>
  <c r="P18" i="79"/>
  <c r="P17" i="79"/>
  <c r="P16" i="79"/>
  <c r="P15" i="79"/>
  <c r="P14" i="79"/>
  <c r="P13" i="79"/>
  <c r="P12" i="79"/>
  <c r="P11" i="79"/>
  <c r="P10" i="79"/>
  <c r="P9" i="79"/>
  <c r="P8" i="79"/>
  <c r="P7" i="79"/>
  <c r="P6" i="79"/>
  <c r="M5" i="79"/>
  <c r="P5" i="79" s="1"/>
  <c r="P76" i="78"/>
  <c r="P207" i="78"/>
  <c r="P189" i="78"/>
  <c r="P188" i="78"/>
  <c r="P187" i="78"/>
  <c r="P105" i="78"/>
  <c r="P104" i="78"/>
  <c r="P103" i="78"/>
  <c r="P82" i="78"/>
  <c r="P173" i="78"/>
  <c r="P258" i="78"/>
  <c r="P256" i="78"/>
  <c r="P255" i="78"/>
  <c r="P254" i="78"/>
  <c r="P248" i="78"/>
  <c r="P234" i="78"/>
  <c r="P233" i="78"/>
  <c r="P232" i="78"/>
  <c r="P231" i="78"/>
  <c r="P230" i="78"/>
  <c r="P229" i="78"/>
  <c r="P228" i="78"/>
  <c r="P227" i="78"/>
  <c r="P226" i="78"/>
  <c r="P225" i="78"/>
  <c r="P224" i="78"/>
  <c r="P223" i="78"/>
  <c r="P222" i="78"/>
  <c r="P221" i="78"/>
  <c r="P220" i="78"/>
  <c r="P219" i="78"/>
  <c r="P218" i="78"/>
  <c r="P217" i="78"/>
  <c r="P216" i="78"/>
  <c r="P215" i="78"/>
  <c r="P214" i="78"/>
  <c r="P213" i="78"/>
  <c r="P212" i="78"/>
  <c r="P211" i="78"/>
  <c r="P210" i="78"/>
  <c r="P209" i="78"/>
  <c r="P208" i="78"/>
  <c r="P206" i="78"/>
  <c r="P205" i="78"/>
  <c r="P204" i="78"/>
  <c r="P203" i="78"/>
  <c r="P202" i="78"/>
  <c r="P201" i="78"/>
  <c r="P200" i="78"/>
  <c r="P199" i="78"/>
  <c r="P198" i="78"/>
  <c r="P197" i="78"/>
  <c r="P196" i="78"/>
  <c r="P195" i="78"/>
  <c r="P194" i="78"/>
  <c r="P193" i="78"/>
  <c r="P192" i="78"/>
  <c r="P191" i="78"/>
  <c r="P190" i="78"/>
  <c r="P186" i="78"/>
  <c r="P185" i="78"/>
  <c r="P184" i="78"/>
  <c r="P183" i="78"/>
  <c r="P182" i="78"/>
  <c r="P181" i="78"/>
  <c r="P180" i="78"/>
  <c r="P179" i="78"/>
  <c r="P178" i="78"/>
  <c r="P177" i="78"/>
  <c r="P176" i="78"/>
  <c r="P175" i="78"/>
  <c r="P172" i="78"/>
  <c r="P171" i="78"/>
  <c r="P170" i="78"/>
  <c r="P169" i="78"/>
  <c r="P168" i="78"/>
  <c r="P167" i="78"/>
  <c r="P166" i="78"/>
  <c r="P165" i="78"/>
  <c r="P164" i="78"/>
  <c r="P163" i="78"/>
  <c r="P162" i="78"/>
  <c r="P161" i="78"/>
  <c r="P160" i="78"/>
  <c r="P159" i="78"/>
  <c r="P158" i="78"/>
  <c r="P157" i="78"/>
  <c r="P156" i="78"/>
  <c r="P155" i="78"/>
  <c r="P154" i="78"/>
  <c r="P153" i="78"/>
  <c r="P152" i="78"/>
  <c r="P151" i="78"/>
  <c r="P150" i="78"/>
  <c r="P149" i="78"/>
  <c r="P148" i="78"/>
  <c r="P147" i="78"/>
  <c r="P146" i="78"/>
  <c r="P145" i="78"/>
  <c r="P144" i="78"/>
  <c r="P143" i="78"/>
  <c r="P142" i="78"/>
  <c r="P141" i="78"/>
  <c r="P140" i="78"/>
  <c r="P139" i="78"/>
  <c r="P138" i="78"/>
  <c r="P137" i="78"/>
  <c r="P136" i="78"/>
  <c r="P135" i="78"/>
  <c r="P134" i="78"/>
  <c r="P133" i="78"/>
  <c r="P132" i="78"/>
  <c r="P131" i="78"/>
  <c r="P130" i="78"/>
  <c r="P129" i="78"/>
  <c r="P128" i="78"/>
  <c r="P127" i="78"/>
  <c r="P126" i="78"/>
  <c r="P125" i="78"/>
  <c r="P124" i="78"/>
  <c r="P123" i="78"/>
  <c r="P122" i="78"/>
  <c r="P121" i="78"/>
  <c r="P120" i="78"/>
  <c r="P119" i="78"/>
  <c r="P118" i="78"/>
  <c r="P117" i="78"/>
  <c r="P116" i="78"/>
  <c r="P115" i="78"/>
  <c r="P114" i="78"/>
  <c r="P113" i="78"/>
  <c r="P112" i="78"/>
  <c r="P111" i="78"/>
  <c r="P110" i="78"/>
  <c r="P109" i="78"/>
  <c r="P108" i="78"/>
  <c r="P107" i="78"/>
  <c r="P106" i="78"/>
  <c r="P101" i="78"/>
  <c r="P100" i="78"/>
  <c r="P99" i="78"/>
  <c r="P98" i="78"/>
  <c r="P96" i="78"/>
  <c r="P95" i="78"/>
  <c r="P93" i="78"/>
  <c r="P92" i="78"/>
  <c r="P91" i="78"/>
  <c r="P90" i="78"/>
  <c r="P89" i="78"/>
  <c r="P86" i="78"/>
  <c r="P85" i="78"/>
  <c r="P84" i="78"/>
  <c r="P83" i="78"/>
  <c r="P81" i="78"/>
  <c r="P80" i="78"/>
  <c r="P79" i="78"/>
  <c r="P78" i="78"/>
  <c r="P77" i="78"/>
  <c r="P75" i="78"/>
  <c r="P74" i="78"/>
  <c r="P73" i="78"/>
  <c r="P72" i="78"/>
  <c r="P71" i="78"/>
  <c r="P70" i="78"/>
  <c r="P69" i="78"/>
  <c r="P68" i="78"/>
  <c r="P67" i="78"/>
  <c r="P66" i="78"/>
  <c r="P65" i="78"/>
  <c r="P64" i="78"/>
  <c r="P63" i="78"/>
  <c r="P62" i="78"/>
  <c r="P61" i="78"/>
  <c r="P60" i="78"/>
  <c r="P59" i="78"/>
  <c r="P58" i="78"/>
  <c r="P57" i="78"/>
  <c r="P56" i="78"/>
  <c r="P55" i="78"/>
  <c r="P54" i="78"/>
  <c r="P53" i="78"/>
  <c r="P52" i="78"/>
  <c r="P51" i="78"/>
  <c r="P50" i="78"/>
  <c r="P49" i="78"/>
  <c r="P48" i="78"/>
  <c r="P47" i="78"/>
  <c r="P46" i="78"/>
  <c r="P45" i="78"/>
  <c r="P44" i="78"/>
  <c r="P43" i="78"/>
  <c r="P42" i="78"/>
  <c r="P41" i="78"/>
  <c r="P40" i="78"/>
  <c r="P39" i="78"/>
  <c r="P38" i="78"/>
  <c r="P37" i="78"/>
  <c r="P36" i="78"/>
  <c r="P35" i="78"/>
  <c r="P34" i="78"/>
  <c r="P33" i="78"/>
  <c r="P32" i="78"/>
  <c r="P31" i="78"/>
  <c r="P30" i="78"/>
  <c r="P29" i="78"/>
  <c r="P28" i="78"/>
  <c r="P27" i="78"/>
  <c r="P26" i="78"/>
  <c r="P25" i="78"/>
  <c r="P24" i="78"/>
  <c r="P23" i="78"/>
  <c r="P22" i="78"/>
  <c r="P21" i="78"/>
  <c r="P20" i="78"/>
  <c r="P19" i="78"/>
  <c r="P18" i="78"/>
  <c r="P17" i="78"/>
  <c r="P16" i="78"/>
  <c r="P15" i="78"/>
  <c r="P14" i="78"/>
  <c r="P13" i="78"/>
  <c r="P12" i="78"/>
  <c r="P11" i="78"/>
  <c r="P10" i="78"/>
  <c r="P9" i="78"/>
  <c r="P8" i="78"/>
  <c r="P7" i="78"/>
  <c r="P6" i="78"/>
  <c r="M5" i="78"/>
  <c r="P5" i="78" s="1"/>
  <c r="P207" i="8"/>
  <c r="P189" i="8"/>
  <c r="R207" i="74"/>
  <c r="P207" i="74"/>
  <c r="R189" i="74"/>
  <c r="P189" i="74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R189" i="77"/>
  <c r="P188" i="8"/>
  <c r="P187" i="8"/>
  <c r="P105" i="8"/>
  <c r="P104" i="8"/>
  <c r="P103" i="8"/>
  <c r="P82" i="8"/>
  <c r="P173" i="8"/>
  <c r="R188" i="74"/>
  <c r="P188" i="74"/>
  <c r="R187" i="74"/>
  <c r="P187" i="74"/>
  <c r="R105" i="74"/>
  <c r="P105" i="74"/>
  <c r="R104" i="74"/>
  <c r="P104" i="74"/>
  <c r="R103" i="74"/>
  <c r="P103" i="74"/>
  <c r="R82" i="74"/>
  <c r="P82" i="74"/>
  <c r="R173" i="74"/>
  <c r="P173" i="74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R187" i="77"/>
  <c r="R105" i="77"/>
  <c r="R104" i="77"/>
  <c r="R103" i="77"/>
  <c r="R82" i="77"/>
  <c r="R173" i="77"/>
  <c r="P186" i="8"/>
  <c r="R186" i="74"/>
  <c r="P186" i="74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P190" i="8"/>
  <c r="R190" i="74"/>
  <c r="P190" i="74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P9" i="92" l="1"/>
  <c r="M9" i="8"/>
  <c r="P17" i="92"/>
  <c r="M17" i="8"/>
  <c r="P25" i="92"/>
  <c r="M25" i="8"/>
  <c r="P8" i="92"/>
  <c r="M8" i="8"/>
  <c r="P10" i="92"/>
  <c r="M10" i="8"/>
  <c r="P18" i="92"/>
  <c r="M18" i="8"/>
  <c r="P26" i="92"/>
  <c r="M26" i="8"/>
  <c r="P16" i="92"/>
  <c r="M16" i="8"/>
  <c r="P11" i="92"/>
  <c r="M11" i="8"/>
  <c r="P19" i="92"/>
  <c r="M19" i="8"/>
  <c r="P27" i="92"/>
  <c r="M27" i="8"/>
  <c r="P12" i="92"/>
  <c r="M12" i="8"/>
  <c r="P20" i="92"/>
  <c r="M20" i="8"/>
  <c r="P28" i="92"/>
  <c r="M28" i="8"/>
  <c r="P24" i="92"/>
  <c r="M24" i="8"/>
  <c r="P13" i="92"/>
  <c r="M13" i="8"/>
  <c r="P21" i="92"/>
  <c r="M21" i="8"/>
  <c r="P14" i="92"/>
  <c r="M14" i="8"/>
  <c r="P22" i="92"/>
  <c r="M22" i="8"/>
  <c r="P7" i="92"/>
  <c r="M7" i="8"/>
  <c r="P15" i="92"/>
  <c r="M15" i="8"/>
  <c r="P23" i="92"/>
  <c r="M23" i="8"/>
  <c r="P6" i="92"/>
  <c r="M6" i="8"/>
  <c r="P50" i="81"/>
  <c r="M50" i="8"/>
  <c r="P11" i="81"/>
  <c r="P19" i="81"/>
  <c r="P27" i="81"/>
  <c r="P35" i="81"/>
  <c r="M35" i="8"/>
  <c r="P43" i="81"/>
  <c r="M43" i="8"/>
  <c r="P51" i="81"/>
  <c r="M51" i="8"/>
  <c r="P59" i="81"/>
  <c r="M59" i="8"/>
  <c r="P42" i="81"/>
  <c r="M42" i="8"/>
  <c r="P12" i="81"/>
  <c r="P20" i="81"/>
  <c r="P28" i="81"/>
  <c r="P36" i="81"/>
  <c r="M36" i="8"/>
  <c r="P44" i="81"/>
  <c r="M44" i="8"/>
  <c r="P52" i="81"/>
  <c r="M52" i="8"/>
  <c r="P34" i="81"/>
  <c r="M34" i="8"/>
  <c r="P13" i="81"/>
  <c r="P21" i="81"/>
  <c r="P29" i="81"/>
  <c r="M29" i="8"/>
  <c r="P37" i="81"/>
  <c r="M37" i="8"/>
  <c r="P45" i="81"/>
  <c r="M45" i="8"/>
  <c r="P53" i="81"/>
  <c r="M53" i="8"/>
  <c r="P14" i="81"/>
  <c r="P22" i="81"/>
  <c r="P30" i="81"/>
  <c r="M30" i="8"/>
  <c r="P38" i="81"/>
  <c r="M38" i="8"/>
  <c r="P46" i="81"/>
  <c r="M46" i="8"/>
  <c r="P54" i="81"/>
  <c r="M54" i="8"/>
  <c r="P18" i="81"/>
  <c r="P58" i="81"/>
  <c r="M58" i="8"/>
  <c r="P23" i="81"/>
  <c r="P39" i="81"/>
  <c r="M39" i="8"/>
  <c r="P47" i="81"/>
  <c r="M47" i="8"/>
  <c r="P55" i="81"/>
  <c r="M55" i="8"/>
  <c r="P26" i="81"/>
  <c r="P16" i="81"/>
  <c r="P32" i="81"/>
  <c r="M32" i="8"/>
  <c r="P40" i="81"/>
  <c r="M40" i="8"/>
  <c r="P48" i="81"/>
  <c r="M48" i="8"/>
  <c r="P56" i="81"/>
  <c r="M56" i="8"/>
  <c r="P17" i="81"/>
  <c r="P33" i="81"/>
  <c r="M33" i="8"/>
  <c r="P41" i="81"/>
  <c r="M41" i="8"/>
  <c r="P49" i="81"/>
  <c r="M49" i="8"/>
  <c r="P57" i="81"/>
  <c r="M57" i="8"/>
  <c r="M31" i="8"/>
  <c r="P25" i="81"/>
  <c r="P24" i="81"/>
  <c r="P15" i="81"/>
  <c r="P81" i="80"/>
  <c r="M81" i="8"/>
  <c r="P129" i="80"/>
  <c r="M129" i="8"/>
  <c r="P179" i="80"/>
  <c r="M179" i="8"/>
  <c r="P231" i="80"/>
  <c r="M231" i="8"/>
  <c r="P65" i="80"/>
  <c r="M65" i="8"/>
  <c r="P114" i="80"/>
  <c r="M114" i="8"/>
  <c r="P146" i="80"/>
  <c r="M146" i="8"/>
  <c r="P191" i="80"/>
  <c r="M191" i="8"/>
  <c r="P216" i="80"/>
  <c r="M216" i="8"/>
  <c r="P66" i="80"/>
  <c r="M66" i="8"/>
  <c r="P74" i="80"/>
  <c r="M74" i="8"/>
  <c r="P84" i="80"/>
  <c r="M84" i="8"/>
  <c r="P95" i="80"/>
  <c r="M95" i="8"/>
  <c r="P107" i="80"/>
  <c r="M107" i="8"/>
  <c r="P115" i="80"/>
  <c r="M115" i="8"/>
  <c r="P123" i="80"/>
  <c r="M123" i="8"/>
  <c r="P139" i="80"/>
  <c r="M139" i="8"/>
  <c r="P147" i="80"/>
  <c r="M147" i="8"/>
  <c r="P155" i="80"/>
  <c r="M155" i="8"/>
  <c r="P163" i="80"/>
  <c r="M163" i="8"/>
  <c r="P171" i="80"/>
  <c r="M171" i="8"/>
  <c r="P181" i="80"/>
  <c r="M181" i="8"/>
  <c r="P192" i="80"/>
  <c r="M192" i="8"/>
  <c r="P200" i="80"/>
  <c r="M200" i="8"/>
  <c r="P209" i="80"/>
  <c r="M209" i="8"/>
  <c r="P217" i="80"/>
  <c r="M217" i="8"/>
  <c r="P225" i="80"/>
  <c r="M225" i="8"/>
  <c r="P233" i="80"/>
  <c r="M233" i="8"/>
  <c r="P82" i="80"/>
  <c r="M82" i="8"/>
  <c r="P76" i="80"/>
  <c r="M76" i="8"/>
  <c r="P64" i="80"/>
  <c r="M64" i="8"/>
  <c r="P113" i="80"/>
  <c r="M113" i="8"/>
  <c r="P145" i="80"/>
  <c r="M145" i="8"/>
  <c r="P190" i="80"/>
  <c r="M190" i="8"/>
  <c r="P223" i="80"/>
  <c r="M223" i="8"/>
  <c r="P106" i="80"/>
  <c r="M106" i="8"/>
  <c r="P138" i="80"/>
  <c r="M138" i="8"/>
  <c r="P180" i="80"/>
  <c r="M180" i="8"/>
  <c r="P232" i="80"/>
  <c r="M232" i="8"/>
  <c r="P67" i="80"/>
  <c r="M67" i="8"/>
  <c r="P75" i="80"/>
  <c r="M75" i="8"/>
  <c r="P85" i="80"/>
  <c r="M85" i="8"/>
  <c r="P96" i="80"/>
  <c r="M96" i="8"/>
  <c r="P108" i="80"/>
  <c r="M108" i="8"/>
  <c r="P116" i="80"/>
  <c r="M116" i="8"/>
  <c r="P124" i="80"/>
  <c r="M124" i="8"/>
  <c r="P132" i="80"/>
  <c r="M132" i="8"/>
  <c r="P140" i="80"/>
  <c r="M140" i="8"/>
  <c r="P148" i="80"/>
  <c r="M148" i="8"/>
  <c r="P156" i="80"/>
  <c r="M156" i="8"/>
  <c r="P164" i="80"/>
  <c r="M164" i="8"/>
  <c r="P172" i="80"/>
  <c r="M172" i="8"/>
  <c r="P182" i="80"/>
  <c r="M182" i="8"/>
  <c r="P193" i="80"/>
  <c r="M193" i="8"/>
  <c r="P201" i="80"/>
  <c r="M201" i="8"/>
  <c r="P210" i="80"/>
  <c r="M210" i="8"/>
  <c r="P218" i="80"/>
  <c r="M218" i="8"/>
  <c r="P226" i="80"/>
  <c r="M226" i="8"/>
  <c r="P234" i="80"/>
  <c r="M234" i="8"/>
  <c r="P103" i="80"/>
  <c r="M103" i="8"/>
  <c r="P101" i="80"/>
  <c r="M101" i="8"/>
  <c r="P137" i="80"/>
  <c r="M137" i="8"/>
  <c r="P169" i="80"/>
  <c r="M169" i="8"/>
  <c r="P198" i="80"/>
  <c r="M198" i="8"/>
  <c r="P258" i="80"/>
  <c r="M258" i="8"/>
  <c r="P83" i="80"/>
  <c r="M83" i="8"/>
  <c r="P122" i="80"/>
  <c r="M122" i="8"/>
  <c r="P162" i="80"/>
  <c r="M162" i="8"/>
  <c r="P208" i="80"/>
  <c r="M208" i="8"/>
  <c r="P173" i="80"/>
  <c r="M173" i="8"/>
  <c r="P60" i="80"/>
  <c r="M60" i="8"/>
  <c r="P68" i="80"/>
  <c r="M68" i="8"/>
  <c r="P77" i="80"/>
  <c r="M77" i="8"/>
  <c r="P86" i="80"/>
  <c r="M86" i="8"/>
  <c r="P97" i="80"/>
  <c r="M97" i="8"/>
  <c r="P109" i="80"/>
  <c r="M109" i="8"/>
  <c r="P117" i="80"/>
  <c r="M117" i="8"/>
  <c r="P125" i="80"/>
  <c r="M125" i="8"/>
  <c r="P133" i="80"/>
  <c r="M133" i="8"/>
  <c r="P141" i="80"/>
  <c r="M141" i="8"/>
  <c r="P149" i="80"/>
  <c r="M149" i="8"/>
  <c r="P157" i="80"/>
  <c r="M157" i="8"/>
  <c r="P165" i="80"/>
  <c r="M165" i="8"/>
  <c r="P175" i="80"/>
  <c r="M175" i="8"/>
  <c r="P183" i="80"/>
  <c r="M183" i="8"/>
  <c r="P194" i="80"/>
  <c r="M194" i="8"/>
  <c r="P202" i="80"/>
  <c r="M202" i="8"/>
  <c r="P211" i="80"/>
  <c r="M211" i="8"/>
  <c r="P219" i="80"/>
  <c r="M219" i="8"/>
  <c r="P227" i="80"/>
  <c r="M227" i="8"/>
  <c r="P104" i="80"/>
  <c r="M104" i="8"/>
  <c r="P61" i="80"/>
  <c r="M61" i="8"/>
  <c r="P69" i="80"/>
  <c r="M69" i="8"/>
  <c r="P78" i="80"/>
  <c r="M78" i="8"/>
  <c r="P89" i="80"/>
  <c r="M89" i="8"/>
  <c r="P98" i="80"/>
  <c r="M98" i="8"/>
  <c r="P110" i="80"/>
  <c r="M110" i="8"/>
  <c r="P118" i="80"/>
  <c r="M118" i="8"/>
  <c r="P126" i="80"/>
  <c r="M126" i="8"/>
  <c r="P134" i="80"/>
  <c r="M134" i="8"/>
  <c r="P142" i="80"/>
  <c r="M142" i="8"/>
  <c r="P150" i="80"/>
  <c r="M150" i="8"/>
  <c r="P158" i="80"/>
  <c r="M158" i="8"/>
  <c r="P166" i="80"/>
  <c r="M166" i="8"/>
  <c r="P176" i="80"/>
  <c r="M176" i="8"/>
  <c r="P184" i="80"/>
  <c r="M184" i="8"/>
  <c r="P195" i="80"/>
  <c r="M195" i="8"/>
  <c r="P203" i="80"/>
  <c r="M203" i="8"/>
  <c r="P212" i="80"/>
  <c r="M212" i="8"/>
  <c r="P220" i="80"/>
  <c r="M220" i="8"/>
  <c r="P228" i="80"/>
  <c r="M228" i="8"/>
  <c r="P254" i="80"/>
  <c r="M254" i="8"/>
  <c r="P105" i="80"/>
  <c r="M105" i="8"/>
  <c r="P72" i="80"/>
  <c r="M72" i="8"/>
  <c r="P121" i="80"/>
  <c r="M121" i="8"/>
  <c r="P161" i="80"/>
  <c r="M161" i="8"/>
  <c r="P206" i="80"/>
  <c r="M206" i="8"/>
  <c r="P189" i="80"/>
  <c r="M189" i="8"/>
  <c r="P73" i="80"/>
  <c r="M73" i="8"/>
  <c r="P130" i="80"/>
  <c r="M130" i="8"/>
  <c r="P170" i="80"/>
  <c r="M170" i="8"/>
  <c r="P199" i="80"/>
  <c r="M199" i="8"/>
  <c r="P207" i="80"/>
  <c r="M207" i="8"/>
  <c r="P62" i="80"/>
  <c r="M62" i="8"/>
  <c r="P70" i="80"/>
  <c r="M70" i="8"/>
  <c r="P79" i="80"/>
  <c r="M79" i="8"/>
  <c r="P90" i="80"/>
  <c r="M90" i="8"/>
  <c r="P99" i="80"/>
  <c r="M99" i="8"/>
  <c r="P111" i="80"/>
  <c r="M111" i="8"/>
  <c r="P119" i="80"/>
  <c r="M119" i="8"/>
  <c r="P127" i="80"/>
  <c r="M127" i="8"/>
  <c r="P135" i="80"/>
  <c r="M135" i="8"/>
  <c r="P143" i="80"/>
  <c r="M143" i="8"/>
  <c r="P151" i="80"/>
  <c r="M151" i="8"/>
  <c r="P159" i="80"/>
  <c r="M159" i="8"/>
  <c r="P167" i="80"/>
  <c r="M167" i="8"/>
  <c r="P177" i="80"/>
  <c r="M177" i="8"/>
  <c r="P185" i="80"/>
  <c r="M185" i="8"/>
  <c r="P196" i="80"/>
  <c r="M196" i="8"/>
  <c r="P204" i="80"/>
  <c r="M204" i="8"/>
  <c r="P213" i="80"/>
  <c r="M213" i="8"/>
  <c r="P221" i="80"/>
  <c r="M221" i="8"/>
  <c r="P229" i="80"/>
  <c r="M229" i="8"/>
  <c r="P255" i="80"/>
  <c r="M255" i="8"/>
  <c r="P187" i="80"/>
  <c r="M187" i="8"/>
  <c r="P92" i="80"/>
  <c r="M92" i="8"/>
  <c r="P153" i="80"/>
  <c r="M153" i="8"/>
  <c r="P215" i="80"/>
  <c r="M215" i="8"/>
  <c r="P93" i="80"/>
  <c r="M93" i="8"/>
  <c r="P224" i="80"/>
  <c r="M224" i="8"/>
  <c r="P63" i="80"/>
  <c r="M63" i="8"/>
  <c r="P71" i="80"/>
  <c r="M71" i="8"/>
  <c r="P91" i="80"/>
  <c r="M91" i="8"/>
  <c r="P100" i="80"/>
  <c r="M100" i="8"/>
  <c r="P112" i="80"/>
  <c r="M112" i="8"/>
  <c r="P120" i="80"/>
  <c r="M120" i="8"/>
  <c r="P128" i="80"/>
  <c r="M128" i="8"/>
  <c r="P136" i="80"/>
  <c r="M136" i="8"/>
  <c r="P144" i="80"/>
  <c r="M144" i="8"/>
  <c r="P152" i="80"/>
  <c r="M152" i="8"/>
  <c r="P160" i="80"/>
  <c r="M160" i="8"/>
  <c r="P168" i="80"/>
  <c r="M168" i="8"/>
  <c r="P178" i="80"/>
  <c r="M178" i="8"/>
  <c r="P186" i="80"/>
  <c r="M186" i="8"/>
  <c r="P197" i="80"/>
  <c r="M197" i="8"/>
  <c r="P205" i="80"/>
  <c r="M205" i="8"/>
  <c r="P214" i="80"/>
  <c r="M214" i="8"/>
  <c r="P222" i="80"/>
  <c r="M222" i="8"/>
  <c r="P230" i="80"/>
  <c r="M230" i="8"/>
  <c r="P256" i="80"/>
  <c r="M256" i="8"/>
  <c r="P188" i="80"/>
  <c r="M188" i="8"/>
  <c r="P248" i="80"/>
  <c r="M248" i="8"/>
  <c r="P154" i="80"/>
  <c r="M154" i="8"/>
  <c r="P131" i="80"/>
  <c r="M131" i="8"/>
  <c r="P80" i="80"/>
  <c r="M80" i="8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E253" i="78"/>
  <c r="G242" i="78"/>
  <c r="J242" i="78" s="1"/>
  <c r="E242" i="79" s="1"/>
  <c r="E240" i="78"/>
  <c r="E241" i="78"/>
  <c r="E238" i="78"/>
  <c r="E237" i="78"/>
  <c r="E236" i="78"/>
  <c r="E259" i="78"/>
  <c r="E174" i="78"/>
  <c r="E102" i="78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G252" i="78" l="1"/>
  <c r="J252" i="78" s="1"/>
  <c r="E252" i="79" s="1"/>
  <c r="E239" i="78"/>
  <c r="G251" i="79"/>
  <c r="J251" i="79" s="1"/>
  <c r="E251" i="80" s="1"/>
  <c r="E235" i="78"/>
  <c r="G88" i="78"/>
  <c r="J88" i="78" s="1"/>
  <c r="E88" i="79" s="1"/>
  <c r="E87" i="7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P136" i="74"/>
  <c r="R135" i="74"/>
  <c r="P135" i="74"/>
  <c r="R134" i="74"/>
  <c r="P134" i="74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R135" i="77"/>
  <c r="R134" i="77"/>
  <c r="E186" i="78" l="1"/>
  <c r="G186" i="78" s="1"/>
  <c r="J186" i="78" s="1"/>
  <c r="E186" i="79" s="1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E35" i="78"/>
  <c r="E63" i="78"/>
  <c r="E109" i="78"/>
  <c r="E114" i="78"/>
  <c r="E129" i="78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R137" i="77"/>
  <c r="R176" i="77"/>
  <c r="R101" i="77"/>
  <c r="R100" i="77"/>
  <c r="R99" i="77"/>
  <c r="R90" i="77"/>
  <c r="R38" i="77"/>
  <c r="R89" i="77"/>
  <c r="R124" i="77"/>
  <c r="R76" i="77"/>
  <c r="R258" i="77"/>
  <c r="R256" i="77"/>
  <c r="R255" i="77"/>
  <c r="R254" i="77"/>
  <c r="R248" i="77"/>
  <c r="R234" i="77"/>
  <c r="R233" i="77"/>
  <c r="R232" i="77"/>
  <c r="R231" i="77"/>
  <c r="R230" i="77"/>
  <c r="R229" i="77"/>
  <c r="R228" i="77"/>
  <c r="R227" i="77"/>
  <c r="R226" i="77"/>
  <c r="R225" i="77"/>
  <c r="R224" i="77"/>
  <c r="R223" i="77"/>
  <c r="R222" i="77"/>
  <c r="R221" i="77"/>
  <c r="R220" i="77"/>
  <c r="R219" i="77"/>
  <c r="R218" i="77"/>
  <c r="R217" i="77"/>
  <c r="R216" i="77"/>
  <c r="R215" i="77"/>
  <c r="R214" i="77"/>
  <c r="R213" i="77"/>
  <c r="R212" i="77"/>
  <c r="R211" i="77"/>
  <c r="R210" i="77"/>
  <c r="R209" i="77"/>
  <c r="R208" i="77"/>
  <c r="R206" i="77"/>
  <c r="R205" i="77"/>
  <c r="R204" i="77"/>
  <c r="R203" i="77"/>
  <c r="R202" i="77"/>
  <c r="R201" i="77"/>
  <c r="R200" i="77"/>
  <c r="R199" i="77"/>
  <c r="R198" i="77"/>
  <c r="R197" i="77"/>
  <c r="R196" i="77"/>
  <c r="R195" i="77"/>
  <c r="R194" i="77"/>
  <c r="R193" i="77"/>
  <c r="R192" i="77"/>
  <c r="R191" i="77"/>
  <c r="R185" i="77"/>
  <c r="R184" i="77"/>
  <c r="R183" i="77"/>
  <c r="R182" i="77"/>
  <c r="R181" i="77"/>
  <c r="R180" i="77"/>
  <c r="R179" i="77"/>
  <c r="R177" i="77"/>
  <c r="R175" i="77"/>
  <c r="R172" i="77"/>
  <c r="R171" i="77"/>
  <c r="R170" i="77"/>
  <c r="R169" i="77"/>
  <c r="R168" i="77"/>
  <c r="R167" i="77"/>
  <c r="R166" i="77"/>
  <c r="R165" i="77"/>
  <c r="R164" i="77"/>
  <c r="R163" i="77"/>
  <c r="R162" i="77"/>
  <c r="R161" i="77"/>
  <c r="R160" i="77"/>
  <c r="R159" i="77"/>
  <c r="R158" i="77"/>
  <c r="R157" i="77"/>
  <c r="R156" i="77"/>
  <c r="R155" i="77"/>
  <c r="R154" i="77"/>
  <c r="R153" i="77"/>
  <c r="R152" i="77"/>
  <c r="R151" i="77"/>
  <c r="R150" i="77"/>
  <c r="R149" i="77"/>
  <c r="R148" i="77"/>
  <c r="R147" i="77"/>
  <c r="R146" i="77"/>
  <c r="R145" i="77"/>
  <c r="R144" i="77"/>
  <c r="R143" i="77"/>
  <c r="R142" i="77"/>
  <c r="R141" i="77"/>
  <c r="R140" i="77"/>
  <c r="R139" i="77"/>
  <c r="R138" i="77"/>
  <c r="R133" i="77"/>
  <c r="R132" i="77"/>
  <c r="R131" i="77"/>
  <c r="R130" i="77"/>
  <c r="R128" i="77"/>
  <c r="R127" i="77"/>
  <c r="R126" i="77"/>
  <c r="R125" i="77"/>
  <c r="R123" i="77"/>
  <c r="R122" i="77"/>
  <c r="R121" i="77"/>
  <c r="R120" i="77"/>
  <c r="R119" i="77"/>
  <c r="R118" i="77"/>
  <c r="R117" i="77"/>
  <c r="R116" i="77"/>
  <c r="R115" i="77"/>
  <c r="R113" i="77"/>
  <c r="R112" i="77"/>
  <c r="R111" i="77"/>
  <c r="R110" i="77"/>
  <c r="R108" i="77"/>
  <c r="R107" i="77"/>
  <c r="R106" i="77"/>
  <c r="R98" i="77"/>
  <c r="R97" i="77"/>
  <c r="R96" i="77"/>
  <c r="R95" i="77"/>
  <c r="R93" i="77"/>
  <c r="R92" i="77"/>
  <c r="R91" i="77"/>
  <c r="R85" i="77"/>
  <c r="R84" i="77"/>
  <c r="R83" i="77"/>
  <c r="R81" i="77"/>
  <c r="R80" i="77"/>
  <c r="R79" i="77"/>
  <c r="R78" i="77"/>
  <c r="R77" i="77"/>
  <c r="R74" i="77"/>
  <c r="R73" i="77"/>
  <c r="R72" i="77"/>
  <c r="R71" i="77"/>
  <c r="R70" i="77"/>
  <c r="R69" i="77"/>
  <c r="R68" i="77"/>
  <c r="R67" i="77"/>
  <c r="R66" i="77"/>
  <c r="R65" i="77"/>
  <c r="R64" i="77"/>
  <c r="R63" i="77"/>
  <c r="R62" i="77"/>
  <c r="R61" i="77"/>
  <c r="R60" i="77"/>
  <c r="R59" i="77"/>
  <c r="R58" i="77"/>
  <c r="R57" i="77"/>
  <c r="R56" i="77"/>
  <c r="R55" i="77"/>
  <c r="R54" i="77"/>
  <c r="R53" i="77"/>
  <c r="R52" i="77"/>
  <c r="R51" i="77"/>
  <c r="R50" i="77"/>
  <c r="R49" i="77"/>
  <c r="R48" i="77"/>
  <c r="R47" i="77"/>
  <c r="R46" i="77"/>
  <c r="R44" i="77"/>
  <c r="R43" i="77"/>
  <c r="R42" i="77"/>
  <c r="R41" i="77"/>
  <c r="R40" i="77"/>
  <c r="R39" i="77"/>
  <c r="R37" i="77"/>
  <c r="R36" i="77"/>
  <c r="R35" i="77"/>
  <c r="R34" i="77"/>
  <c r="R33" i="77"/>
  <c r="R32" i="77"/>
  <c r="R31" i="77"/>
  <c r="R30" i="77"/>
  <c r="R29" i="77"/>
  <c r="R28" i="77"/>
  <c r="R27" i="77"/>
  <c r="R26" i="77"/>
  <c r="R25" i="77"/>
  <c r="R24" i="77"/>
  <c r="R23" i="77"/>
  <c r="R22" i="77"/>
  <c r="R21" i="77"/>
  <c r="R20" i="77"/>
  <c r="R19" i="77"/>
  <c r="R18" i="77"/>
  <c r="R17" i="77"/>
  <c r="R16" i="77"/>
  <c r="R15" i="77"/>
  <c r="R14" i="77"/>
  <c r="R13" i="77"/>
  <c r="R12" i="77"/>
  <c r="R11" i="77"/>
  <c r="R10" i="77"/>
  <c r="R9" i="77"/>
  <c r="R8" i="77"/>
  <c r="R7" i="77"/>
  <c r="R6" i="77"/>
  <c r="R5" i="77"/>
  <c r="M5" i="77"/>
  <c r="M261" i="74"/>
  <c r="R60" i="74"/>
  <c r="R63" i="74"/>
  <c r="P63" i="74"/>
  <c r="P169" i="74"/>
  <c r="R169" i="74"/>
  <c r="P17" i="77" l="1"/>
  <c r="P21" i="77"/>
  <c r="P20" i="77"/>
  <c r="P18" i="77"/>
  <c r="P22" i="77"/>
  <c r="P19" i="77"/>
  <c r="P23" i="77"/>
  <c r="E45" i="78"/>
  <c r="G45" i="78" s="1"/>
  <c r="J45" i="78" s="1"/>
  <c r="E45" i="79" s="1"/>
  <c r="G45" i="79" s="1"/>
  <c r="J45" i="79" s="1"/>
  <c r="E45" i="80" s="1"/>
  <c r="E94" i="78"/>
  <c r="G94" i="78" s="1"/>
  <c r="J94" i="78" s="1"/>
  <c r="E94" i="79" s="1"/>
  <c r="G94" i="79" s="1"/>
  <c r="J94" i="79" s="1"/>
  <c r="E94" i="80" s="1"/>
  <c r="E178" i="78"/>
  <c r="G178" i="78" s="1"/>
  <c r="J178" i="78" s="1"/>
  <c r="E178" i="79" s="1"/>
  <c r="G178" i="79" s="1"/>
  <c r="J178" i="79" s="1"/>
  <c r="E178" i="80" s="1"/>
  <c r="E75" i="78"/>
  <c r="G75" i="78" s="1"/>
  <c r="J75" i="78" s="1"/>
  <c r="E75" i="79" s="1"/>
  <c r="G75" i="79" s="1"/>
  <c r="J75" i="79" s="1"/>
  <c r="E75" i="80" s="1"/>
  <c r="E60" i="78"/>
  <c r="G60" i="78" s="1"/>
  <c r="J60" i="78" s="1"/>
  <c r="E60" i="79" s="1"/>
  <c r="G60" i="79" s="1"/>
  <c r="J60" i="79" s="1"/>
  <c r="E60" i="80" s="1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E169" i="78"/>
  <c r="N262" i="77"/>
  <c r="N268" i="77" s="1"/>
  <c r="AB5" i="8"/>
  <c r="P15" i="77"/>
  <c r="P38" i="77"/>
  <c r="P53" i="77"/>
  <c r="P14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28" i="77"/>
  <c r="P45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P75" i="74"/>
  <c r="P45" i="74"/>
  <c r="P60" i="74"/>
  <c r="G12" i="74"/>
  <c r="J12" i="74" s="1"/>
  <c r="P12" i="74"/>
  <c r="R12" i="74"/>
  <c r="P178" i="74"/>
  <c r="P129" i="74"/>
  <c r="P114" i="74"/>
  <c r="P109" i="74"/>
  <c r="P35" i="74"/>
  <c r="E12" i="77" l="1"/>
  <c r="G12" i="77" s="1"/>
  <c r="J12" i="77" s="1"/>
  <c r="E12" i="78" s="1"/>
  <c r="G60" i="8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P229" i="74"/>
  <c r="R229" i="74"/>
  <c r="G12" i="8" l="1"/>
  <c r="J12" i="8"/>
  <c r="G63" i="81"/>
  <c r="J63" i="81" s="1"/>
  <c r="E63" i="82" s="1"/>
  <c r="G35" i="81"/>
  <c r="J35" i="81" s="1"/>
  <c r="E35" i="82" s="1"/>
  <c r="G45" i="82"/>
  <c r="J45" i="82" s="1"/>
  <c r="G178" i="82"/>
  <c r="J178" i="82" s="1"/>
  <c r="G114" i="81"/>
  <c r="J114" i="81" s="1"/>
  <c r="E114" i="82" s="1"/>
  <c r="G129" i="81"/>
  <c r="J129" i="81" s="1"/>
  <c r="E129" i="82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94" i="82"/>
  <c r="J94" i="82" s="1"/>
  <c r="G94" i="83" s="1"/>
  <c r="J94" i="83" s="1"/>
  <c r="G94" i="84" s="1"/>
  <c r="J94" i="84" s="1"/>
  <c r="G109" i="81"/>
  <c r="J109" i="81" s="1"/>
  <c r="E109" i="82" s="1"/>
  <c r="G60" i="82"/>
  <c r="J60" i="82" s="1"/>
  <c r="G12" i="78"/>
  <c r="J12" i="78" s="1"/>
  <c r="E12" i="79" s="1"/>
  <c r="G12" i="79" s="1"/>
  <c r="J12" i="79" s="1"/>
  <c r="E12" i="80" s="1"/>
  <c r="E169" i="81" l="1"/>
  <c r="G169" i="81" s="1"/>
  <c r="J169" i="81" s="1"/>
  <c r="G178" i="83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R214" i="74"/>
  <c r="P214" i="74"/>
  <c r="R133" i="74"/>
  <c r="P133" i="74"/>
  <c r="E169" i="82" l="1"/>
  <c r="G169" i="82" s="1"/>
  <c r="J169" i="82" s="1"/>
  <c r="G109" i="83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E12" i="81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12" i="82"/>
  <c r="J12" i="82" s="1"/>
  <c r="P43" i="74"/>
  <c r="P52" i="74"/>
  <c r="P48" i="74"/>
  <c r="P53" i="74"/>
  <c r="P154" i="74"/>
  <c r="P215" i="74"/>
  <c r="P121" i="74"/>
  <c r="P167" i="74"/>
  <c r="P49" i="74"/>
  <c r="P112" i="74"/>
  <c r="G237" i="78" l="1"/>
  <c r="J237" i="78" s="1"/>
  <c r="E237" i="79" s="1"/>
  <c r="E229" i="78"/>
  <c r="G229" i="78" s="1"/>
  <c r="J229" i="78" s="1"/>
  <c r="G169" i="87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237" i="79" l="1"/>
  <c r="J237" i="79" s="1"/>
  <c r="E237" i="80" s="1"/>
  <c r="E229" i="79"/>
  <c r="G229" i="79" s="1"/>
  <c r="J229" i="79" s="1"/>
  <c r="G169" i="88"/>
  <c r="J169" i="88" s="1"/>
  <c r="G169" i="89" s="1"/>
  <c r="J169" i="89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37" i="80" l="1"/>
  <c r="J237" i="80" s="1"/>
  <c r="E237" i="81" s="1"/>
  <c r="E229" i="80"/>
  <c r="G229" i="80"/>
  <c r="J229" i="80" s="1"/>
  <c r="E229" i="81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E229" i="82" s="1"/>
  <c r="G237" i="81"/>
  <c r="J237" i="81" s="1"/>
  <c r="E237" i="82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E9" i="77" l="1"/>
  <c r="G9" i="77" s="1"/>
  <c r="J9" i="77" s="1"/>
  <c r="E11" i="77"/>
  <c r="G11" i="77" s="1"/>
  <c r="J11" i="77" s="1"/>
  <c r="E11" i="78" s="1"/>
  <c r="E10" i="77"/>
  <c r="G10" i="77" s="1"/>
  <c r="J10" i="77" s="1"/>
  <c r="E10" i="78" s="1"/>
  <c r="G229" i="82"/>
  <c r="J229" i="82" s="1"/>
  <c r="G237" i="82"/>
  <c r="J237" i="82" s="1"/>
  <c r="G12" i="88"/>
  <c r="J12" i="88" s="1"/>
  <c r="G12" i="89" s="1"/>
  <c r="J12" i="89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E226" i="78"/>
  <c r="E151" i="78"/>
  <c r="E231" i="78"/>
  <c r="E127" i="78"/>
  <c r="G60" i="97"/>
  <c r="J60" i="97" s="1"/>
  <c r="G178" i="97"/>
  <c r="J178" i="97" s="1"/>
  <c r="E39" i="78"/>
  <c r="E193" i="78"/>
  <c r="E208" i="78"/>
  <c r="E194" i="78"/>
  <c r="G94" i="96"/>
  <c r="J94" i="96" s="1"/>
  <c r="G169" i="92"/>
  <c r="J169" i="92" s="1"/>
  <c r="E125" i="78"/>
  <c r="E9" i="78"/>
  <c r="J10" i="8" l="1"/>
  <c r="G10" i="8"/>
  <c r="G11" i="8"/>
  <c r="J11" i="8"/>
  <c r="J9" i="8"/>
  <c r="G9" i="8"/>
  <c r="E177" i="78"/>
  <c r="G177" i="78" s="1"/>
  <c r="J177" i="78" s="1"/>
  <c r="E177" i="79" s="1"/>
  <c r="G177" i="79" s="1"/>
  <c r="J177" i="79" s="1"/>
  <c r="E153" i="78"/>
  <c r="G153" i="78" s="1"/>
  <c r="J153" i="78" s="1"/>
  <c r="E153" i="79" s="1"/>
  <c r="G153" i="79" s="1"/>
  <c r="J153" i="79" s="1"/>
  <c r="E152" i="78"/>
  <c r="G152" i="78" s="1"/>
  <c r="J152" i="78" s="1"/>
  <c r="E152" i="79" s="1"/>
  <c r="G152" i="79" s="1"/>
  <c r="J152" i="79" s="1"/>
  <c r="E126" i="78"/>
  <c r="G126" i="78" s="1"/>
  <c r="J126" i="78" s="1"/>
  <c r="E126" i="79" s="1"/>
  <c r="G126" i="79" s="1"/>
  <c r="J126" i="79" s="1"/>
  <c r="E84" i="78"/>
  <c r="G84" i="78" s="1"/>
  <c r="J84" i="78" s="1"/>
  <c r="E84" i="79" s="1"/>
  <c r="G84" i="79" s="1"/>
  <c r="J84" i="79" s="1"/>
  <c r="E181" i="78"/>
  <c r="G181" i="78" s="1"/>
  <c r="J181" i="78" s="1"/>
  <c r="E181" i="79" s="1"/>
  <c r="G181" i="79" s="1"/>
  <c r="J181" i="79" s="1"/>
  <c r="E206" i="78"/>
  <c r="G206" i="78" s="1"/>
  <c r="J206" i="78" s="1"/>
  <c r="E206" i="79" s="1"/>
  <c r="G206" i="79" s="1"/>
  <c r="J206" i="79" s="1"/>
  <c r="E213" i="78"/>
  <c r="G213" i="78" s="1"/>
  <c r="J213" i="78" s="1"/>
  <c r="E213" i="79" s="1"/>
  <c r="G213" i="79" s="1"/>
  <c r="J213" i="79" s="1"/>
  <c r="E205" i="78"/>
  <c r="G205" i="78" s="1"/>
  <c r="J205" i="78" s="1"/>
  <c r="E205" i="79" s="1"/>
  <c r="G205" i="79" s="1"/>
  <c r="J205" i="79" s="1"/>
  <c r="E148" i="78"/>
  <c r="G148" i="78" s="1"/>
  <c r="J148" i="78" s="1"/>
  <c r="E148" i="79" s="1"/>
  <c r="G148" i="79" s="1"/>
  <c r="J148" i="79" s="1"/>
  <c r="E155" i="78"/>
  <c r="G155" i="78" s="1"/>
  <c r="J155" i="78" s="1"/>
  <c r="E155" i="79" s="1"/>
  <c r="G155" i="79" s="1"/>
  <c r="J155" i="79" s="1"/>
  <c r="E83" i="78"/>
  <c r="G83" i="78" s="1"/>
  <c r="J83" i="78" s="1"/>
  <c r="E83" i="79" s="1"/>
  <c r="G83" i="79" s="1"/>
  <c r="J83" i="79" s="1"/>
  <c r="G231" i="78"/>
  <c r="J231" i="78" s="1"/>
  <c r="G239" i="78"/>
  <c r="J239" i="78" s="1"/>
  <c r="G229" i="83"/>
  <c r="J229" i="83" s="1"/>
  <c r="G237" i="83"/>
  <c r="J237" i="83" s="1"/>
  <c r="G12" i="90"/>
  <c r="J12" i="90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E211" i="78"/>
  <c r="E197" i="78"/>
  <c r="E202" i="78"/>
  <c r="E232" i="78"/>
  <c r="E182" i="78"/>
  <c r="E203" i="78"/>
  <c r="E113" i="78"/>
  <c r="E196" i="78"/>
  <c r="E150" i="78"/>
  <c r="G94" i="97"/>
  <c r="J94" i="97" s="1"/>
  <c r="G178" i="98"/>
  <c r="J178" i="98" s="1"/>
  <c r="G45" i="99"/>
  <c r="J45" i="99" s="1"/>
  <c r="G75" i="96"/>
  <c r="J75" i="96" s="1"/>
  <c r="E204" i="78"/>
  <c r="E210" i="78"/>
  <c r="E128" i="78"/>
  <c r="E195" i="78"/>
  <c r="E156" i="78"/>
  <c r="G35" i="99"/>
  <c r="J35" i="99" s="1"/>
  <c r="G109" i="97"/>
  <c r="J109" i="97" s="1"/>
  <c r="E147" i="78"/>
  <c r="E212" i="78"/>
  <c r="E209" i="78"/>
  <c r="E149" i="78"/>
  <c r="E198" i="78"/>
  <c r="G60" i="98"/>
  <c r="J60" i="98" s="1"/>
  <c r="E157" i="78"/>
  <c r="G63" i="98"/>
  <c r="J63" i="98" s="1"/>
  <c r="G129" i="98"/>
  <c r="J129" i="98" s="1"/>
  <c r="G10" i="78"/>
  <c r="J10" i="78" s="1"/>
  <c r="E10" i="79" s="1"/>
  <c r="G10" i="79" s="1"/>
  <c r="J10" i="79" s="1"/>
  <c r="E10" i="80" s="1"/>
  <c r="G11" i="78"/>
  <c r="J11" i="78" s="1"/>
  <c r="E11" i="79" s="1"/>
  <c r="G11" i="79" s="1"/>
  <c r="J11" i="79" s="1"/>
  <c r="E11" i="80" s="1"/>
  <c r="G9" i="78"/>
  <c r="J9" i="78" s="1"/>
  <c r="E9" i="79" s="1"/>
  <c r="G9" i="79" s="1"/>
  <c r="J9" i="79" s="1"/>
  <c r="E9" i="80" s="1"/>
  <c r="E153" i="80" l="1"/>
  <c r="G153" i="80" s="1"/>
  <c r="J153" i="80" s="1"/>
  <c r="E153" i="81" s="1"/>
  <c r="G153" i="81" s="1"/>
  <c r="J153" i="81" s="1"/>
  <c r="E153" i="82" s="1"/>
  <c r="E177" i="80"/>
  <c r="G177" i="80" s="1"/>
  <c r="J177" i="80" s="1"/>
  <c r="E177" i="81" s="1"/>
  <c r="G177" i="81" s="1"/>
  <c r="J177" i="81" s="1"/>
  <c r="E177" i="82" s="1"/>
  <c r="E213" i="80"/>
  <c r="G213" i="80" s="1"/>
  <c r="J213" i="80" s="1"/>
  <c r="E213" i="81" s="1"/>
  <c r="G213" i="81" s="1"/>
  <c r="J213" i="81" s="1"/>
  <c r="E213" i="82" s="1"/>
  <c r="E205" i="80"/>
  <c r="G205" i="80" s="1"/>
  <c r="J205" i="80" s="1"/>
  <c r="E205" i="81" s="1"/>
  <c r="G205" i="81" s="1"/>
  <c r="J205" i="81" s="1"/>
  <c r="E205" i="82" s="1"/>
  <c r="E206" i="80"/>
  <c r="G206" i="80" s="1"/>
  <c r="J206" i="80" s="1"/>
  <c r="E206" i="81" s="1"/>
  <c r="G206" i="81" s="1"/>
  <c r="J206" i="81" s="1"/>
  <c r="E206" i="82" s="1"/>
  <c r="E148" i="80"/>
  <c r="G148" i="80" s="1"/>
  <c r="J148" i="80" s="1"/>
  <c r="E148" i="81" s="1"/>
  <c r="G148" i="81" s="1"/>
  <c r="J148" i="81" s="1"/>
  <c r="E148" i="82" s="1"/>
  <c r="E84" i="80"/>
  <c r="G84" i="80" s="1"/>
  <c r="J84" i="80" s="1"/>
  <c r="E84" i="81" s="1"/>
  <c r="G84" i="81" s="1"/>
  <c r="J84" i="81" s="1"/>
  <c r="E84" i="82" s="1"/>
  <c r="E83" i="80"/>
  <c r="G83" i="80" s="1"/>
  <c r="J83" i="80" s="1"/>
  <c r="E83" i="81" s="1"/>
  <c r="G83" i="81" s="1"/>
  <c r="J83" i="81" s="1"/>
  <c r="E83" i="82" s="1"/>
  <c r="E126" i="80"/>
  <c r="G126" i="80" s="1"/>
  <c r="J126" i="80" s="1"/>
  <c r="E126" i="81" s="1"/>
  <c r="G126" i="81" s="1"/>
  <c r="J126" i="81" s="1"/>
  <c r="E126" i="82" s="1"/>
  <c r="E181" i="80"/>
  <c r="G181" i="80" s="1"/>
  <c r="J181" i="80" s="1"/>
  <c r="E181" i="81" s="1"/>
  <c r="G181" i="81" s="1"/>
  <c r="J181" i="81" s="1"/>
  <c r="E181" i="82" s="1"/>
  <c r="E155" i="80"/>
  <c r="G155" i="80" s="1"/>
  <c r="J155" i="80" s="1"/>
  <c r="E155" i="81" s="1"/>
  <c r="G155" i="81" s="1"/>
  <c r="J155" i="81" s="1"/>
  <c r="E155" i="82" s="1"/>
  <c r="E152" i="80"/>
  <c r="G152" i="80" s="1"/>
  <c r="J152" i="80" s="1"/>
  <c r="E152" i="81" s="1"/>
  <c r="G152" i="81" s="1"/>
  <c r="J152" i="81" s="1"/>
  <c r="E152" i="82" s="1"/>
  <c r="E231" i="79"/>
  <c r="G231" i="79" s="1"/>
  <c r="J231" i="79" s="1"/>
  <c r="G252" i="79"/>
  <c r="J252" i="79" s="1"/>
  <c r="E252" i="80" s="1"/>
  <c r="E239" i="79"/>
  <c r="G239" i="79" s="1"/>
  <c r="J239" i="79" s="1"/>
  <c r="G240" i="78"/>
  <c r="J240" i="78" s="1"/>
  <c r="E240" i="79" s="1"/>
  <c r="G241" i="78"/>
  <c r="J241" i="78" s="1"/>
  <c r="E241" i="79" s="1"/>
  <c r="G229" i="84"/>
  <c r="J229" i="84" s="1"/>
  <c r="G237" i="85" s="1"/>
  <c r="J237" i="85" s="1"/>
  <c r="G237" i="84"/>
  <c r="J237" i="84" s="1"/>
  <c r="G226" i="79"/>
  <c r="J226" i="79" s="1"/>
  <c r="E226" i="80" s="1"/>
  <c r="G12" i="91"/>
  <c r="J12" i="91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E125" i="80" l="1"/>
  <c r="G125" i="80" s="1"/>
  <c r="J125" i="80" s="1"/>
  <c r="G252" i="80"/>
  <c r="J252" i="80" s="1"/>
  <c r="E252" i="81" s="1"/>
  <c r="E239" i="80"/>
  <c r="E231" i="80"/>
  <c r="G231" i="80" s="1"/>
  <c r="J231" i="80" s="1"/>
  <c r="E231" i="81" s="1"/>
  <c r="G231" i="81" s="1"/>
  <c r="J231" i="81" s="1"/>
  <c r="E231" i="82" s="1"/>
  <c r="G239" i="80"/>
  <c r="J239" i="80" s="1"/>
  <c r="G229" i="85"/>
  <c r="J229" i="85" s="1"/>
  <c r="G229" i="86" s="1"/>
  <c r="J229" i="86" s="1"/>
  <c r="G237" i="87" s="1"/>
  <c r="J237" i="87" s="1"/>
  <c r="G240" i="79"/>
  <c r="J240" i="79" s="1"/>
  <c r="E240" i="80" s="1"/>
  <c r="G241" i="79"/>
  <c r="J241" i="79" s="1"/>
  <c r="E241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E10" i="81" s="1"/>
  <c r="G9" i="80"/>
  <c r="J9" i="80" s="1"/>
  <c r="E9" i="81" s="1"/>
  <c r="G213" i="82"/>
  <c r="J213" i="82" s="1"/>
  <c r="G153" i="82"/>
  <c r="J153" i="82" s="1"/>
  <c r="G152" i="82"/>
  <c r="J152" i="82" s="1"/>
  <c r="N267" i="74"/>
  <c r="N264" i="74"/>
  <c r="M5" i="74"/>
  <c r="N262" i="74" s="1"/>
  <c r="E125" i="81" l="1"/>
  <c r="G125" i="81" s="1"/>
  <c r="J125" i="81" s="1"/>
  <c r="E125" i="82" s="1"/>
  <c r="G125" i="82" s="1"/>
  <c r="J125" i="82" s="1"/>
  <c r="E203" i="80"/>
  <c r="G203" i="80" s="1"/>
  <c r="J203" i="80" s="1"/>
  <c r="E194" i="81"/>
  <c r="G194" i="81" s="1"/>
  <c r="J194" i="81" s="1"/>
  <c r="E193" i="81"/>
  <c r="G193" i="81" s="1"/>
  <c r="J193" i="81" s="1"/>
  <c r="E151" i="81"/>
  <c r="G151" i="81" s="1"/>
  <c r="J151" i="81" s="1"/>
  <c r="G252" i="81"/>
  <c r="J252" i="81" s="1"/>
  <c r="E252" i="82" s="1"/>
  <c r="E239" i="81"/>
  <c r="G239" i="81" s="1"/>
  <c r="J239" i="81" s="1"/>
  <c r="E39" i="81"/>
  <c r="G39" i="81" s="1"/>
  <c r="J39" i="81" s="1"/>
  <c r="E226" i="81"/>
  <c r="G226" i="81" s="1"/>
  <c r="J226" i="81" s="1"/>
  <c r="E208" i="81"/>
  <c r="G208" i="81" s="1"/>
  <c r="J208" i="81" s="1"/>
  <c r="E127" i="81"/>
  <c r="G127" i="81" s="1"/>
  <c r="J127" i="81" s="1"/>
  <c r="G237" i="86"/>
  <c r="J237" i="86" s="1"/>
  <c r="G229" i="87"/>
  <c r="J229" i="87" s="1"/>
  <c r="G237" i="88" s="1"/>
  <c r="J237" i="88" s="1"/>
  <c r="G231" i="82"/>
  <c r="J231" i="82" s="1"/>
  <c r="G240" i="80"/>
  <c r="J240" i="80" s="1"/>
  <c r="E240" i="81" s="1"/>
  <c r="G241" i="80"/>
  <c r="J241" i="80" s="1"/>
  <c r="E241" i="81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E71" i="78"/>
  <c r="E70" i="78"/>
  <c r="E175" i="78"/>
  <c r="G206" i="83"/>
  <c r="J206" i="83" s="1"/>
  <c r="G152" i="83"/>
  <c r="J152" i="83" s="1"/>
  <c r="G155" i="83"/>
  <c r="J155" i="83" s="1"/>
  <c r="G125" i="83"/>
  <c r="J125" i="83" s="1"/>
  <c r="G10" i="81"/>
  <c r="J10" i="81" s="1"/>
  <c r="E10" i="82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E11" i="82" s="1"/>
  <c r="G226" i="83"/>
  <c r="J226" i="83" s="1"/>
  <c r="G177" i="83"/>
  <c r="J177" i="83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E9" i="82" s="1"/>
  <c r="G127" i="83"/>
  <c r="J127" i="83" s="1"/>
  <c r="P5" i="74"/>
  <c r="R260" i="74"/>
  <c r="G39" i="82" l="1"/>
  <c r="J39" i="82" s="1"/>
  <c r="E39" i="82"/>
  <c r="E151" i="82"/>
  <c r="G151" i="82" s="1"/>
  <c r="J151" i="82" s="1"/>
  <c r="E193" i="82"/>
  <c r="G193" i="82" s="1"/>
  <c r="J193" i="82" s="1"/>
  <c r="E208" i="82"/>
  <c r="G208" i="82" s="1"/>
  <c r="J208" i="82" s="1"/>
  <c r="E203" i="81"/>
  <c r="G203" i="81" s="1"/>
  <c r="J203" i="81" s="1"/>
  <c r="E203" i="82" s="1"/>
  <c r="G203" i="82" s="1"/>
  <c r="J203" i="82" s="1"/>
  <c r="E127" i="82"/>
  <c r="G127" i="82" s="1"/>
  <c r="J127" i="82" s="1"/>
  <c r="E194" i="82"/>
  <c r="G194" i="82" s="1"/>
  <c r="J194" i="82" s="1"/>
  <c r="E226" i="82"/>
  <c r="G226" i="82" s="1"/>
  <c r="J226" i="82" s="1"/>
  <c r="E147" i="81"/>
  <c r="G147" i="81" s="1"/>
  <c r="J147" i="81" s="1"/>
  <c r="E197" i="81"/>
  <c r="G197" i="81" s="1"/>
  <c r="J197" i="81" s="1"/>
  <c r="E204" i="81"/>
  <c r="G204" i="81" s="1"/>
  <c r="J204" i="81" s="1"/>
  <c r="E113" i="81"/>
  <c r="G113" i="81" s="1"/>
  <c r="J113" i="81" s="1"/>
  <c r="E198" i="81"/>
  <c r="G198" i="81" s="1"/>
  <c r="J198" i="81" s="1"/>
  <c r="E211" i="81"/>
  <c r="G211" i="81" s="1"/>
  <c r="J211" i="81" s="1"/>
  <c r="E196" i="81"/>
  <c r="G196" i="81" s="1"/>
  <c r="J196" i="81" s="1"/>
  <c r="E128" i="81"/>
  <c r="G128" i="81" s="1"/>
  <c r="J128" i="81" s="1"/>
  <c r="E182" i="81"/>
  <c r="G182" i="81" s="1"/>
  <c r="J182" i="81" s="1"/>
  <c r="E149" i="81"/>
  <c r="G149" i="81" s="1"/>
  <c r="J149" i="81" s="1"/>
  <c r="E209" i="81"/>
  <c r="G209" i="81" s="1"/>
  <c r="J209" i="81" s="1"/>
  <c r="E202" i="81"/>
  <c r="G202" i="81" s="1"/>
  <c r="J202" i="81" s="1"/>
  <c r="E212" i="81"/>
  <c r="G212" i="81" s="1"/>
  <c r="J212" i="81" s="1"/>
  <c r="G252" i="82"/>
  <c r="J252" i="82" s="1"/>
  <c r="E239" i="82"/>
  <c r="G239" i="82" s="1"/>
  <c r="J239" i="82" s="1"/>
  <c r="G252" i="83" s="1"/>
  <c r="J252" i="83" s="1"/>
  <c r="E210" i="81"/>
  <c r="G210" i="81" s="1"/>
  <c r="J210" i="81" s="1"/>
  <c r="E156" i="81"/>
  <c r="G156" i="81" s="1"/>
  <c r="J156" i="81" s="1"/>
  <c r="E157" i="81"/>
  <c r="G157" i="81" s="1"/>
  <c r="J157" i="81" s="1"/>
  <c r="E195" i="81"/>
  <c r="G195" i="81" s="1"/>
  <c r="J195" i="81" s="1"/>
  <c r="E150" i="81"/>
  <c r="G150" i="81" s="1"/>
  <c r="J150" i="81" s="1"/>
  <c r="G229" i="88"/>
  <c r="J229" i="88" s="1"/>
  <c r="G232" i="81"/>
  <c r="J232" i="81" s="1"/>
  <c r="E232" i="82" s="1"/>
  <c r="G240" i="81"/>
  <c r="J240" i="81" s="1"/>
  <c r="E240" i="82" s="1"/>
  <c r="G241" i="81"/>
  <c r="J241" i="81" s="1"/>
  <c r="E241" i="82" s="1"/>
  <c r="G229" i="89"/>
  <c r="J229" i="89" s="1"/>
  <c r="G237" i="89"/>
  <c r="J237" i="89" s="1"/>
  <c r="G231" i="83"/>
  <c r="J231" i="83" s="1"/>
  <c r="G239" i="83"/>
  <c r="J239" i="83" s="1"/>
  <c r="G252" i="84" s="1"/>
  <c r="J252" i="84" s="1"/>
  <c r="G169" i="98"/>
  <c r="J169" i="98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E204" i="82" l="1"/>
  <c r="G204" i="82" s="1"/>
  <c r="J204" i="82" s="1"/>
  <c r="E209" i="82"/>
  <c r="G209" i="82" s="1"/>
  <c r="J209" i="82" s="1"/>
  <c r="E113" i="82"/>
  <c r="G113" i="82" s="1"/>
  <c r="J113" i="82" s="1"/>
  <c r="E156" i="82"/>
  <c r="G156" i="82" s="1"/>
  <c r="J156" i="82" s="1"/>
  <c r="E210" i="82"/>
  <c r="G210" i="82" s="1"/>
  <c r="J210" i="82" s="1"/>
  <c r="E128" i="82"/>
  <c r="G128" i="82" s="1"/>
  <c r="J128" i="82" s="1"/>
  <c r="E150" i="82"/>
  <c r="G150" i="82" s="1"/>
  <c r="J150" i="82" s="1"/>
  <c r="E196" i="82"/>
  <c r="G196" i="82" s="1"/>
  <c r="J196" i="82" s="1"/>
  <c r="E195" i="82"/>
  <c r="G195" i="82" s="1"/>
  <c r="J195" i="82" s="1"/>
  <c r="E211" i="82"/>
  <c r="G211" i="82" s="1"/>
  <c r="J211" i="82" s="1"/>
  <c r="E149" i="82"/>
  <c r="G149" i="82" s="1"/>
  <c r="J149" i="82" s="1"/>
  <c r="E197" i="82"/>
  <c r="G197" i="82" s="1"/>
  <c r="J197" i="82" s="1"/>
  <c r="G202" i="82"/>
  <c r="J202" i="82" s="1"/>
  <c r="E202" i="82"/>
  <c r="E157" i="82"/>
  <c r="G157" i="82" s="1"/>
  <c r="J157" i="82" s="1"/>
  <c r="E212" i="82"/>
  <c r="G212" i="82" s="1"/>
  <c r="J212" i="82" s="1"/>
  <c r="E182" i="82"/>
  <c r="G182" i="82" s="1"/>
  <c r="J182" i="82" s="1"/>
  <c r="E198" i="82"/>
  <c r="G198" i="82" s="1"/>
  <c r="J198" i="82" s="1"/>
  <c r="E147" i="82"/>
  <c r="G147" i="82" s="1"/>
  <c r="J147" i="82" s="1"/>
  <c r="G231" i="84"/>
  <c r="J231" i="84" s="1"/>
  <c r="G239" i="85" s="1"/>
  <c r="J239" i="85" s="1"/>
  <c r="G252" i="86" s="1"/>
  <c r="J252" i="86" s="1"/>
  <c r="G239" i="84"/>
  <c r="J239" i="84" s="1"/>
  <c r="G252" i="85" s="1"/>
  <c r="J252" i="85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E70" i="81" l="1"/>
  <c r="G70" i="81" s="1"/>
  <c r="J70" i="81" s="1"/>
  <c r="E71" i="81"/>
  <c r="G71" i="81" s="1"/>
  <c r="J71" i="81" s="1"/>
  <c r="E175" i="81"/>
  <c r="G175" i="81" s="1"/>
  <c r="J175" i="81" s="1"/>
  <c r="G169" i="104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52" i="88" s="1"/>
  <c r="J252" i="88" s="1"/>
  <c r="G239" i="86"/>
  <c r="J239" i="86" s="1"/>
  <c r="G252" i="87" s="1"/>
  <c r="J252" i="87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75" i="82" l="1"/>
  <c r="G175" i="82" s="1"/>
  <c r="J175" i="82" s="1"/>
  <c r="E71" i="82"/>
  <c r="G71" i="82" s="1"/>
  <c r="J71" i="82" s="1"/>
  <c r="E70" i="82"/>
  <c r="G70" i="82" s="1"/>
  <c r="J70" i="82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52" i="89" s="1"/>
  <c r="J252" i="89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E168" i="78"/>
  <c r="N204" i="64"/>
  <c r="X107" i="64"/>
  <c r="J206" i="64" s="1"/>
  <c r="K207" i="64" s="1"/>
  <c r="E26" i="77" l="1"/>
  <c r="G26" i="77" s="1"/>
  <c r="J26" i="77" s="1"/>
  <c r="E25" i="77"/>
  <c r="G25" i="77" s="1"/>
  <c r="J25" i="77" s="1"/>
  <c r="E21" i="77"/>
  <c r="G21" i="77" s="1"/>
  <c r="J21" i="77" s="1"/>
  <c r="E22" i="77"/>
  <c r="G22" i="77" s="1"/>
  <c r="J22" i="77" s="1"/>
  <c r="E22" i="78" s="1"/>
  <c r="E23" i="77"/>
  <c r="G23" i="77" s="1"/>
  <c r="J23" i="77" s="1"/>
  <c r="E20" i="77"/>
  <c r="G20" i="77" s="1"/>
  <c r="J20" i="77" s="1"/>
  <c r="E20" i="78" s="1"/>
  <c r="E24" i="77"/>
  <c r="G24" i="77" s="1"/>
  <c r="J24" i="77" s="1"/>
  <c r="E24" i="78" s="1"/>
  <c r="E19" i="77"/>
  <c r="G19" i="77" s="1"/>
  <c r="J19" i="77" s="1"/>
  <c r="E19" i="78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52" i="90" s="1"/>
  <c r="J252" i="90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E190" i="78"/>
  <c r="G70" i="84"/>
  <c r="J70" i="84" s="1"/>
  <c r="E82" i="78"/>
  <c r="G175" i="84"/>
  <c r="J175" i="84" s="1"/>
  <c r="E104" i="78"/>
  <c r="E26" i="78"/>
  <c r="E25" i="78"/>
  <c r="E21" i="78"/>
  <c r="E23" i="78"/>
  <c r="G168" i="78"/>
  <c r="J168" i="78" s="1"/>
  <c r="E168" i="79" s="1"/>
  <c r="K213" i="64"/>
  <c r="K215" i="64" s="1"/>
  <c r="G19" i="8" l="1"/>
  <c r="J19" i="8"/>
  <c r="G22" i="8"/>
  <c r="J22" i="8"/>
  <c r="G21" i="8"/>
  <c r="J21" i="8"/>
  <c r="G24" i="8"/>
  <c r="J24" i="8"/>
  <c r="J25" i="8"/>
  <c r="G25" i="8"/>
  <c r="G20" i="8"/>
  <c r="J20" i="8"/>
  <c r="J26" i="8"/>
  <c r="G26" i="8"/>
  <c r="G23" i="8"/>
  <c r="J23" i="8"/>
  <c r="G174" i="78"/>
  <c r="J174" i="78" s="1"/>
  <c r="E174" i="79" s="1"/>
  <c r="E173" i="78"/>
  <c r="G102" i="78"/>
  <c r="J102" i="78" s="1"/>
  <c r="E102" i="79" s="1"/>
  <c r="E103" i="78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52" i="91" s="1"/>
  <c r="J252" i="91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E154" i="78"/>
  <c r="E130" i="78"/>
  <c r="E86" i="78"/>
  <c r="E59" i="78"/>
  <c r="E162" i="78"/>
  <c r="E142" i="78"/>
  <c r="E146" i="78"/>
  <c r="E254" i="78"/>
  <c r="E258" i="78"/>
  <c r="E116" i="78"/>
  <c r="E144" i="78"/>
  <c r="E164" i="78"/>
  <c r="E30" i="78"/>
  <c r="E163" i="78"/>
  <c r="E172" i="78"/>
  <c r="E101" i="78"/>
  <c r="E81" i="78"/>
  <c r="E111" i="78"/>
  <c r="E62" i="78"/>
  <c r="E137" i="78"/>
  <c r="E42" i="78"/>
  <c r="E145" i="78"/>
  <c r="E185" i="78"/>
  <c r="E48" i="78"/>
  <c r="G253" i="78"/>
  <c r="J253" i="78" s="1"/>
  <c r="E253" i="79" s="1"/>
  <c r="E95" i="78"/>
  <c r="E233" i="78"/>
  <c r="E180" i="78"/>
  <c r="E222" i="78"/>
  <c r="E112" i="78"/>
  <c r="E69" i="78"/>
  <c r="E139" i="78"/>
  <c r="E32" i="78"/>
  <c r="E55" i="78"/>
  <c r="E53" i="78"/>
  <c r="E90" i="78"/>
  <c r="E73" i="78"/>
  <c r="E106" i="78"/>
  <c r="E223" i="78"/>
  <c r="E176" i="78"/>
  <c r="E117" i="78"/>
  <c r="E72" i="78"/>
  <c r="E191" i="78"/>
  <c r="E107" i="78"/>
  <c r="E97" i="78"/>
  <c r="E85" i="78"/>
  <c r="E220" i="78"/>
  <c r="E183" i="78"/>
  <c r="E230" i="78"/>
  <c r="E91" i="78"/>
  <c r="E121" i="78"/>
  <c r="E110" i="78"/>
  <c r="E159" i="78"/>
  <c r="E92" i="78"/>
  <c r="E224" i="78"/>
  <c r="E67" i="78"/>
  <c r="E123" i="78"/>
  <c r="E138" i="78"/>
  <c r="E68" i="78"/>
  <c r="E120" i="78"/>
  <c r="E167" i="78"/>
  <c r="E184" i="78"/>
  <c r="G23" i="78"/>
  <c r="J23" i="78" s="1"/>
  <c r="E23" i="79" s="1"/>
  <c r="G23" i="79" s="1"/>
  <c r="J23" i="79" s="1"/>
  <c r="E23" i="80" s="1"/>
  <c r="G21" i="78"/>
  <c r="J21" i="78" s="1"/>
  <c r="E21" i="79" s="1"/>
  <c r="G21" i="79" s="1"/>
  <c r="J21" i="79" s="1"/>
  <c r="E21" i="80" s="1"/>
  <c r="G26" i="78"/>
  <c r="J26" i="78" s="1"/>
  <c r="E26" i="79" s="1"/>
  <c r="G26" i="79" s="1"/>
  <c r="J26" i="79" s="1"/>
  <c r="E26" i="80" s="1"/>
  <c r="G24" i="78"/>
  <c r="J24" i="78" s="1"/>
  <c r="E24" i="79" s="1"/>
  <c r="G24" i="79" s="1"/>
  <c r="J24" i="79" s="1"/>
  <c r="E24" i="80" s="1"/>
  <c r="G168" i="79"/>
  <c r="J168" i="79" s="1"/>
  <c r="E168" i="80" s="1"/>
  <c r="G22" i="78"/>
  <c r="J22" i="78" s="1"/>
  <c r="E22" i="79" s="1"/>
  <c r="G22" i="79" s="1"/>
  <c r="J22" i="79" s="1"/>
  <c r="E22" i="80" s="1"/>
  <c r="G20" i="78"/>
  <c r="J20" i="78" s="1"/>
  <c r="E20" i="79" s="1"/>
  <c r="G20" i="79" s="1"/>
  <c r="J20" i="79" s="1"/>
  <c r="E20" i="80" s="1"/>
  <c r="G19" i="78"/>
  <c r="J19" i="78" s="1"/>
  <c r="E19" i="79" s="1"/>
  <c r="G19" i="79" s="1"/>
  <c r="J19" i="79" s="1"/>
  <c r="E19" i="80" s="1"/>
  <c r="G25" i="78"/>
  <c r="J25" i="78" s="1"/>
  <c r="E25" i="79" s="1"/>
  <c r="G25" i="79" s="1"/>
  <c r="J25" i="79" s="1"/>
  <c r="E25" i="80" s="1"/>
  <c r="K216" i="64"/>
  <c r="G237" i="96" l="1"/>
  <c r="J237" i="96" s="1"/>
  <c r="J229" i="95"/>
  <c r="E93" i="78"/>
  <c r="G93" i="78" s="1"/>
  <c r="J93" i="78" s="1"/>
  <c r="E93" i="79" s="1"/>
  <c r="G93" i="79" s="1"/>
  <c r="J93" i="79" s="1"/>
  <c r="G242" i="79"/>
  <c r="J242" i="79" s="1"/>
  <c r="E242" i="80" s="1"/>
  <c r="E234" i="78"/>
  <c r="E43" i="78"/>
  <c r="G43" i="78" s="1"/>
  <c r="J43" i="78" s="1"/>
  <c r="E43" i="79" s="1"/>
  <c r="G43" i="79" s="1"/>
  <c r="J43" i="79" s="1"/>
  <c r="E135" i="78"/>
  <c r="G135" i="78" s="1"/>
  <c r="J135" i="78" s="1"/>
  <c r="E135" i="79" s="1"/>
  <c r="E61" i="78"/>
  <c r="G61" i="78" s="1"/>
  <c r="J61" i="78" s="1"/>
  <c r="E61" i="79" s="1"/>
  <c r="G61" i="79" s="1"/>
  <c r="J61" i="79" s="1"/>
  <c r="E99" i="78"/>
  <c r="G99" i="78" s="1"/>
  <c r="J99" i="78" s="1"/>
  <c r="E99" i="79" s="1"/>
  <c r="G99" i="79" s="1"/>
  <c r="J99" i="79" s="1"/>
  <c r="E57" i="78"/>
  <c r="G57" i="78" s="1"/>
  <c r="J57" i="78" s="1"/>
  <c r="E57" i="79" s="1"/>
  <c r="G57" i="79" s="1"/>
  <c r="J57" i="79" s="1"/>
  <c r="E29" i="78"/>
  <c r="G29" i="78" s="1"/>
  <c r="J29" i="78" s="1"/>
  <c r="G29" i="80" s="1"/>
  <c r="J29" i="80" s="1"/>
  <c r="E29" i="81" s="1"/>
  <c r="E28" i="78"/>
  <c r="G28" i="78" s="1"/>
  <c r="J28" i="78" s="1"/>
  <c r="G28" i="80" s="1"/>
  <c r="J28" i="80" s="1"/>
  <c r="E28" i="81" s="1"/>
  <c r="E46" i="78"/>
  <c r="G46" i="78" s="1"/>
  <c r="J46" i="78" s="1"/>
  <c r="E46" i="79" s="1"/>
  <c r="G46" i="79" s="1"/>
  <c r="J46" i="79" s="1"/>
  <c r="E141" i="78"/>
  <c r="G141" i="78" s="1"/>
  <c r="J141" i="78" s="1"/>
  <c r="E141" i="79" s="1"/>
  <c r="G141" i="79" s="1"/>
  <c r="J141" i="79" s="1"/>
  <c r="E56" i="78"/>
  <c r="G56" i="78" s="1"/>
  <c r="J56" i="78" s="1"/>
  <c r="E56" i="79" s="1"/>
  <c r="G56" i="79" s="1"/>
  <c r="J56" i="79" s="1"/>
  <c r="G174" i="79"/>
  <c r="J174" i="79" s="1"/>
  <c r="E174" i="80" s="1"/>
  <c r="E173" i="79"/>
  <c r="G100" i="78"/>
  <c r="J100" i="78" s="1"/>
  <c r="E100" i="79" s="1"/>
  <c r="G100" i="79" s="1"/>
  <c r="J100" i="79" s="1"/>
  <c r="E100" i="78"/>
  <c r="E33" i="78"/>
  <c r="G33" i="78" s="1"/>
  <c r="J33" i="78" s="1"/>
  <c r="E33" i="79" s="1"/>
  <c r="G33" i="79" s="1"/>
  <c r="J33" i="79" s="1"/>
  <c r="G235" i="78"/>
  <c r="J235" i="78" s="1"/>
  <c r="E227" i="78"/>
  <c r="G227" i="78" s="1"/>
  <c r="J227" i="78" s="1"/>
  <c r="E31" i="78"/>
  <c r="G31" i="78" s="1"/>
  <c r="J31" i="78" s="1"/>
  <c r="E31" i="79" s="1"/>
  <c r="G31" i="79" s="1"/>
  <c r="E52" i="78"/>
  <c r="G52" i="78" s="1"/>
  <c r="J52" i="78" s="1"/>
  <c r="E52" i="79" s="1"/>
  <c r="G52" i="79" s="1"/>
  <c r="J52" i="79" s="1"/>
  <c r="E225" i="78"/>
  <c r="G225" i="78" s="1"/>
  <c r="J225" i="78" s="1"/>
  <c r="E225" i="79" s="1"/>
  <c r="G225" i="79" s="1"/>
  <c r="J225" i="79" s="1"/>
  <c r="E215" i="78"/>
  <c r="G215" i="78" s="1"/>
  <c r="J215" i="78" s="1"/>
  <c r="E215" i="79" s="1"/>
  <c r="G215" i="79" s="1"/>
  <c r="J215" i="79" s="1"/>
  <c r="E64" i="78"/>
  <c r="G64" i="78" s="1"/>
  <c r="J64" i="78" s="1"/>
  <c r="E64" i="79" s="1"/>
  <c r="G64" i="79" s="1"/>
  <c r="J64" i="79" s="1"/>
  <c r="E78" i="78"/>
  <c r="G78" i="78" s="1"/>
  <c r="J78" i="78" s="1"/>
  <c r="E78" i="79" s="1"/>
  <c r="G78" i="79" s="1"/>
  <c r="J78" i="79" s="1"/>
  <c r="E49" i="78"/>
  <c r="G49" i="78" s="1"/>
  <c r="J49" i="78" s="1"/>
  <c r="E49" i="79" s="1"/>
  <c r="G49" i="79" s="1"/>
  <c r="J49" i="79" s="1"/>
  <c r="E44" i="78"/>
  <c r="G44" i="78" s="1"/>
  <c r="J44" i="78" s="1"/>
  <c r="E44" i="79" s="1"/>
  <c r="G44" i="79" s="1"/>
  <c r="J44" i="79" s="1"/>
  <c r="E77" i="78"/>
  <c r="G77" i="78" s="1"/>
  <c r="J77" i="78" s="1"/>
  <c r="E77" i="79" s="1"/>
  <c r="G77" i="79" s="1"/>
  <c r="J77" i="79" s="1"/>
  <c r="E41" i="78"/>
  <c r="G41" i="78" s="1"/>
  <c r="J41" i="78" s="1"/>
  <c r="E41" i="79" s="1"/>
  <c r="G41" i="79" s="1"/>
  <c r="J41" i="79" s="1"/>
  <c r="E66" i="78"/>
  <c r="G66" i="78" s="1"/>
  <c r="J66" i="78" s="1"/>
  <c r="E80" i="78"/>
  <c r="G80" i="78" s="1"/>
  <c r="J80" i="78" s="1"/>
  <c r="E80" i="79" s="1"/>
  <c r="G80" i="79" s="1"/>
  <c r="J80" i="79" s="1"/>
  <c r="E51" i="78"/>
  <c r="G51" i="78" s="1"/>
  <c r="J51" i="78" s="1"/>
  <c r="E51" i="79" s="1"/>
  <c r="G51" i="79" s="1"/>
  <c r="J51" i="79" s="1"/>
  <c r="E36" i="78"/>
  <c r="G36" i="78" s="1"/>
  <c r="J36" i="78" s="1"/>
  <c r="E36" i="79" s="1"/>
  <c r="G36" i="79" s="1"/>
  <c r="J36" i="79" s="1"/>
  <c r="E108" i="78"/>
  <c r="G108" i="78" s="1"/>
  <c r="J108" i="78" s="1"/>
  <c r="E108" i="79" s="1"/>
  <c r="G108" i="79" s="1"/>
  <c r="J108" i="79" s="1"/>
  <c r="E74" i="78"/>
  <c r="G74" i="78" s="1"/>
  <c r="J74" i="78" s="1"/>
  <c r="E74" i="79" s="1"/>
  <c r="G74" i="79" s="1"/>
  <c r="J74" i="79" s="1"/>
  <c r="E256" i="78"/>
  <c r="G256" i="78" s="1"/>
  <c r="J256" i="78" s="1"/>
  <c r="E256" i="79" s="1"/>
  <c r="G256" i="79" s="1"/>
  <c r="J256" i="79" s="1"/>
  <c r="G236" i="78"/>
  <c r="J236" i="78" s="1"/>
  <c r="E236" i="79" s="1"/>
  <c r="E228" i="78"/>
  <c r="G228" i="78" s="1"/>
  <c r="J228" i="78" s="1"/>
  <c r="E171" i="78"/>
  <c r="G171" i="78" s="1"/>
  <c r="J171" i="78" s="1"/>
  <c r="E171" i="79" s="1"/>
  <c r="G171" i="79" s="1"/>
  <c r="J171" i="79" s="1"/>
  <c r="E58" i="78"/>
  <c r="G58" i="78" s="1"/>
  <c r="J58" i="78" s="1"/>
  <c r="E58" i="79" s="1"/>
  <c r="G58" i="79" s="1"/>
  <c r="J58" i="79" s="1"/>
  <c r="E255" i="78"/>
  <c r="G255" i="78" s="1"/>
  <c r="J255" i="78" s="1"/>
  <c r="E255" i="79" s="1"/>
  <c r="G255" i="79" s="1"/>
  <c r="J255" i="79" s="1"/>
  <c r="E79" i="78"/>
  <c r="G79" i="78" s="1"/>
  <c r="J79" i="78" s="1"/>
  <c r="E65" i="78"/>
  <c r="G65" i="78" s="1"/>
  <c r="J65" i="78" s="1"/>
  <c r="E50" i="78"/>
  <c r="G50" i="78" s="1"/>
  <c r="J50" i="78" s="1"/>
  <c r="E50" i="79" s="1"/>
  <c r="G50" i="79" s="1"/>
  <c r="J50" i="79" s="1"/>
  <c r="E34" i="78"/>
  <c r="G34" i="78" s="1"/>
  <c r="J34" i="78" s="1"/>
  <c r="E34" i="79" s="1"/>
  <c r="G34" i="79" s="1"/>
  <c r="J34" i="79" s="1"/>
  <c r="E54" i="78"/>
  <c r="G54" i="78" s="1"/>
  <c r="J54" i="78" s="1"/>
  <c r="E54" i="79" s="1"/>
  <c r="G54" i="79" s="1"/>
  <c r="J54" i="79" s="1"/>
  <c r="E158" i="78"/>
  <c r="G158" i="78" s="1"/>
  <c r="J158" i="78" s="1"/>
  <c r="E143" i="78"/>
  <c r="G143" i="78" s="1"/>
  <c r="J143" i="78" s="1"/>
  <c r="E143" i="79" s="1"/>
  <c r="G143" i="79" s="1"/>
  <c r="J143" i="79" s="1"/>
  <c r="E166" i="78"/>
  <c r="G166" i="78" s="1"/>
  <c r="J166" i="78" s="1"/>
  <c r="E115" i="78"/>
  <c r="G115" i="78" s="1"/>
  <c r="J115" i="78" s="1"/>
  <c r="E115" i="79" s="1"/>
  <c r="G115" i="79" s="1"/>
  <c r="J115" i="79" s="1"/>
  <c r="E192" i="78"/>
  <c r="G192" i="78" s="1"/>
  <c r="J192" i="78" s="1"/>
  <c r="E160" i="78"/>
  <c r="G160" i="78" s="1"/>
  <c r="J160" i="78" s="1"/>
  <c r="E98" i="78"/>
  <c r="G98" i="78" s="1"/>
  <c r="J98" i="78" s="1"/>
  <c r="E98" i="79" s="1"/>
  <c r="G98" i="79" s="1"/>
  <c r="J98" i="79" s="1"/>
  <c r="E40" i="78"/>
  <c r="G40" i="78" s="1"/>
  <c r="J40" i="78" s="1"/>
  <c r="E40" i="79" s="1"/>
  <c r="G40" i="79" s="1"/>
  <c r="J40" i="79" s="1"/>
  <c r="E118" i="78"/>
  <c r="G118" i="78" s="1"/>
  <c r="J118" i="78" s="1"/>
  <c r="E118" i="79" s="1"/>
  <c r="G118" i="79" s="1"/>
  <c r="J118" i="79" s="1"/>
  <c r="E37" i="78"/>
  <c r="G37" i="78" s="1"/>
  <c r="J37" i="78" s="1"/>
  <c r="E37" i="79" s="1"/>
  <c r="G37" i="79" s="1"/>
  <c r="J37" i="79" s="1"/>
  <c r="E170" i="78"/>
  <c r="G170" i="78" s="1"/>
  <c r="J170" i="78" s="1"/>
  <c r="E47" i="78"/>
  <c r="G47" i="78" s="1"/>
  <c r="J47" i="78" s="1"/>
  <c r="E47" i="79" s="1"/>
  <c r="G47" i="79" s="1"/>
  <c r="J47" i="79" s="1"/>
  <c r="E140" i="78"/>
  <c r="G140" i="78" s="1"/>
  <c r="J140" i="78" s="1"/>
  <c r="E140" i="79" s="1"/>
  <c r="G140" i="79" s="1"/>
  <c r="J140" i="79" s="1"/>
  <c r="E179" i="78"/>
  <c r="G179" i="78" s="1"/>
  <c r="J179" i="78" s="1"/>
  <c r="E179" i="79" s="1"/>
  <c r="G179" i="79" s="1"/>
  <c r="J179" i="79" s="1"/>
  <c r="E89" i="78"/>
  <c r="G89" i="78" s="1"/>
  <c r="J89" i="78" s="1"/>
  <c r="E89" i="79" s="1"/>
  <c r="G89" i="79" s="1"/>
  <c r="J89" i="79" s="1"/>
  <c r="E27" i="78"/>
  <c r="G27" i="78" s="1"/>
  <c r="J27" i="78" s="1"/>
  <c r="G27" i="80" s="1"/>
  <c r="J27" i="80" s="1"/>
  <c r="E27" i="81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8"/>
  <c r="J238" i="78" s="1"/>
  <c r="E238" i="79" s="1"/>
  <c r="G231" i="91"/>
  <c r="J231" i="91" s="1"/>
  <c r="G239" i="91"/>
  <c r="J239" i="91" s="1"/>
  <c r="G252" i="92" s="1"/>
  <c r="J252" i="92" s="1"/>
  <c r="G253" i="79"/>
  <c r="J253" i="79" s="1"/>
  <c r="E253" i="80" s="1"/>
  <c r="G259" i="78"/>
  <c r="J259" i="78" s="1"/>
  <c r="E259" i="79" s="1"/>
  <c r="G102" i="79"/>
  <c r="J102" i="79" s="1"/>
  <c r="E102" i="80" s="1"/>
  <c r="G70" i="87"/>
  <c r="J70" i="87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10" i="91"/>
  <c r="J10" i="91" s="1"/>
  <c r="G9" i="91"/>
  <c r="J9" i="91" s="1"/>
  <c r="G104" i="79"/>
  <c r="J104" i="79" s="1"/>
  <c r="G11" i="91"/>
  <c r="J11" i="91" s="1"/>
  <c r="G186" i="79"/>
  <c r="J186" i="79" s="1"/>
  <c r="G190" i="79"/>
  <c r="J190" i="79" s="1"/>
  <c r="E190" i="80" s="1"/>
  <c r="G167" i="78"/>
  <c r="J167" i="78" s="1"/>
  <c r="E167" i="79" s="1"/>
  <c r="G92" i="78"/>
  <c r="J92" i="78" s="1"/>
  <c r="E92" i="79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E254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E119" i="78"/>
  <c r="E132" i="78"/>
  <c r="G194" i="92"/>
  <c r="J194" i="92" s="1"/>
  <c r="E161" i="78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E134" i="78"/>
  <c r="E96" i="78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15" i="80" l="1"/>
  <c r="J215" i="80" s="1"/>
  <c r="E215" i="81" s="1"/>
  <c r="E215" i="80"/>
  <c r="E40" i="80"/>
  <c r="G40" i="80" s="1"/>
  <c r="J40" i="80" s="1"/>
  <c r="E40" i="81" s="1"/>
  <c r="G40" i="81" s="1"/>
  <c r="J40" i="81" s="1"/>
  <c r="E40" i="82" s="1"/>
  <c r="E225" i="80"/>
  <c r="G225" i="80" s="1"/>
  <c r="J225" i="80" s="1"/>
  <c r="E225" i="81" s="1"/>
  <c r="G225" i="81" s="1"/>
  <c r="J225" i="81" s="1"/>
  <c r="E225" i="82" s="1"/>
  <c r="E104" i="80"/>
  <c r="G104" i="80" s="1"/>
  <c r="J104" i="80" s="1"/>
  <c r="E104" i="81" s="1"/>
  <c r="G104" i="81" s="1"/>
  <c r="J104" i="81" s="1"/>
  <c r="E104" i="82" s="1"/>
  <c r="E89" i="80"/>
  <c r="G89" i="80" s="1"/>
  <c r="J89" i="80" s="1"/>
  <c r="E89" i="81" s="1"/>
  <c r="G89" i="81" s="1"/>
  <c r="J89" i="81" s="1"/>
  <c r="E89" i="82" s="1"/>
  <c r="E98" i="80"/>
  <c r="G98" i="80" s="1"/>
  <c r="J98" i="80" s="1"/>
  <c r="E98" i="81" s="1"/>
  <c r="G98" i="81" s="1"/>
  <c r="J98" i="81" s="1"/>
  <c r="E98" i="82" s="1"/>
  <c r="E34" i="80"/>
  <c r="G34" i="80" s="1"/>
  <c r="J34" i="80" s="1"/>
  <c r="E34" i="81" s="1"/>
  <c r="G34" i="81" s="1"/>
  <c r="J34" i="81" s="1"/>
  <c r="E34" i="82" s="1"/>
  <c r="E41" i="80"/>
  <c r="G41" i="80" s="1"/>
  <c r="J41" i="80" s="1"/>
  <c r="E41" i="81" s="1"/>
  <c r="G41" i="81" s="1"/>
  <c r="J41" i="81" s="1"/>
  <c r="E41" i="82" s="1"/>
  <c r="E52" i="80"/>
  <c r="G52" i="80" s="1"/>
  <c r="J52" i="80" s="1"/>
  <c r="E52" i="81" s="1"/>
  <c r="G52" i="81" s="1"/>
  <c r="J52" i="81" s="1"/>
  <c r="E52" i="82" s="1"/>
  <c r="E61" i="80"/>
  <c r="G61" i="80" s="1"/>
  <c r="J61" i="80" s="1"/>
  <c r="E61" i="81" s="1"/>
  <c r="G61" i="81" s="1"/>
  <c r="J61" i="81" s="1"/>
  <c r="E61" i="82" s="1"/>
  <c r="E186" i="80"/>
  <c r="G186" i="80" s="1"/>
  <c r="J186" i="80" s="1"/>
  <c r="E186" i="81" s="1"/>
  <c r="G186" i="81" s="1"/>
  <c r="J186" i="81" s="1"/>
  <c r="E186" i="82" s="1"/>
  <c r="E80" i="80"/>
  <c r="G80" i="80" s="1"/>
  <c r="J80" i="80" s="1"/>
  <c r="E80" i="81" s="1"/>
  <c r="G80" i="81" s="1"/>
  <c r="J80" i="81" s="1"/>
  <c r="E80" i="82" s="1"/>
  <c r="G54" i="80"/>
  <c r="J54" i="80" s="1"/>
  <c r="E54" i="81" s="1"/>
  <c r="G54" i="81" s="1"/>
  <c r="J54" i="81" s="1"/>
  <c r="E54" i="82" s="1"/>
  <c r="E54" i="80"/>
  <c r="E99" i="80"/>
  <c r="G99" i="80" s="1"/>
  <c r="J99" i="80" s="1"/>
  <c r="E99" i="81" s="1"/>
  <c r="G99" i="81" s="1"/>
  <c r="J99" i="81" s="1"/>
  <c r="E99" i="82" s="1"/>
  <c r="E179" i="80"/>
  <c r="G179" i="80" s="1"/>
  <c r="J179" i="80" s="1"/>
  <c r="E179" i="81" s="1"/>
  <c r="G179" i="81" s="1"/>
  <c r="J179" i="81" s="1"/>
  <c r="E179" i="82" s="1"/>
  <c r="E50" i="80"/>
  <c r="G50" i="80" s="1"/>
  <c r="J50" i="80" s="1"/>
  <c r="E50" i="81" s="1"/>
  <c r="G50" i="81" s="1"/>
  <c r="J50" i="81" s="1"/>
  <c r="E50" i="82" s="1"/>
  <c r="G256" i="80"/>
  <c r="J256" i="80" s="1"/>
  <c r="E256" i="81" s="1"/>
  <c r="E256" i="80"/>
  <c r="E77" i="80"/>
  <c r="G77" i="80" s="1"/>
  <c r="J77" i="80" s="1"/>
  <c r="E77" i="81" s="1"/>
  <c r="G77" i="81" s="1"/>
  <c r="J77" i="81" s="1"/>
  <c r="E77" i="82" s="1"/>
  <c r="J31" i="79"/>
  <c r="E31" i="80" s="1"/>
  <c r="G31" i="80" s="1"/>
  <c r="J31" i="80" s="1"/>
  <c r="E31" i="81" s="1"/>
  <c r="G31" i="81" s="1"/>
  <c r="J31" i="81" s="1"/>
  <c r="E31" i="82" s="1"/>
  <c r="E56" i="80"/>
  <c r="G56" i="80" s="1"/>
  <c r="J56" i="80" s="1"/>
  <c r="E56" i="81" s="1"/>
  <c r="G56" i="81" s="1"/>
  <c r="J56" i="81" s="1"/>
  <c r="E56" i="82" s="1"/>
  <c r="E118" i="80"/>
  <c r="G118" i="80" s="1"/>
  <c r="J118" i="80" s="1"/>
  <c r="E118" i="81" s="1"/>
  <c r="G118" i="81" s="1"/>
  <c r="J118" i="81" s="1"/>
  <c r="E118" i="82" s="1"/>
  <c r="E57" i="80"/>
  <c r="G57" i="80" s="1"/>
  <c r="J57" i="80" s="1"/>
  <c r="E57" i="81" s="1"/>
  <c r="G57" i="81" s="1"/>
  <c r="J57" i="81" s="1"/>
  <c r="E57" i="82" s="1"/>
  <c r="E74" i="80"/>
  <c r="G74" i="80" s="1"/>
  <c r="J74" i="80" s="1"/>
  <c r="E74" i="81" s="1"/>
  <c r="G74" i="81" s="1"/>
  <c r="J74" i="81" s="1"/>
  <c r="E74" i="82" s="1"/>
  <c r="E43" i="80"/>
  <c r="G43" i="80" s="1"/>
  <c r="J43" i="80" s="1"/>
  <c r="E43" i="81" s="1"/>
  <c r="G43" i="81" s="1"/>
  <c r="J43" i="81" s="1"/>
  <c r="E43" i="82" s="1"/>
  <c r="E47" i="80"/>
  <c r="G47" i="80" s="1"/>
  <c r="J47" i="80" s="1"/>
  <c r="E47" i="81" s="1"/>
  <c r="G47" i="81" s="1"/>
  <c r="J47" i="81" s="1"/>
  <c r="E47" i="82" s="1"/>
  <c r="E115" i="80"/>
  <c r="G115" i="80" s="1"/>
  <c r="J115" i="80" s="1"/>
  <c r="E115" i="81" s="1"/>
  <c r="G115" i="81" s="1"/>
  <c r="J115" i="81" s="1"/>
  <c r="E115" i="82" s="1"/>
  <c r="E108" i="80"/>
  <c r="G108" i="80" s="1"/>
  <c r="J108" i="80" s="1"/>
  <c r="E108" i="81" s="1"/>
  <c r="G108" i="81" s="1"/>
  <c r="J108" i="81" s="1"/>
  <c r="E108" i="82" s="1"/>
  <c r="E49" i="80"/>
  <c r="G49" i="80" s="1"/>
  <c r="J49" i="80" s="1"/>
  <c r="E49" i="81" s="1"/>
  <c r="G49" i="81" s="1"/>
  <c r="J49" i="81" s="1"/>
  <c r="E49" i="82" s="1"/>
  <c r="G46" i="80"/>
  <c r="J46" i="80" s="1"/>
  <c r="E46" i="81" s="1"/>
  <c r="G46" i="81" s="1"/>
  <c r="J46" i="81" s="1"/>
  <c r="E46" i="82" s="1"/>
  <c r="E46" i="80"/>
  <c r="E171" i="80"/>
  <c r="G171" i="80" s="1"/>
  <c r="J171" i="80" s="1"/>
  <c r="E171" i="81" s="1"/>
  <c r="G171" i="81" s="1"/>
  <c r="J171" i="81" s="1"/>
  <c r="E171" i="82" s="1"/>
  <c r="E44" i="80"/>
  <c r="G44" i="80" s="1"/>
  <c r="J44" i="80" s="1"/>
  <c r="E44" i="81" s="1"/>
  <c r="G44" i="81" s="1"/>
  <c r="J44" i="81" s="1"/>
  <c r="E44" i="82" s="1"/>
  <c r="E255" i="80"/>
  <c r="G255" i="80" s="1"/>
  <c r="J255" i="80" s="1"/>
  <c r="E255" i="81" s="1"/>
  <c r="G255" i="81" s="1"/>
  <c r="J255" i="81" s="1"/>
  <c r="E255" i="82" s="1"/>
  <c r="G36" i="80"/>
  <c r="J36" i="80" s="1"/>
  <c r="E36" i="81" s="1"/>
  <c r="E36" i="80"/>
  <c r="E78" i="80"/>
  <c r="G78" i="80" s="1"/>
  <c r="J78" i="80" s="1"/>
  <c r="E78" i="81" s="1"/>
  <c r="G78" i="81" s="1"/>
  <c r="J78" i="81" s="1"/>
  <c r="E78" i="82" s="1"/>
  <c r="E33" i="80"/>
  <c r="G33" i="80" s="1"/>
  <c r="J33" i="80" s="1"/>
  <c r="E33" i="81" s="1"/>
  <c r="G33" i="81" s="1"/>
  <c r="J33" i="81" s="1"/>
  <c r="E33" i="82" s="1"/>
  <c r="E100" i="80"/>
  <c r="G100" i="80" s="1"/>
  <c r="J100" i="80" s="1"/>
  <c r="E100" i="81" s="1"/>
  <c r="G100" i="81" s="1"/>
  <c r="J100" i="81" s="1"/>
  <c r="E100" i="82" s="1"/>
  <c r="E140" i="80"/>
  <c r="G140" i="80" s="1"/>
  <c r="J140" i="80" s="1"/>
  <c r="E140" i="81" s="1"/>
  <c r="G140" i="81" s="1"/>
  <c r="J140" i="81" s="1"/>
  <c r="E140" i="82" s="1"/>
  <c r="E141" i="80"/>
  <c r="G141" i="80" s="1"/>
  <c r="J141" i="80" s="1"/>
  <c r="E141" i="81" s="1"/>
  <c r="G141" i="81" s="1"/>
  <c r="J141" i="81" s="1"/>
  <c r="E141" i="82" s="1"/>
  <c r="E37" i="80"/>
  <c r="G37" i="80" s="1"/>
  <c r="J37" i="80" s="1"/>
  <c r="E37" i="81" s="1"/>
  <c r="G37" i="81" s="1"/>
  <c r="J37" i="81" s="1"/>
  <c r="E37" i="82" s="1"/>
  <c r="E143" i="80"/>
  <c r="G143" i="80" s="1"/>
  <c r="J143" i="80" s="1"/>
  <c r="E143" i="81" s="1"/>
  <c r="G143" i="81" s="1"/>
  <c r="J143" i="81" s="1"/>
  <c r="E143" i="82" s="1"/>
  <c r="E58" i="80"/>
  <c r="G58" i="80" s="1"/>
  <c r="J58" i="80" s="1"/>
  <c r="E58" i="81" s="1"/>
  <c r="G58" i="81" s="1"/>
  <c r="J58" i="81" s="1"/>
  <c r="E58" i="82" s="1"/>
  <c r="E51" i="80"/>
  <c r="G51" i="80" s="1"/>
  <c r="J51" i="80" s="1"/>
  <c r="E51" i="81" s="1"/>
  <c r="G51" i="81" s="1"/>
  <c r="J51" i="81" s="1"/>
  <c r="E51" i="82" s="1"/>
  <c r="E64" i="80"/>
  <c r="G64" i="80" s="1"/>
  <c r="J64" i="80" s="1"/>
  <c r="E64" i="81" s="1"/>
  <c r="G64" i="81" s="1"/>
  <c r="J64" i="81" s="1"/>
  <c r="E64" i="82" s="1"/>
  <c r="E93" i="80"/>
  <c r="G93" i="80" s="1"/>
  <c r="J93" i="80" s="1"/>
  <c r="E93" i="81" s="1"/>
  <c r="G93" i="81" s="1"/>
  <c r="J93" i="81" s="1"/>
  <c r="E93" i="82" s="1"/>
  <c r="E15" i="77"/>
  <c r="G15" i="77" s="1"/>
  <c r="J15" i="77" s="1"/>
  <c r="E17" i="77"/>
  <c r="G17" i="77" s="1"/>
  <c r="J17" i="77" s="1"/>
  <c r="E17" i="78" s="1"/>
  <c r="E16" i="77"/>
  <c r="G16" i="77" s="1"/>
  <c r="J16" i="77" s="1"/>
  <c r="E14" i="77"/>
  <c r="G14" i="77" s="1"/>
  <c r="J14" i="77" s="1"/>
  <c r="E18" i="77"/>
  <c r="G18" i="77" s="1"/>
  <c r="J18" i="77" s="1"/>
  <c r="E18" i="78" s="1"/>
  <c r="E7" i="77"/>
  <c r="G7" i="77" s="1"/>
  <c r="J7" i="77" s="1"/>
  <c r="E6" i="77"/>
  <c r="G6" i="77" s="1"/>
  <c r="J6" i="77" s="1"/>
  <c r="E6" i="78" s="1"/>
  <c r="E13" i="77"/>
  <c r="G13" i="77" s="1"/>
  <c r="J13" i="77" s="1"/>
  <c r="E13" i="78" s="1"/>
  <c r="E8" i="77"/>
  <c r="G8" i="77" s="1"/>
  <c r="J8" i="77" s="1"/>
  <c r="E227" i="79"/>
  <c r="E160" i="79"/>
  <c r="G160" i="79" s="1"/>
  <c r="J160" i="79" s="1"/>
  <c r="E160" i="80" s="1"/>
  <c r="G160" i="80" s="1"/>
  <c r="J160" i="80" s="1"/>
  <c r="E160" i="81" s="1"/>
  <c r="E192" i="79"/>
  <c r="G192" i="79" s="1"/>
  <c r="J192" i="79" s="1"/>
  <c r="E192" i="80" s="1"/>
  <c r="G192" i="80" s="1"/>
  <c r="J192" i="80" s="1"/>
  <c r="E192" i="81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158" i="79"/>
  <c r="G158" i="79" s="1"/>
  <c r="J158" i="79" s="1"/>
  <c r="E158" i="80" s="1"/>
  <c r="G158" i="80" s="1"/>
  <c r="J158" i="80" s="1"/>
  <c r="E158" i="81" s="1"/>
  <c r="E66" i="79"/>
  <c r="G66" i="79" s="1"/>
  <c r="J66" i="79" s="1"/>
  <c r="E66" i="80" s="1"/>
  <c r="G66" i="80" s="1"/>
  <c r="J66" i="80" s="1"/>
  <c r="E66" i="81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E136" i="78"/>
  <c r="G136" i="78" s="1"/>
  <c r="J136" i="78" s="1"/>
  <c r="E136" i="79" s="1"/>
  <c r="E165" i="78"/>
  <c r="G165" i="78" s="1"/>
  <c r="J165" i="78" s="1"/>
  <c r="E86" i="79"/>
  <c r="E38" i="78"/>
  <c r="G38" i="78" s="1"/>
  <c r="J38" i="78" s="1"/>
  <c r="E38" i="79" s="1"/>
  <c r="G38" i="79" s="1"/>
  <c r="J38" i="79" s="1"/>
  <c r="G238" i="79"/>
  <c r="J238" i="79" s="1"/>
  <c r="E238" i="80" s="1"/>
  <c r="E230" i="79"/>
  <c r="G230" i="79" s="1"/>
  <c r="J230" i="79" s="1"/>
  <c r="G88" i="79"/>
  <c r="J88" i="79" s="1"/>
  <c r="E88" i="80" s="1"/>
  <c r="E87" i="79"/>
  <c r="G87" i="79" s="1"/>
  <c r="J87" i="79" s="1"/>
  <c r="E122" i="78"/>
  <c r="G122" i="78" s="1"/>
  <c r="J122" i="78" s="1"/>
  <c r="E122" i="79" s="1"/>
  <c r="G122" i="79" s="1"/>
  <c r="J122" i="79" s="1"/>
  <c r="G251" i="80"/>
  <c r="J251" i="80" s="1"/>
  <c r="E251" i="81" s="1"/>
  <c r="E235" i="79"/>
  <c r="G235" i="79" s="1"/>
  <c r="J235" i="79" s="1"/>
  <c r="G242" i="80"/>
  <c r="J242" i="80" s="1"/>
  <c r="E242" i="81" s="1"/>
  <c r="E234" i="79"/>
  <c r="G236" i="79"/>
  <c r="J236" i="79" s="1"/>
  <c r="E236" i="80" s="1"/>
  <c r="E228" i="79"/>
  <c r="G228" i="79" s="1"/>
  <c r="J228" i="79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E221" i="78"/>
  <c r="G221" i="78" s="1"/>
  <c r="J221" i="78" s="1"/>
  <c r="G86" i="79"/>
  <c r="J86" i="79" s="1"/>
  <c r="E86" i="80" s="1"/>
  <c r="G229" i="98"/>
  <c r="J229" i="98" s="1"/>
  <c r="G237" i="99" s="1"/>
  <c r="J237" i="99" s="1"/>
  <c r="G231" i="92"/>
  <c r="J231" i="92" s="1"/>
  <c r="G239" i="92"/>
  <c r="J239" i="92" s="1"/>
  <c r="G252" i="93" s="1"/>
  <c r="J252" i="93" s="1"/>
  <c r="G232" i="89"/>
  <c r="J232" i="89" s="1"/>
  <c r="G240" i="89"/>
  <c r="J240" i="89" s="1"/>
  <c r="G241" i="89"/>
  <c r="J241" i="89" s="1"/>
  <c r="G253" i="80"/>
  <c r="J253" i="80" s="1"/>
  <c r="E253" i="81" s="1"/>
  <c r="G259" i="79"/>
  <c r="J259" i="79" s="1"/>
  <c r="G110" i="79"/>
  <c r="J110" i="79" s="1"/>
  <c r="E110" i="80" s="1"/>
  <c r="G11" i="92"/>
  <c r="J11" i="92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G173" i="79"/>
  <c r="J173" i="79" s="1"/>
  <c r="G234" i="79"/>
  <c r="J234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G71" i="88"/>
  <c r="J71" i="88" s="1"/>
  <c r="G71" i="89" s="1"/>
  <c r="J71" i="89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E67" i="80" s="1"/>
  <c r="G254" i="79"/>
  <c r="J254" i="79" s="1"/>
  <c r="E254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E131" i="78"/>
  <c r="E214" i="78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E21" i="81" s="1"/>
  <c r="G66" i="81"/>
  <c r="J66" i="81" s="1"/>
  <c r="E66" i="82" s="1"/>
  <c r="G36" i="81"/>
  <c r="J36" i="81" s="1"/>
  <c r="E36" i="82" s="1"/>
  <c r="G160" i="81"/>
  <c r="J160" i="81" s="1"/>
  <c r="E160" i="82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92" i="81"/>
  <c r="J192" i="81" s="1"/>
  <c r="E192" i="82" s="1"/>
  <c r="G29" i="81"/>
  <c r="J29" i="81" s="1"/>
  <c r="E29" i="82" s="1"/>
  <c r="G168" i="81"/>
  <c r="J168" i="81" s="1"/>
  <c r="E168" i="82" s="1"/>
  <c r="G22" i="80"/>
  <c r="J22" i="80" s="1"/>
  <c r="E22" i="81" s="1"/>
  <c r="G28" i="81"/>
  <c r="J28" i="81" s="1"/>
  <c r="E28" i="82" s="1"/>
  <c r="G25" i="80"/>
  <c r="J25" i="80" s="1"/>
  <c r="E25" i="81" s="1"/>
  <c r="G215" i="81"/>
  <c r="J215" i="81" s="1"/>
  <c r="E215" i="82" s="1"/>
  <c r="G23" i="80"/>
  <c r="J23" i="80" s="1"/>
  <c r="E23" i="81" s="1"/>
  <c r="G158" i="81"/>
  <c r="J158" i="81" s="1"/>
  <c r="E158" i="82" s="1"/>
  <c r="G27" i="81"/>
  <c r="J27" i="81" s="1"/>
  <c r="E27" i="82" s="1"/>
  <c r="G256" i="81"/>
  <c r="J256" i="81" s="1"/>
  <c r="E256" i="82" s="1"/>
  <c r="E8" i="78"/>
  <c r="E16" i="78"/>
  <c r="E7" i="78"/>
  <c r="E15" i="78"/>
  <c r="E14" i="7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44" i="80" l="1"/>
  <c r="G144" i="80" s="1"/>
  <c r="J144" i="80" s="1"/>
  <c r="E112" i="80"/>
  <c r="G112" i="80" s="1"/>
  <c r="J112" i="80" s="1"/>
  <c r="E142" i="80"/>
  <c r="G142" i="80" s="1"/>
  <c r="J142" i="80" s="1"/>
  <c r="E164" i="80"/>
  <c r="G164" i="80" s="1"/>
  <c r="J164" i="80" s="1"/>
  <c r="E191" i="80"/>
  <c r="G191" i="80" s="1"/>
  <c r="J191" i="80" s="1"/>
  <c r="E121" i="80"/>
  <c r="G121" i="80" s="1"/>
  <c r="J121" i="80" s="1"/>
  <c r="E53" i="80"/>
  <c r="G53" i="80" s="1"/>
  <c r="J53" i="80" s="1"/>
  <c r="E38" i="80"/>
  <c r="G38" i="80" s="1"/>
  <c r="J38" i="80" s="1"/>
  <c r="E38" i="81" s="1"/>
  <c r="G38" i="81" s="1"/>
  <c r="J38" i="81" s="1"/>
  <c r="E38" i="82" s="1"/>
  <c r="E111" i="80"/>
  <c r="G111" i="80" s="1"/>
  <c r="J111" i="80" s="1"/>
  <c r="E90" i="80"/>
  <c r="G90" i="80" s="1"/>
  <c r="J90" i="80" s="1"/>
  <c r="G238" i="80"/>
  <c r="J238" i="80" s="1"/>
  <c r="E238" i="81" s="1"/>
  <c r="E230" i="80"/>
  <c r="G230" i="80" s="1"/>
  <c r="J230" i="80" s="1"/>
  <c r="E230" i="81" s="1"/>
  <c r="E123" i="80"/>
  <c r="G123" i="80" s="1"/>
  <c r="J123" i="80" s="1"/>
  <c r="G251" i="81"/>
  <c r="J251" i="81" s="1"/>
  <c r="E251" i="82" s="1"/>
  <c r="E235" i="80"/>
  <c r="G235" i="80" s="1"/>
  <c r="J235" i="80" s="1"/>
  <c r="G172" i="80"/>
  <c r="J172" i="80" s="1"/>
  <c r="E172" i="80"/>
  <c r="E220" i="80"/>
  <c r="G220" i="80" s="1"/>
  <c r="J220" i="80" s="1"/>
  <c r="E154" i="80"/>
  <c r="G154" i="80" s="1"/>
  <c r="J154" i="80" s="1"/>
  <c r="E145" i="80"/>
  <c r="G145" i="80" s="1"/>
  <c r="J145" i="80" s="1"/>
  <c r="E190" i="81"/>
  <c r="G190" i="81" s="1"/>
  <c r="J190" i="81" s="1"/>
  <c r="E190" i="82" s="1"/>
  <c r="G190" i="82" s="1"/>
  <c r="J190" i="82" s="1"/>
  <c r="E138" i="80"/>
  <c r="G138" i="80" s="1"/>
  <c r="J138" i="80" s="1"/>
  <c r="E162" i="80"/>
  <c r="G162" i="80" s="1"/>
  <c r="J162" i="80" s="1"/>
  <c r="E97" i="80"/>
  <c r="G97" i="80" s="1"/>
  <c r="J97" i="80" s="1"/>
  <c r="E97" i="81" s="1"/>
  <c r="G97" i="81" s="1"/>
  <c r="J97" i="81" s="1"/>
  <c r="E97" i="82" s="1"/>
  <c r="E122" i="80"/>
  <c r="G122" i="80" s="1"/>
  <c r="J122" i="80" s="1"/>
  <c r="E122" i="81" s="1"/>
  <c r="G122" i="81" s="1"/>
  <c r="J122" i="81" s="1"/>
  <c r="E122" i="82" s="1"/>
  <c r="G174" i="80"/>
  <c r="J174" i="80" s="1"/>
  <c r="E174" i="81" s="1"/>
  <c r="E173" i="80"/>
  <c r="G236" i="80"/>
  <c r="J236" i="80" s="1"/>
  <c r="E236" i="81" s="1"/>
  <c r="E228" i="80"/>
  <c r="G228" i="80" s="1"/>
  <c r="J228" i="80" s="1"/>
  <c r="E228" i="81" s="1"/>
  <c r="E227" i="80"/>
  <c r="G227" i="80" s="1"/>
  <c r="J227" i="80" s="1"/>
  <c r="E227" i="81" s="1"/>
  <c r="G242" i="81"/>
  <c r="J242" i="81" s="1"/>
  <c r="E242" i="82" s="1"/>
  <c r="E234" i="80"/>
  <c r="E101" i="80"/>
  <c r="G101" i="80" s="1"/>
  <c r="J101" i="80" s="1"/>
  <c r="G88" i="80"/>
  <c r="J88" i="80" s="1"/>
  <c r="E88" i="81" s="1"/>
  <c r="E87" i="80"/>
  <c r="G87" i="80" s="1"/>
  <c r="J87" i="80" s="1"/>
  <c r="G8" i="8"/>
  <c r="J8" i="8"/>
  <c r="G15" i="8"/>
  <c r="J15" i="8"/>
  <c r="G13" i="8"/>
  <c r="J13" i="8"/>
  <c r="J14" i="8"/>
  <c r="G14" i="8"/>
  <c r="G16" i="8"/>
  <c r="J16" i="8"/>
  <c r="G6" i="8"/>
  <c r="J6" i="8"/>
  <c r="G17" i="8"/>
  <c r="J17" i="8"/>
  <c r="G7" i="8"/>
  <c r="J7" i="8"/>
  <c r="G18" i="8"/>
  <c r="J18" i="8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E221" i="79"/>
  <c r="G221" i="79" s="1"/>
  <c r="J221" i="79" s="1"/>
  <c r="E221" i="80" s="1"/>
  <c r="G221" i="80" s="1"/>
  <c r="J221" i="80" s="1"/>
  <c r="E221" i="81" s="1"/>
  <c r="E133" i="78"/>
  <c r="G133" i="78" s="1"/>
  <c r="J133" i="78" s="1"/>
  <c r="E133" i="79" s="1"/>
  <c r="G133" i="79" s="1"/>
  <c r="J133" i="79" s="1"/>
  <c r="E133" i="80" s="1"/>
  <c r="G86" i="80"/>
  <c r="J86" i="80" s="1"/>
  <c r="E86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E230" i="82" s="1"/>
  <c r="G238" i="81"/>
  <c r="J238" i="81" s="1"/>
  <c r="E238" i="82" s="1"/>
  <c r="G237" i="100"/>
  <c r="J237" i="100" s="1"/>
  <c r="G231" i="93"/>
  <c r="J231" i="93" s="1"/>
  <c r="G239" i="93"/>
  <c r="J239" i="93" s="1"/>
  <c r="G252" i="94" s="1"/>
  <c r="J252" i="94" s="1"/>
  <c r="G253" i="81"/>
  <c r="J253" i="81" s="1"/>
  <c r="E253" i="82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258" i="80"/>
  <c r="J258" i="80" s="1"/>
  <c r="G258" i="81" s="1"/>
  <c r="J258" i="81" s="1"/>
  <c r="G258" i="82" s="1"/>
  <c r="J258" i="82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173" i="80"/>
  <c r="J173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254" i="80"/>
  <c r="J254" i="80" s="1"/>
  <c r="E254" i="81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89" i="82"/>
  <c r="J89" i="82" s="1"/>
  <c r="G108" i="82"/>
  <c r="J108" i="82" s="1"/>
  <c r="G19" i="81"/>
  <c r="J19" i="81" s="1"/>
  <c r="E19" i="82" s="1"/>
  <c r="G36" i="82"/>
  <c r="J36" i="82" s="1"/>
  <c r="G43" i="82"/>
  <c r="J43" i="82" s="1"/>
  <c r="G74" i="82"/>
  <c r="J74" i="82" s="1"/>
  <c r="G78" i="82"/>
  <c r="J78" i="82" s="1"/>
  <c r="G225" i="82"/>
  <c r="J225" i="82" s="1"/>
  <c r="G64" i="82"/>
  <c r="J64" i="82" s="1"/>
  <c r="G57" i="82"/>
  <c r="J57" i="82" s="1"/>
  <c r="G79" i="82"/>
  <c r="J79" i="82" s="1"/>
  <c r="G166" i="82"/>
  <c r="J166" i="82" s="1"/>
  <c r="G52" i="82"/>
  <c r="J52" i="82" s="1"/>
  <c r="G80" i="82"/>
  <c r="J80" i="82" s="1"/>
  <c r="G158" i="82"/>
  <c r="J158" i="82" s="1"/>
  <c r="G22" i="81"/>
  <c r="J22" i="81" s="1"/>
  <c r="E22" i="82" s="1"/>
  <c r="G41" i="82"/>
  <c r="J41" i="82" s="1"/>
  <c r="G143" i="82"/>
  <c r="J143" i="82" s="1"/>
  <c r="G98" i="82"/>
  <c r="J98" i="82" s="1"/>
  <c r="G61" i="82"/>
  <c r="J61" i="82" s="1"/>
  <c r="G93" i="82"/>
  <c r="J93" i="82" s="1"/>
  <c r="G118" i="82"/>
  <c r="J118" i="82" s="1"/>
  <c r="G221" i="81"/>
  <c r="J221" i="81" s="1"/>
  <c r="E221" i="82" s="1"/>
  <c r="G21" i="81"/>
  <c r="J21" i="81" s="1"/>
  <c r="E21" i="82" s="1"/>
  <c r="G44" i="82"/>
  <c r="J44" i="82" s="1"/>
  <c r="G24" i="81"/>
  <c r="J24" i="81" s="1"/>
  <c r="E24" i="82" s="1"/>
  <c r="G140" i="82"/>
  <c r="J140" i="82" s="1"/>
  <c r="G58" i="82"/>
  <c r="J58" i="82" s="1"/>
  <c r="G77" i="82"/>
  <c r="J77" i="82" s="1"/>
  <c r="G25" i="81"/>
  <c r="J25" i="81" s="1"/>
  <c r="E25" i="82" s="1"/>
  <c r="G170" i="82"/>
  <c r="J170" i="82" s="1"/>
  <c r="G192" i="82"/>
  <c r="J192" i="82" s="1"/>
  <c r="G115" i="82"/>
  <c r="J115" i="82" s="1"/>
  <c r="G37" i="82"/>
  <c r="J37" i="82" s="1"/>
  <c r="G28" i="82"/>
  <c r="J28" i="82" s="1"/>
  <c r="G168" i="82"/>
  <c r="J168" i="82" s="1"/>
  <c r="G51" i="82"/>
  <c r="J51" i="82" s="1"/>
  <c r="G20" i="81"/>
  <c r="J20" i="81" s="1"/>
  <c r="E20" i="82" s="1"/>
  <c r="G26" i="81"/>
  <c r="J26" i="81" s="1"/>
  <c r="E26" i="82" s="1"/>
  <c r="G47" i="82"/>
  <c r="J47" i="82" s="1"/>
  <c r="G56" i="82"/>
  <c r="J56" i="82" s="1"/>
  <c r="G23" i="81"/>
  <c r="J23" i="81" s="1"/>
  <c r="E23" i="82" s="1"/>
  <c r="G49" i="82"/>
  <c r="J49" i="82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40" i="82"/>
  <c r="J40" i="82" s="1"/>
  <c r="G141" i="82"/>
  <c r="J141" i="82" s="1"/>
  <c r="G65" i="82"/>
  <c r="J65" i="82" s="1"/>
  <c r="G31" i="82"/>
  <c r="J31" i="82" s="1"/>
  <c r="G7" i="78"/>
  <c r="J7" i="78" s="1"/>
  <c r="E7" i="79" s="1"/>
  <c r="G7" i="79" s="1"/>
  <c r="J7" i="79" s="1"/>
  <c r="E7" i="80" s="1"/>
  <c r="G16" i="78"/>
  <c r="J16" i="78" s="1"/>
  <c r="E16" i="79" s="1"/>
  <c r="G16" i="79" s="1"/>
  <c r="J16" i="79" s="1"/>
  <c r="E16" i="80" s="1"/>
  <c r="G8" i="78"/>
  <c r="J8" i="78" s="1"/>
  <c r="E8" i="79" s="1"/>
  <c r="G8" i="79" s="1"/>
  <c r="J8" i="79" s="1"/>
  <c r="E8" i="80" s="1"/>
  <c r="G14" i="78"/>
  <c r="J14" i="78" s="1"/>
  <c r="E14" i="79" s="1"/>
  <c r="G14" i="79" s="1"/>
  <c r="J14" i="79" s="1"/>
  <c r="E14" i="80" s="1"/>
  <c r="G6" i="78"/>
  <c r="J6" i="78" s="1"/>
  <c r="E6" i="79" s="1"/>
  <c r="G6" i="79" s="1"/>
  <c r="J6" i="79" s="1"/>
  <c r="E6" i="80" s="1"/>
  <c r="G15" i="78"/>
  <c r="J15" i="78" s="1"/>
  <c r="E15" i="79" s="1"/>
  <c r="G15" i="79" s="1"/>
  <c r="J15" i="79" s="1"/>
  <c r="E15" i="80" s="1"/>
  <c r="G17" i="78"/>
  <c r="J17" i="78" s="1"/>
  <c r="E17" i="79" s="1"/>
  <c r="G17" i="79" s="1"/>
  <c r="J17" i="79" s="1"/>
  <c r="E17" i="80" s="1"/>
  <c r="G100" i="82"/>
  <c r="J100" i="82" s="1"/>
  <c r="G34" i="82"/>
  <c r="J34" i="82" s="1"/>
  <c r="G215" i="82"/>
  <c r="J215" i="82" s="1"/>
  <c r="G18" i="78"/>
  <c r="J18" i="78" s="1"/>
  <c r="E18" i="79" s="1"/>
  <c r="G18" i="79" s="1"/>
  <c r="J18" i="79" s="1"/>
  <c r="E18" i="80" s="1"/>
  <c r="G186" i="82"/>
  <c r="J186" i="82" s="1"/>
  <c r="G13" i="78"/>
  <c r="J13" i="78" s="1"/>
  <c r="E13" i="79" s="1"/>
  <c r="G13" i="79" s="1"/>
  <c r="J13" i="79" s="1"/>
  <c r="E13" i="80" s="1"/>
  <c r="G256" i="82"/>
  <c r="J256" i="82" s="1"/>
  <c r="G255" i="82"/>
  <c r="J255" i="82" s="1"/>
  <c r="G104" i="82"/>
  <c r="J104" i="82" s="1"/>
  <c r="G133" i="80"/>
  <c r="J133" i="80" s="1"/>
  <c r="E133" i="81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53" i="81" l="1"/>
  <c r="G53" i="81" s="1"/>
  <c r="J53" i="81" s="1"/>
  <c r="E53" i="82" s="1"/>
  <c r="G53" i="82" s="1"/>
  <c r="J53" i="82" s="1"/>
  <c r="E121" i="81"/>
  <c r="G121" i="81" s="1"/>
  <c r="J121" i="81" s="1"/>
  <c r="E121" i="82" s="1"/>
  <c r="G121" i="82" s="1"/>
  <c r="J121" i="82" s="1"/>
  <c r="E162" i="81"/>
  <c r="G162" i="81" s="1"/>
  <c r="J162" i="81" s="1"/>
  <c r="E162" i="82" s="1"/>
  <c r="G162" i="82" s="1"/>
  <c r="J162" i="82" s="1"/>
  <c r="E138" i="81"/>
  <c r="G138" i="81" s="1"/>
  <c r="J138" i="81" s="1"/>
  <c r="E138" i="82" s="1"/>
  <c r="G138" i="82" s="1"/>
  <c r="J138" i="82" s="1"/>
  <c r="G251" i="82"/>
  <c r="J251" i="82" s="1"/>
  <c r="E235" i="81"/>
  <c r="G235" i="81" s="1"/>
  <c r="J235" i="81" s="1"/>
  <c r="G88" i="81"/>
  <c r="J88" i="81" s="1"/>
  <c r="E88" i="82" s="1"/>
  <c r="E87" i="81"/>
  <c r="E123" i="81"/>
  <c r="G123" i="81" s="1"/>
  <c r="J123" i="81" s="1"/>
  <c r="E123" i="82" s="1"/>
  <c r="G123" i="82" s="1"/>
  <c r="J123" i="82" s="1"/>
  <c r="E191" i="81"/>
  <c r="G191" i="81" s="1"/>
  <c r="J191" i="81" s="1"/>
  <c r="E191" i="82" s="1"/>
  <c r="G191" i="82" s="1"/>
  <c r="J191" i="82" s="1"/>
  <c r="G145" i="81"/>
  <c r="J145" i="81" s="1"/>
  <c r="E145" i="82" s="1"/>
  <c r="G145" i="82" s="1"/>
  <c r="J145" i="82" s="1"/>
  <c r="E145" i="81"/>
  <c r="E164" i="81"/>
  <c r="G164" i="81" s="1"/>
  <c r="J164" i="81" s="1"/>
  <c r="E164" i="82" s="1"/>
  <c r="G164" i="82" s="1"/>
  <c r="J164" i="82" s="1"/>
  <c r="G142" i="81"/>
  <c r="J142" i="81" s="1"/>
  <c r="E142" i="82" s="1"/>
  <c r="G142" i="82" s="1"/>
  <c r="J142" i="82" s="1"/>
  <c r="E142" i="81"/>
  <c r="E101" i="81"/>
  <c r="G101" i="81" s="1"/>
  <c r="J101" i="81" s="1"/>
  <c r="E101" i="82" s="1"/>
  <c r="G101" i="82" s="1"/>
  <c r="J101" i="82" s="1"/>
  <c r="G154" i="81"/>
  <c r="J154" i="81" s="1"/>
  <c r="E154" i="82" s="1"/>
  <c r="G154" i="82" s="1"/>
  <c r="J154" i="82" s="1"/>
  <c r="E154" i="81"/>
  <c r="E220" i="81"/>
  <c r="G220" i="81" s="1"/>
  <c r="J220" i="81" s="1"/>
  <c r="E220" i="82" s="1"/>
  <c r="G220" i="82" s="1"/>
  <c r="J220" i="82" s="1"/>
  <c r="G90" i="81"/>
  <c r="J90" i="81" s="1"/>
  <c r="E90" i="82" s="1"/>
  <c r="G90" i="82" s="1"/>
  <c r="J90" i="82" s="1"/>
  <c r="E90" i="81"/>
  <c r="E112" i="81"/>
  <c r="G112" i="81" s="1"/>
  <c r="J112" i="81" s="1"/>
  <c r="E112" i="82" s="1"/>
  <c r="G112" i="82" s="1"/>
  <c r="J112" i="82" s="1"/>
  <c r="E111" i="81"/>
  <c r="G111" i="81" s="1"/>
  <c r="J111" i="81" s="1"/>
  <c r="E111" i="82" s="1"/>
  <c r="G111" i="82" s="1"/>
  <c r="J111" i="82" s="1"/>
  <c r="G144" i="81"/>
  <c r="J144" i="81" s="1"/>
  <c r="E144" i="82" s="1"/>
  <c r="G144" i="82" s="1"/>
  <c r="J144" i="82" s="1"/>
  <c r="E144" i="81"/>
  <c r="E137" i="81"/>
  <c r="G137" i="81" s="1"/>
  <c r="J137" i="81" s="1"/>
  <c r="E183" i="81"/>
  <c r="G183" i="81" s="1"/>
  <c r="J183" i="81" s="1"/>
  <c r="E67" i="81"/>
  <c r="G67" i="81" s="1"/>
  <c r="J67" i="81" s="1"/>
  <c r="G62" i="81"/>
  <c r="J62" i="81" s="1"/>
  <c r="E62" i="81"/>
  <c r="E95" i="81"/>
  <c r="G95" i="81" s="1"/>
  <c r="J95" i="81" s="1"/>
  <c r="E167" i="81"/>
  <c r="G167" i="81" s="1"/>
  <c r="J167" i="81" s="1"/>
  <c r="G81" i="81"/>
  <c r="J81" i="81" s="1"/>
  <c r="E81" i="81"/>
  <c r="E48" i="81"/>
  <c r="G48" i="81" s="1"/>
  <c r="J48" i="81" s="1"/>
  <c r="G30" i="81"/>
  <c r="J30" i="81" s="1"/>
  <c r="E30" i="81"/>
  <c r="E106" i="81"/>
  <c r="G106" i="81" s="1"/>
  <c r="J106" i="81" s="1"/>
  <c r="G68" i="81"/>
  <c r="J68" i="81" s="1"/>
  <c r="E68" i="81"/>
  <c r="E132" i="80"/>
  <c r="G132" i="80" s="1"/>
  <c r="J132" i="80" s="1"/>
  <c r="G176" i="81"/>
  <c r="J176" i="81" s="1"/>
  <c r="E176" i="81"/>
  <c r="E130" i="81"/>
  <c r="G130" i="81" s="1"/>
  <c r="J130" i="81" s="1"/>
  <c r="E135" i="80"/>
  <c r="G135" i="80" s="1"/>
  <c r="J135" i="80" s="1"/>
  <c r="G174" i="81"/>
  <c r="J174" i="81" s="1"/>
  <c r="E174" i="82" s="1"/>
  <c r="E173" i="81"/>
  <c r="E42" i="81"/>
  <c r="G42" i="81" s="1"/>
  <c r="J42" i="81" s="1"/>
  <c r="E223" i="81"/>
  <c r="G223" i="81" s="1"/>
  <c r="J223" i="81" s="1"/>
  <c r="G242" i="82"/>
  <c r="J242" i="82" s="1"/>
  <c r="E234" i="81"/>
  <c r="G234" i="81" s="1"/>
  <c r="J234" i="81" s="1"/>
  <c r="E234" i="82" s="1"/>
  <c r="G91" i="81"/>
  <c r="J91" i="81" s="1"/>
  <c r="E91" i="81"/>
  <c r="E72" i="81"/>
  <c r="G72" i="81" s="1"/>
  <c r="J72" i="81" s="1"/>
  <c r="E85" i="81"/>
  <c r="G85" i="81" s="1"/>
  <c r="J85" i="81" s="1"/>
  <c r="G110" i="81"/>
  <c r="J110" i="81" s="1"/>
  <c r="E110" i="81"/>
  <c r="E224" i="81"/>
  <c r="G224" i="81" s="1"/>
  <c r="J224" i="81" s="1"/>
  <c r="G222" i="81"/>
  <c r="J222" i="81" s="1"/>
  <c r="E222" i="81"/>
  <c r="E139" i="81"/>
  <c r="G139" i="81" s="1"/>
  <c r="J139" i="81" s="1"/>
  <c r="G69" i="81"/>
  <c r="J69" i="81" s="1"/>
  <c r="E69" i="81"/>
  <c r="E55" i="81"/>
  <c r="G55" i="81" s="1"/>
  <c r="J55" i="81" s="1"/>
  <c r="G146" i="81"/>
  <c r="J146" i="81" s="1"/>
  <c r="E146" i="81"/>
  <c r="E73" i="81"/>
  <c r="G73" i="81" s="1"/>
  <c r="J73" i="81" s="1"/>
  <c r="E172" i="81"/>
  <c r="G172" i="81" s="1"/>
  <c r="J172" i="81" s="1"/>
  <c r="E172" i="82" s="1"/>
  <c r="G172" i="82" s="1"/>
  <c r="J172" i="82" s="1"/>
  <c r="G180" i="81"/>
  <c r="J180" i="81" s="1"/>
  <c r="E180" i="81"/>
  <c r="E185" i="81"/>
  <c r="G185" i="81" s="1"/>
  <c r="J185" i="81" s="1"/>
  <c r="E32" i="81"/>
  <c r="G32" i="81" s="1"/>
  <c r="J32" i="81" s="1"/>
  <c r="E59" i="81"/>
  <c r="G59" i="81" s="1"/>
  <c r="J59" i="81" s="1"/>
  <c r="G159" i="81"/>
  <c r="J159" i="81" s="1"/>
  <c r="E159" i="81"/>
  <c r="E120" i="81"/>
  <c r="G120" i="81" s="1"/>
  <c r="J120" i="81" s="1"/>
  <c r="E136" i="80"/>
  <c r="G136" i="80" s="1"/>
  <c r="J136" i="80" s="1"/>
  <c r="E136" i="81" s="1"/>
  <c r="G136" i="81" s="1"/>
  <c r="J136" i="81" s="1"/>
  <c r="E136" i="82" s="1"/>
  <c r="G163" i="81"/>
  <c r="J163" i="81" s="1"/>
  <c r="E163" i="81"/>
  <c r="E107" i="81"/>
  <c r="G107" i="81" s="1"/>
  <c r="J107" i="81" s="1"/>
  <c r="G117" i="81"/>
  <c r="J117" i="81" s="1"/>
  <c r="E117" i="81"/>
  <c r="E184" i="81"/>
  <c r="G184" i="81" s="1"/>
  <c r="J184" i="81" s="1"/>
  <c r="G92" i="81"/>
  <c r="J92" i="81" s="1"/>
  <c r="E92" i="81"/>
  <c r="E116" i="81"/>
  <c r="G116" i="81" s="1"/>
  <c r="J116" i="81" s="1"/>
  <c r="G86" i="81"/>
  <c r="J86" i="81" s="1"/>
  <c r="E86" i="82" s="1"/>
  <c r="G87" i="81"/>
  <c r="J87" i="81" s="1"/>
  <c r="G231" i="94"/>
  <c r="J231" i="94" s="1"/>
  <c r="G239" i="94"/>
  <c r="J239" i="94" s="1"/>
  <c r="G252" i="95" s="1"/>
  <c r="J252" i="95" s="1"/>
  <c r="G227" i="81"/>
  <c r="J227" i="81" s="1"/>
  <c r="E227" i="82" s="1"/>
  <c r="G229" i="101"/>
  <c r="J229" i="101" s="1"/>
  <c r="G237" i="101"/>
  <c r="J237" i="101" s="1"/>
  <c r="G228" i="81"/>
  <c r="J228" i="81" s="1"/>
  <c r="E228" i="82" s="1"/>
  <c r="G236" i="81"/>
  <c r="J236" i="81" s="1"/>
  <c r="E236" i="82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E102" i="82" s="1"/>
  <c r="G96" i="80"/>
  <c r="J96" i="80" s="1"/>
  <c r="G11" i="94"/>
  <c r="J11" i="94" s="1"/>
  <c r="G119" i="80"/>
  <c r="J119" i="80" s="1"/>
  <c r="G97" i="82"/>
  <c r="J97" i="82" s="1"/>
  <c r="G97" i="83" s="1"/>
  <c r="J97" i="83" s="1"/>
  <c r="G10" i="94"/>
  <c r="J10" i="94" s="1"/>
  <c r="G173" i="81"/>
  <c r="J173" i="81" s="1"/>
  <c r="E173" i="82" s="1"/>
  <c r="G161" i="80"/>
  <c r="J161" i="80" s="1"/>
  <c r="G9" i="94"/>
  <c r="J9" i="94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E254" i="82" s="1"/>
  <c r="G103" i="81"/>
  <c r="J103" i="81" s="1"/>
  <c r="E103" i="82" s="1"/>
  <c r="G82" i="81"/>
  <c r="J82" i="81" s="1"/>
  <c r="E82" i="82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79" i="83"/>
  <c r="J179" i="83" s="1"/>
  <c r="G26" i="82"/>
  <c r="J26" i="82" s="1"/>
  <c r="G140" i="83"/>
  <c r="J140" i="83" s="1"/>
  <c r="G117" i="83"/>
  <c r="J117" i="83" s="1"/>
  <c r="G34" i="83"/>
  <c r="J34" i="83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154" i="83"/>
  <c r="J154" i="83" s="1"/>
  <c r="G21" i="82"/>
  <c r="J21" i="82" s="1"/>
  <c r="G53" i="83"/>
  <c r="J53" i="83" s="1"/>
  <c r="G31" i="83"/>
  <c r="J31" i="83" s="1"/>
  <c r="G139" i="83"/>
  <c r="J139" i="83" s="1"/>
  <c r="G30" i="83"/>
  <c r="J30" i="83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E133" i="82" s="1"/>
  <c r="R36" i="8"/>
  <c r="M264" i="8"/>
  <c r="E130" i="82" l="1"/>
  <c r="G130" i="82" s="1"/>
  <c r="J130" i="82" s="1"/>
  <c r="E106" i="82"/>
  <c r="G106" i="82" s="1"/>
  <c r="J106" i="82" s="1"/>
  <c r="E223" i="82"/>
  <c r="G223" i="82" s="1"/>
  <c r="J223" i="82" s="1"/>
  <c r="E167" i="82"/>
  <c r="G167" i="82" s="1"/>
  <c r="J167" i="82" s="1"/>
  <c r="E85" i="82"/>
  <c r="G85" i="82" s="1"/>
  <c r="J85" i="82" s="1"/>
  <c r="E139" i="82"/>
  <c r="G139" i="82" s="1"/>
  <c r="J139" i="82" s="1"/>
  <c r="E184" i="82"/>
  <c r="G184" i="82" s="1"/>
  <c r="J184" i="82" s="1"/>
  <c r="E73" i="82"/>
  <c r="G73" i="82" s="1"/>
  <c r="J73" i="82" s="1"/>
  <c r="E32" i="82"/>
  <c r="G32" i="82" s="1"/>
  <c r="J32" i="82" s="1"/>
  <c r="G183" i="82"/>
  <c r="J183" i="82" s="1"/>
  <c r="E183" i="82"/>
  <c r="E135" i="81"/>
  <c r="G135" i="81" s="1"/>
  <c r="J135" i="81" s="1"/>
  <c r="E135" i="82" s="1"/>
  <c r="G135" i="82" s="1"/>
  <c r="J135" i="82" s="1"/>
  <c r="E81" i="82"/>
  <c r="G81" i="82" s="1"/>
  <c r="J81" i="82" s="1"/>
  <c r="E161" i="81"/>
  <c r="G161" i="81" s="1"/>
  <c r="J161" i="81" s="1"/>
  <c r="G88" i="82"/>
  <c r="J88" i="82" s="1"/>
  <c r="E87" i="82"/>
  <c r="E233" i="82"/>
  <c r="G233" i="82" s="1"/>
  <c r="J233" i="82" s="1"/>
  <c r="G233" i="83" s="1"/>
  <c r="J233" i="83" s="1"/>
  <c r="E110" i="82"/>
  <c r="G110" i="82" s="1"/>
  <c r="J110" i="82" s="1"/>
  <c r="E96" i="81"/>
  <c r="G96" i="81" s="1"/>
  <c r="J96" i="81" s="1"/>
  <c r="E117" i="82"/>
  <c r="G117" i="82" s="1"/>
  <c r="J117" i="82" s="1"/>
  <c r="E120" i="82"/>
  <c r="G120" i="82" s="1"/>
  <c r="J120" i="82" s="1"/>
  <c r="E185" i="82"/>
  <c r="G185" i="82" s="1"/>
  <c r="J185" i="82" s="1"/>
  <c r="E146" i="82"/>
  <c r="G146" i="82" s="1"/>
  <c r="J146" i="82" s="1"/>
  <c r="E222" i="82"/>
  <c r="G222" i="82" s="1"/>
  <c r="J222" i="82" s="1"/>
  <c r="E72" i="82"/>
  <c r="G72" i="82" s="1"/>
  <c r="J72" i="82" s="1"/>
  <c r="E42" i="82"/>
  <c r="G42" i="82" s="1"/>
  <c r="J42" i="82" s="1"/>
  <c r="E176" i="82"/>
  <c r="G176" i="82" s="1"/>
  <c r="J176" i="82" s="1"/>
  <c r="G30" i="82"/>
  <c r="J30" i="82" s="1"/>
  <c r="E30" i="82"/>
  <c r="E95" i="82"/>
  <c r="G95" i="82" s="1"/>
  <c r="J95" i="82" s="1"/>
  <c r="E137" i="82"/>
  <c r="G137" i="82" s="1"/>
  <c r="J137" i="82" s="1"/>
  <c r="E92" i="82"/>
  <c r="G92" i="82" s="1"/>
  <c r="J92" i="82" s="1"/>
  <c r="E67" i="82"/>
  <c r="G67" i="82" s="1"/>
  <c r="J67" i="82" s="1"/>
  <c r="E163" i="82"/>
  <c r="G163" i="82" s="1"/>
  <c r="J163" i="82" s="1"/>
  <c r="E116" i="82"/>
  <c r="G116" i="82" s="1"/>
  <c r="J116" i="82" s="1"/>
  <c r="E107" i="82"/>
  <c r="G107" i="82" s="1"/>
  <c r="J107" i="82" s="1"/>
  <c r="E159" i="82"/>
  <c r="G159" i="82" s="1"/>
  <c r="J159" i="82" s="1"/>
  <c r="E180" i="82"/>
  <c r="G180" i="82" s="1"/>
  <c r="J180" i="82" s="1"/>
  <c r="E55" i="82"/>
  <c r="G55" i="82" s="1"/>
  <c r="J55" i="82" s="1"/>
  <c r="E224" i="82"/>
  <c r="G224" i="82" s="1"/>
  <c r="J224" i="82" s="1"/>
  <c r="E91" i="82"/>
  <c r="G91" i="82" s="1"/>
  <c r="J91" i="82" s="1"/>
  <c r="E132" i="81"/>
  <c r="G132" i="81" s="1"/>
  <c r="J132" i="81" s="1"/>
  <c r="E132" i="82" s="1"/>
  <c r="G132" i="82" s="1"/>
  <c r="J132" i="82" s="1"/>
  <c r="E48" i="82"/>
  <c r="G48" i="82" s="1"/>
  <c r="J48" i="82" s="1"/>
  <c r="E62" i="82"/>
  <c r="G62" i="82" s="1"/>
  <c r="J62" i="82" s="1"/>
  <c r="G59" i="82"/>
  <c r="J59" i="82" s="1"/>
  <c r="E59" i="82"/>
  <c r="E69" i="82"/>
  <c r="G69" i="82" s="1"/>
  <c r="J69" i="82" s="1"/>
  <c r="E68" i="82"/>
  <c r="G68" i="82" s="1"/>
  <c r="J68" i="82" s="1"/>
  <c r="E119" i="81"/>
  <c r="G119" i="81" s="1"/>
  <c r="J119" i="81" s="1"/>
  <c r="G251" i="83"/>
  <c r="J251" i="83" s="1"/>
  <c r="E235" i="82"/>
  <c r="G86" i="82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51" i="84" s="1"/>
  <c r="J251" i="84" s="1"/>
  <c r="G234" i="82"/>
  <c r="J234" i="82" s="1"/>
  <c r="G242" i="83"/>
  <c r="J242" i="83" s="1"/>
  <c r="G230" i="83"/>
  <c r="J230" i="83" s="1"/>
  <c r="G238" i="83"/>
  <c r="J238" i="83" s="1"/>
  <c r="G231" i="95"/>
  <c r="G239" i="95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82" i="82"/>
  <c r="J82" i="82" s="1"/>
  <c r="G254" i="82"/>
  <c r="J254" i="82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E18" i="81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E15" i="81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E8" i="81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E13" i="81" s="1"/>
  <c r="G7" i="80"/>
  <c r="J7" i="80" s="1"/>
  <c r="E7" i="81" s="1"/>
  <c r="G23" i="83"/>
  <c r="J23" i="83" s="1"/>
  <c r="G16" i="80"/>
  <c r="J16" i="80" s="1"/>
  <c r="E16" i="81" s="1"/>
  <c r="G22" i="83"/>
  <c r="J22" i="83" s="1"/>
  <c r="G37" i="84"/>
  <c r="J37" i="84" s="1"/>
  <c r="G14" i="80"/>
  <c r="J14" i="80" s="1"/>
  <c r="E14" i="81" s="1"/>
  <c r="G27" i="84"/>
  <c r="J27" i="84" s="1"/>
  <c r="G52" i="84"/>
  <c r="J52" i="84" s="1"/>
  <c r="G42" i="84"/>
  <c r="J42" i="84" s="1"/>
  <c r="G38" i="83"/>
  <c r="J38" i="83" s="1"/>
  <c r="G6" i="80"/>
  <c r="J6" i="80" s="1"/>
  <c r="E6" i="81" s="1"/>
  <c r="G36" i="84"/>
  <c r="J36" i="84" s="1"/>
  <c r="G32" i="84"/>
  <c r="J32" i="84" s="1"/>
  <c r="G29" i="84"/>
  <c r="J29" i="84" s="1"/>
  <c r="G17" i="80"/>
  <c r="J17" i="80" s="1"/>
  <c r="E17" i="81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198" i="96" l="1"/>
  <c r="J198" i="96" s="1"/>
  <c r="J198" i="95"/>
  <c r="G252" i="96"/>
  <c r="J252" i="96" s="1"/>
  <c r="J239" i="95"/>
  <c r="G239" i="96"/>
  <c r="J239" i="96" s="1"/>
  <c r="G252" i="97" s="1"/>
  <c r="J252" i="97" s="1"/>
  <c r="J231" i="95"/>
  <c r="E161" i="82"/>
  <c r="G161" i="82" s="1"/>
  <c r="J161" i="82" s="1"/>
  <c r="E96" i="82"/>
  <c r="G96" i="82" s="1"/>
  <c r="J96" i="82" s="1"/>
  <c r="E119" i="82"/>
  <c r="G119" i="82" s="1"/>
  <c r="J119" i="82" s="1"/>
  <c r="E214" i="81"/>
  <c r="G214" i="81" s="1"/>
  <c r="J214" i="81" s="1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51" i="85" s="1"/>
  <c r="J251" i="85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E131" i="82" s="1"/>
  <c r="G134" i="81"/>
  <c r="J134" i="81" s="1"/>
  <c r="E134" i="82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E13" i="82" s="1"/>
  <c r="G19" i="84"/>
  <c r="J19" i="84" s="1"/>
  <c r="G32" i="85"/>
  <c r="J32" i="85" s="1"/>
  <c r="G14" i="81"/>
  <c r="J14" i="81" s="1"/>
  <c r="E14" i="82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E17" i="82" s="1"/>
  <c r="G28" i="85"/>
  <c r="J28" i="85" s="1"/>
  <c r="G47" i="85"/>
  <c r="J47" i="85" s="1"/>
  <c r="G33" i="85"/>
  <c r="J33" i="85" s="1"/>
  <c r="G6" i="81"/>
  <c r="J6" i="81" s="1"/>
  <c r="E6" i="82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E15" i="82" s="1"/>
  <c r="G41" i="85"/>
  <c r="J41" i="85" s="1"/>
  <c r="G53" i="85"/>
  <c r="J53" i="85" s="1"/>
  <c r="G25" i="84"/>
  <c r="J25" i="84" s="1"/>
  <c r="G18" i="81"/>
  <c r="J18" i="81" s="1"/>
  <c r="E18" i="82" s="1"/>
  <c r="G29" i="85"/>
  <c r="J29" i="85" s="1"/>
  <c r="G27" i="85"/>
  <c r="J27" i="85" s="1"/>
  <c r="G37" i="85"/>
  <c r="J37" i="85" s="1"/>
  <c r="G30" i="85"/>
  <c r="J30" i="85" s="1"/>
  <c r="G8" i="81"/>
  <c r="J8" i="81" s="1"/>
  <c r="E8" i="82" s="1"/>
  <c r="G186" i="85"/>
  <c r="J186" i="85" s="1"/>
  <c r="G42" i="85"/>
  <c r="J42" i="85" s="1"/>
  <c r="G16" i="81"/>
  <c r="J16" i="81" s="1"/>
  <c r="E16" i="82" s="1"/>
  <c r="G7" i="81"/>
  <c r="J7" i="81" s="1"/>
  <c r="E7" i="82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E214" i="82" l="1"/>
  <c r="G214" i="82" s="1"/>
  <c r="J214" i="82" s="1"/>
  <c r="G237" i="104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51" i="87" s="1"/>
  <c r="J251" i="87" s="1"/>
  <c r="G235" i="84"/>
  <c r="J235" i="84" s="1"/>
  <c r="G251" i="86" s="1"/>
  <c r="J251" i="86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51" i="89" s="1"/>
  <c r="J251" i="89" s="1"/>
  <c r="G235" i="86"/>
  <c r="J235" i="86" s="1"/>
  <c r="G251" i="88" s="1"/>
  <c r="J251" i="88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251" i="90" s="1"/>
  <c r="J251" i="90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51" i="91" s="1"/>
  <c r="J251" i="91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51" i="92" s="1"/>
  <c r="J251" i="92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51" i="93" s="1"/>
  <c r="J251" i="93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51" i="94" s="1"/>
  <c r="J251" i="94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51" i="95" s="1"/>
  <c r="J251" i="95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51" i="96" s="1"/>
  <c r="J251" i="96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3" i="96" l="1"/>
  <c r="J93" i="96" s="1"/>
  <c r="J93" i="95"/>
  <c r="G77" i="96"/>
  <c r="J77" i="96" s="1"/>
  <c r="J77" i="95"/>
  <c r="G21" i="96"/>
  <c r="J21" i="96" s="1"/>
  <c r="J21" i="95"/>
  <c r="G66" i="96"/>
  <c r="J66" i="96" s="1"/>
  <c r="J66" i="95"/>
  <c r="G98" i="96"/>
  <c r="J98" i="96" s="1"/>
  <c r="J98" i="95"/>
  <c r="G99" i="96"/>
  <c r="J99" i="96" s="1"/>
  <c r="J99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G230" i="95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E5" i="81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251" i="97"/>
  <c r="J251" i="97" s="1"/>
  <c r="J235" i="95"/>
  <c r="G235" i="96"/>
  <c r="J235" i="96" s="1"/>
  <c r="G251" i="98" s="1"/>
  <c r="J251" i="98" s="1"/>
  <c r="J227" i="95"/>
  <c r="G88" i="96"/>
  <c r="J88" i="96" s="1"/>
  <c r="J87" i="95"/>
  <c r="G51" i="96"/>
  <c r="J51" i="96" s="1"/>
  <c r="J51" i="95"/>
  <c r="G49" i="96"/>
  <c r="J49" i="96" s="1"/>
  <c r="J49" i="95"/>
  <c r="G87" i="96"/>
  <c r="J87" i="96" s="1"/>
  <c r="G88" i="97" s="1"/>
  <c r="J88" i="97" s="1"/>
  <c r="J86" i="95"/>
  <c r="G236" i="96"/>
  <c r="J236" i="96" s="1"/>
  <c r="J228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51" i="100" s="1"/>
  <c r="J251" i="100" s="1"/>
  <c r="G235" i="97"/>
  <c r="J235" i="97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E5" i="82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E133" i="95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8"/>
  <c r="J189" i="88" s="1"/>
  <c r="G189" i="95"/>
  <c r="J189" i="95" s="1"/>
  <c r="G189" i="87"/>
  <c r="J189" i="87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90"/>
  <c r="J187" i="90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9"/>
  <c r="J187" i="89" s="1"/>
  <c r="G258" i="97"/>
  <c r="J258" i="97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E105" i="78" s="1"/>
  <c r="G105" i="78" s="1"/>
  <c r="J105" i="78" s="1"/>
  <c r="E105" i="79" s="1"/>
  <c r="G105" i="79" s="1"/>
  <c r="J105" i="79" s="1"/>
  <c r="E105" i="80" s="1"/>
  <c r="G105" i="84"/>
  <c r="J105" i="84" s="1"/>
  <c r="G105" i="92"/>
  <c r="J105" i="92" s="1"/>
  <c r="G105" i="85"/>
  <c r="J105" i="85" s="1"/>
  <c r="G105" i="93"/>
  <c r="J105" i="93" s="1"/>
  <c r="G105" i="86"/>
  <c r="J105" i="86" s="1"/>
  <c r="G105" i="94"/>
  <c r="J105" i="94" s="1"/>
  <c r="G105" i="87"/>
  <c r="J105" i="87" s="1"/>
  <c r="G105" i="95"/>
  <c r="G105" i="88"/>
  <c r="J105" i="88" s="1"/>
  <c r="G105" i="90"/>
  <c r="J105" i="90" s="1"/>
  <c r="G256" i="97"/>
  <c r="J256" i="97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E219" i="78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E133" i="96" s="1"/>
  <c r="G136" i="95"/>
  <c r="J136" i="95" s="1"/>
  <c r="G132" i="96"/>
  <c r="J132" i="96" s="1"/>
  <c r="G135" i="96"/>
  <c r="J135" i="96" s="1"/>
  <c r="G20" i="106"/>
  <c r="J20" i="106" s="1"/>
  <c r="E22" i="101" l="1"/>
  <c r="G22" i="101" s="1"/>
  <c r="J22" i="101" s="1"/>
  <c r="G22" i="102" s="1"/>
  <c r="J22" i="102" s="1"/>
  <c r="G105" i="96"/>
  <c r="J105" i="96" s="1"/>
  <c r="G105" i="97" s="1"/>
  <c r="J105" i="97" s="1"/>
  <c r="J105" i="95"/>
  <c r="G6" i="96"/>
  <c r="J6" i="96" s="1"/>
  <c r="J6" i="95"/>
  <c r="E189" i="78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7" i="78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51" i="102" s="1"/>
  <c r="J251" i="102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E105" i="81" s="1"/>
  <c r="G105" i="81" s="1"/>
  <c r="J105" i="81" s="1"/>
  <c r="E105" i="82" s="1"/>
  <c r="G105" i="82" s="1"/>
  <c r="J105" i="82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E219" i="79" s="1"/>
  <c r="G254" i="96"/>
  <c r="J254" i="96" s="1"/>
  <c r="G103" i="96"/>
  <c r="J103" i="96" s="1"/>
  <c r="G131" i="94"/>
  <c r="J131" i="94" s="1"/>
  <c r="G134" i="94"/>
  <c r="J134" i="94" s="1"/>
  <c r="G97" i="104"/>
  <c r="J97" i="104" s="1"/>
  <c r="E216" i="78"/>
  <c r="E199" i="78"/>
  <c r="E201" i="78"/>
  <c r="E217" i="78"/>
  <c r="E200" i="78"/>
  <c r="E218" i="78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52" i="102" s="1"/>
  <c r="J252" i="102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5"/>
  <c r="J188" i="85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91"/>
  <c r="J188" i="91" s="1"/>
  <c r="G188" i="74"/>
  <c r="J188" i="74" s="1"/>
  <c r="G188" i="88"/>
  <c r="J188" i="8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G207" i="90"/>
  <c r="J207" i="90" s="1"/>
  <c r="G207" i="87"/>
  <c r="J207" i="87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G76" i="84"/>
  <c r="J76" i="84" s="1"/>
  <c r="G76" i="92"/>
  <c r="J76" i="92" s="1"/>
  <c r="G76" i="85"/>
  <c r="J76" i="85" s="1"/>
  <c r="G76" i="95"/>
  <c r="J76" i="95" s="1"/>
  <c r="E76" i="78"/>
  <c r="G76" i="78" s="1"/>
  <c r="J76" i="78" s="1"/>
  <c r="E76" i="79" s="1"/>
  <c r="G76" i="93"/>
  <c r="J76" i="93" s="1"/>
  <c r="G82" i="97"/>
  <c r="J82" i="97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E219" i="80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G254" i="97"/>
  <c r="J254" i="97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E188" i="78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251" i="103"/>
  <c r="J251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82" i="98"/>
  <c r="J82" i="98" s="1"/>
  <c r="G254" i="98"/>
  <c r="J254" i="98" s="1"/>
  <c r="E124" i="78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E219" i="81" l="1"/>
  <c r="G219" i="81" s="1"/>
  <c r="J219" i="81" s="1"/>
  <c r="E76" i="80"/>
  <c r="G76" i="80" s="1"/>
  <c r="J76" i="80" s="1"/>
  <c r="E76" i="81" s="1"/>
  <c r="G76" i="81" s="1"/>
  <c r="J76" i="81" s="1"/>
  <c r="E76" i="82" s="1"/>
  <c r="G76" i="82" s="1"/>
  <c r="J76" i="82" s="1"/>
  <c r="E216" i="80"/>
  <c r="G216" i="80" s="1"/>
  <c r="J216" i="80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82" i="99"/>
  <c r="J82" i="99" s="1"/>
  <c r="G131" i="97"/>
  <c r="J131" i="97" s="1"/>
  <c r="G134" i="97"/>
  <c r="J134" i="97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216" i="81" l="1"/>
  <c r="G216" i="81" s="1"/>
  <c r="J216" i="81" s="1"/>
  <c r="E216" i="82" s="1"/>
  <c r="G216" i="82" s="1"/>
  <c r="J216" i="82" s="1"/>
  <c r="E199" i="81"/>
  <c r="G199" i="81" s="1"/>
  <c r="J199" i="81" s="1"/>
  <c r="E218" i="81"/>
  <c r="G218" i="81" s="1"/>
  <c r="J218" i="81" s="1"/>
  <c r="E201" i="81"/>
  <c r="G201" i="81" s="1"/>
  <c r="J201" i="81" s="1"/>
  <c r="E217" i="81"/>
  <c r="G217" i="81" s="1"/>
  <c r="J217" i="81" s="1"/>
  <c r="E200" i="81"/>
  <c r="G200" i="81" s="1"/>
  <c r="J200" i="81" s="1"/>
  <c r="E219" i="82"/>
  <c r="G219" i="82" s="1"/>
  <c r="J219" i="82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E124" i="80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E132" i="102" s="1"/>
  <c r="G135" i="101"/>
  <c r="J135" i="101" s="1"/>
  <c r="E200" i="82" l="1"/>
  <c r="G200" i="82" s="1"/>
  <c r="J200" i="82" s="1"/>
  <c r="E218" i="82"/>
  <c r="G218" i="82" s="1"/>
  <c r="J218" i="82" s="1"/>
  <c r="E201" i="82"/>
  <c r="G201" i="82" s="1"/>
  <c r="J201" i="82" s="1"/>
  <c r="E199" i="82"/>
  <c r="G199" i="82" s="1"/>
  <c r="J199" i="82" s="1"/>
  <c r="E217" i="82"/>
  <c r="G217" i="82" s="1"/>
  <c r="J217" i="82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J251" i="105" s="1"/>
  <c r="G251" i="106" s="1"/>
  <c r="J251" i="106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E132" i="103" s="1"/>
  <c r="G135" i="102"/>
  <c r="J135" i="102" s="1"/>
  <c r="G133" i="101"/>
  <c r="J133" i="101" s="1"/>
  <c r="G136" i="101"/>
  <c r="J136" i="101" s="1"/>
  <c r="G124" i="81" l="1"/>
  <c r="J124" i="81" s="1"/>
  <c r="E124" i="8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G252" i="106"/>
  <c r="J252" i="106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132" i="104" s="1"/>
  <c r="E124" i="82" l="1"/>
  <c r="G124" i="82" s="1"/>
  <c r="J124" i="82" s="1"/>
  <c r="G252" i="107"/>
  <c r="J252" i="107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J253" i="106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F261" i="8" s="1"/>
  <c r="G124" i="105" l="1"/>
  <c r="J124" i="105" s="1"/>
  <c r="G124" i="106" s="1"/>
  <c r="J124" i="106" s="1"/>
  <c r="G124" i="107" s="1"/>
  <c r="J124" i="107" s="1"/>
  <c r="G73" i="93"/>
  <c r="J73" i="93" s="1"/>
  <c r="M263" i="8"/>
  <c r="F264" i="8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<sst xmlns="http://schemas.openxmlformats.org/spreadsheetml/2006/main" count="38872" uniqueCount="1436">
  <si>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</si>
  <si>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</si>
  <si>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</si>
  <si>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</si>
  <si>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</si>
  <si>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</si>
  <si>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</si>
  <si>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</si>
  <si>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</si>
  <si>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</si>
  <si>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</si>
  <si>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</si>
  <si>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</si>
  <si>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</si>
  <si>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</si>
  <si>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</si>
  <si>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</si>
  <si>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</si>
  <si>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</si>
  <si>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</si>
  <si>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</si>
  <si>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</si>
  <si>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</si>
  <si>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</si>
  <si>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</si>
  <si>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</si>
  <si>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</si>
  <si>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</si>
  <si>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</si>
  <si>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</si>
  <si>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</si>
  <si>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</si>
  <si>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</si>
  <si>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</si>
  <si>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</si>
  <si>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</si>
  <si>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</si>
  <si>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</si>
  <si>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</si>
  <si>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</si>
  <si>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</si>
  <si>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</si>
  <si>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</si>
  <si>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</si>
  <si>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</si>
  <si>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</si>
  <si>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</si>
  <si>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</si>
  <si>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</si>
  <si>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</si>
  <si>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</si>
  <si>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</si>
  <si>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</si>
  <si>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</si>
  <si>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</si>
  <si>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</si>
  <si>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</si>
  <si>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</si>
  <si>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</si>
  <si>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</si>
  <si>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</si>
  <si>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</si>
  <si>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</si>
  <si>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</si>
  <si>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</si>
  <si>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</si>
  <si>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</si>
  <si>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</si>
  <si>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</si>
  <si>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</si>
  <si>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</si>
  <si>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</si>
  <si>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</si>
  <si>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</si>
  <si>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</si>
  <si>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</si>
  <si>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</si>
  <si>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</si>
  <si>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</si>
  <si>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</si>
  <si>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</si>
  <si>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</si>
  <si>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</si>
  <si>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</si>
  <si>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</si>
  <si>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</si>
  <si>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</si>
  <si>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</si>
  <si>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</si>
  <si>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</si>
  <si>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</si>
  <si>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</si>
  <si>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</si>
  <si>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</si>
  <si>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</si>
  <si>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</si>
  <si>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</si>
  <si>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</si>
  <si>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</si>
  <si>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</si>
  <si>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</si>
  <si>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</si>
  <si>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</si>
  <si>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</si>
  <si>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</si>
  <si>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</si>
  <si>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</si>
  <si>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</si>
  <si>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</si>
  <si>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</si>
  <si>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</si>
  <si>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</si>
  <si>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</si>
  <si>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</si>
  <si>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</si>
  <si>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</si>
  <si>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</si>
  <si>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</si>
  <si>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</si>
  <si>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</si>
  <si>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</si>
  <si>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</si>
  <si>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</si>
  <si>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</si>
  <si>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</si>
  <si>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</si>
  <si>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</si>
  <si>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</si>
  <si>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</si>
  <si>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</si>
  <si>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</si>
  <si>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</si>
  <si>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</si>
  <si>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</si>
  <si>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</si>
  <si>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</si>
  <si>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</si>
  <si>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</si>
  <si>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</si>
  <si>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</si>
  <si>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</si>
  <si>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</si>
  <si>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</si>
  <si>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</si>
  <si>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</si>
  <si>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</si>
  <si>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</si>
  <si>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</si>
  <si>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</si>
  <si>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</si>
  <si>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</si>
  <si>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</si>
  <si>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</si>
  <si>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</si>
  <si>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</si>
  <si>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</si>
  <si>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</si>
  <si>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</si>
  <si>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</si>
  <si>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</si>
  <si>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</si>
  <si>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</si>
  <si>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</si>
  <si>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</si>
  <si>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</si>
  <si>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</si>
  <si>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</si>
  <si>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</si>
  <si>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</si>
  <si>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</si>
  <si>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</si>
  <si>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</si>
  <si>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</si>
  <si>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</si>
  <si>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</si>
  <si>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</si>
  <si>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</si>
  <si>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</si>
  <si>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</si>
  <si>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</si>
  <si>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</si>
  <si>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</si>
  <si>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</si>
  <si>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</si>
  <si>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</si>
  <si>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</si>
  <si>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</si>
  <si>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</si>
  <si>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</si>
  <si>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</si>
  <si>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</si>
  <si>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</si>
  <si>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</si>
  <si>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</si>
  <si>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</si>
  <si>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</si>
  <si>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</si>
  <si>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</si>
  <si>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</si>
  <si>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</si>
  <si>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</si>
  <si>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</si>
  <si>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</si>
  <si>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</si>
  <si>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</si>
  <si>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</si>
  <si>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</si>
  <si>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</si>
  <si>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</si>
  <si>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</si>
  <si>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</si>
  <si>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</si>
  <si>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</si>
  <si>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</si>
  <si>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</si>
  <si>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</si>
  <si>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</si>
  <si>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</si>
  <si>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</si>
  <si>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</si>
  <si>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</si>
  <si>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</si>
  <si>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</si>
  <si>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</si>
  <si>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</si>
  <si>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</si>
  <si>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</si>
  <si>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</si>
  <si>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</si>
  <si>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</si>
  <si>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</si>
  <si>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</si>
  <si>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</si>
  <si>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</si>
  <si>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</si>
  <si>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</si>
  <si>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</si>
  <si>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</si>
  <si>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</si>
  <si>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</si>
  <si>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</si>
  <si>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</si>
  <si>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</si>
  <si>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</si>
  <si>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</si>
  <si>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</si>
  <si>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</si>
  <si>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</si>
  <si>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</si>
  <si>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</si>
  <si>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</si>
  <si>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</si>
  <si>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</si>
  <si>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</si>
  <si>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</si>
  <si>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</si>
  <si>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</si>
  <si>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</si>
  <si>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</si>
  <si>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</si>
  <si>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</si>
  <si>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</si>
  <si>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</si>
  <si>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</si>
  <si>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</si>
  <si>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</si>
  <si>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</si>
  <si>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</si>
  <si>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</si>
  <si>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</si>
  <si>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</si>
  <si>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</si>
  <si>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</si>
  <si>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</si>
  <si>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</si>
  <si>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</si>
  <si>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</si>
  <si>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</si>
  <si>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</si>
  <si>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</si>
  <si>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</si>
  <si>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</si>
  <si>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</si>
  <si>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</si>
  <si>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</si>
  <si>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</si>
  <si>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</si>
  <si>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</si>
  <si>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</si>
  <si>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</si>
  <si>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</si>
  <si>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</si>
  <si>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</si>
  <si>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</si>
  <si>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</si>
  <si>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</si>
  <si>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</si>
  <si>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</si>
  <si>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</si>
  <si>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</si>
  <si>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</si>
  <si>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</si>
  <si>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</si>
  <si>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</si>
  <si>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</si>
  <si>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</si>
  <si>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</si>
  <si>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</si>
  <si>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</si>
  <si>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</si>
  <si>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</si>
  <si>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</si>
  <si>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</si>
  <si>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</si>
  <si>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</si>
  <si>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</si>
  <si>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</si>
  <si>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</si>
  <si>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</si>
  <si>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</si>
  <si>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</si>
  <si>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</si>
  <si>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</si>
  <si>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</si>
  <si>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</si>
  <si>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</si>
  <si>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</si>
  <si>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</si>
  <si>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</si>
  <si>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</si>
  <si>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</si>
  <si>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</si>
  <si>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</si>
  <si>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</si>
  <si>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</si>
  <si>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</si>
  <si>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</si>
  <si>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</si>
  <si>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</si>
  <si>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</si>
  <si>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</si>
  <si>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</si>
  <si>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</si>
  <si>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</si>
  <si>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</si>
  <si>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</si>
  <si>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</si>
  <si>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</si>
  <si>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</si>
  <si>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</si>
  <si>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</si>
  <si>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</si>
  <si>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</si>
  <si>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</si>
  <si>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</si>
  <si>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</si>
  <si>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</si>
  <si>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</si>
  <si>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</si>
  <si>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</si>
  <si>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</si>
  <si>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</si>
  <si>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</si>
  <si>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</si>
  <si>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</si>
  <si>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</si>
  <si>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</si>
  <si>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</si>
  <si>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</si>
  <si>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</si>
  <si>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</si>
  <si>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</si>
  <si>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</si>
  <si>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</si>
  <si>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</si>
  <si>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</si>
  <si>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</si>
  <si>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</si>
  <si>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</si>
  <si>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</si>
  <si>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</si>
  <si>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</si>
  <si>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</si>
  <si>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</si>
  <si>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</si>
  <si>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</si>
  <si>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</si>
  <si>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</si>
  <si>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</si>
  <si>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</si>
  <si>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</si>
  <si>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</si>
  <si>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</si>
  <si>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</si>
  <si>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</si>
  <si>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</si>
  <si>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</si>
  <si>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</si>
  <si>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</si>
  <si>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</si>
  <si>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</si>
  <si>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</si>
  <si>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</si>
  <si>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</si>
  <si>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</si>
  <si>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</si>
  <si>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</si>
  <si>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</si>
  <si>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</si>
  <si>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</si>
  <si>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</si>
  <si>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</si>
  <si>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</si>
  <si>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</si>
  <si>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</si>
  <si>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</si>
  <si>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</si>
  <si>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</si>
  <si>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</si>
  <si>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</si>
  <si>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</si>
  <si>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</si>
  <si>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</si>
  <si>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</si>
  <si>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</si>
  <si>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</si>
  <si>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</si>
  <si>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</si>
  <si>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</si>
  <si>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</si>
  <si>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</si>
  <si>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</si>
  <si>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</si>
  <si>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</si>
  <si>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</si>
  <si>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</si>
  <si>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</si>
  <si>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</si>
  <si>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</si>
  <si>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</si>
  <si>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</si>
  <si>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</si>
  <si>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</si>
  <si>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</si>
  <si>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</si>
  <si>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</si>
  <si>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</si>
  <si>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</si>
  <si>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</si>
  <si>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</si>
  <si>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</si>
  <si>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</si>
  <si>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</si>
  <si>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</si>
  <si>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</si>
  <si>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</si>
  <si>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</si>
  <si>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</si>
  <si>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</si>
  <si>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</si>
  <si>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</si>
  <si>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</si>
  <si>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</si>
  <si>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</si>
  <si>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</si>
  <si>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</si>
  <si>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</si>
  <si>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</si>
  <si>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</si>
  <si>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</si>
  <si>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</si>
  <si>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</si>
  <si>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</si>
  <si>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</si>
  <si>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</si>
  <si>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</si>
  <si>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</si>
  <si>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</si>
  <si>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</si>
  <si>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</si>
  <si>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</si>
  <si>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</si>
  <si>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</si>
  <si>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</si>
  <si>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</si>
  <si>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</si>
  <si>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</si>
  <si>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</si>
  <si>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</si>
  <si>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</si>
  <si>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</si>
  <si>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</si>
  <si>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</si>
  <si>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</si>
  <si>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</si>
  <si>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</si>
  <si>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</si>
  <si>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</si>
  <si>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</si>
  <si>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</si>
  <si>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</si>
  <si>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</si>
  <si>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</si>
  <si>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</si>
  <si>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</si>
  <si>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</si>
  <si>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</si>
  <si>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</si>
  <si>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</si>
  <si>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</si>
  <si>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</si>
  <si>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</si>
  <si>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</si>
  <si>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</si>
  <si>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</si>
  <si>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</si>
  <si>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</si>
  <si>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</si>
  <si>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</si>
  <si>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</si>
  <si>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</si>
  <si>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</si>
  <si>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</si>
  <si>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</si>
  <si>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</si>
  <si>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</si>
  <si>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</si>
  <si>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</si>
  <si>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</si>
  <si>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</si>
  <si>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</si>
  <si>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</si>
  <si>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</si>
  <si>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</si>
  <si>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</si>
  <si>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</si>
  <si>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</si>
  <si>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</si>
  <si>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</si>
  <si>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</si>
  <si>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</si>
  <si>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</si>
  <si>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</si>
  <si>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</si>
  <si>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</si>
  <si>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</si>
  <si>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</si>
  <si>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</si>
  <si>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</si>
  <si>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</si>
  <si>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</si>
  <si>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</si>
  <si>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</si>
  <si>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</si>
  <si>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</si>
  <si>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</si>
  <si>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</si>
  <si>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</si>
  <si>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</si>
  <si>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</si>
  <si>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</si>
  <si>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</si>
  <si>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</si>
  <si>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</si>
  <si>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</si>
  <si>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</si>
  <si>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</si>
  <si>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</si>
  <si>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</si>
  <si>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</si>
  <si>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</si>
  <si>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</si>
  <si>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</si>
  <si>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</si>
  <si>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</si>
  <si>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</si>
  <si>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</si>
  <si>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</si>
  <si>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</si>
  <si>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</si>
  <si>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</si>
  <si>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</si>
  <si>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</si>
  <si>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</si>
  <si>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</si>
  <si>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</si>
  <si>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</si>
  <si>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</si>
  <si>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</si>
  <si>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</si>
  <si>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</si>
  <si>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</si>
  <si>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</si>
  <si>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</si>
  <si>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</si>
  <si>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</si>
  <si>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</si>
  <si>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</si>
  <si>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</si>
  <si>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</si>
  <si>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</si>
  <si>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</si>
  <si>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</si>
  <si>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</si>
  <si>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</si>
  <si>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</si>
  <si>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</si>
  <si>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</si>
  <si>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</si>
  <si>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</si>
  <si>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</si>
  <si>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</si>
  <si>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</si>
  <si>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</si>
  <si>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</si>
  <si>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</si>
  <si>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</si>
  <si>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</si>
  <si>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</si>
  <si>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</si>
  <si>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</si>
  <si>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</si>
  <si>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</si>
  <si>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</si>
  <si>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</si>
  <si>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</si>
  <si>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</si>
  <si>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</si>
  <si>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</si>
  <si>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</si>
  <si>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</si>
  <si>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</si>
  <si>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</si>
  <si>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</si>
  <si>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</si>
  <si>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</si>
  <si>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</si>
  <si>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</si>
  <si>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</si>
  <si>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</si>
  <si>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</si>
  <si>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</si>
  <si>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</si>
  <si>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</si>
  <si>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</si>
  <si>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</si>
  <si>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</si>
  <si>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</si>
  <si>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</si>
  <si>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</si>
  <si>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</si>
  <si>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</si>
  <si>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</si>
  <si>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</si>
  <si>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</si>
  <si>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</si>
  <si>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</si>
  <si>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</si>
  <si>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</si>
  <si>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</si>
  <si>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</si>
  <si>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</si>
  <si>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</si>
  <si>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</si>
  <si>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</si>
  <si>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</si>
  <si>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</si>
  <si>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</si>
  <si>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</si>
  <si>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</si>
  <si>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</si>
  <si>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</si>
  <si>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</si>
  <si>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</si>
  <si>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</si>
  <si>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</si>
  <si>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</si>
  <si>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</si>
  <si>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</si>
  <si>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</si>
  <si>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</si>
  <si>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</si>
  <si>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</si>
  <si>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</si>
  <si>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</si>
  <si>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</si>
  <si>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</si>
  <si>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</si>
  <si>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</si>
  <si>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</si>
  <si>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</si>
  <si>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</si>
  <si>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</si>
  <si>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</si>
  <si>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</si>
  <si>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</si>
  <si>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</si>
  <si>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</si>
  <si>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</si>
  <si>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</si>
  <si>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</si>
  <si>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</si>
  <si>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</si>
  <si>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</si>
  <si>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</si>
  <si>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</si>
  <si>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</si>
  <si>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</si>
  <si>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</si>
  <si>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</si>
  <si>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</si>
  <si>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</si>
  <si>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</si>
  <si>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</si>
  <si>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</si>
  <si>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</si>
  <si>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</si>
  <si>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</si>
  <si>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</si>
  <si>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</si>
  <si>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</si>
  <si>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</si>
  <si>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</si>
  <si>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</si>
  <si>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</si>
  <si>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</si>
  <si>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</si>
  <si>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</si>
  <si>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</si>
  <si>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</si>
  <si>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</si>
  <si>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</si>
  <si>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</si>
  <si>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</si>
  <si>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</si>
  <si>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</si>
  <si>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</si>
  <si>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</si>
  <si>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</si>
  <si>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</si>
  <si>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</si>
  <si>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</si>
  <si>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</si>
  <si>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</si>
  <si>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</si>
  <si>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</si>
  <si>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</si>
  <si>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</si>
  <si>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</si>
  <si>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</si>
  <si>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</si>
  <si>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</si>
  <si>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</si>
  <si>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</si>
  <si>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</si>
  <si>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</si>
  <si>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</si>
  <si>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</si>
  <si>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</si>
  <si>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</si>
  <si>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</si>
  <si>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</si>
  <si>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</si>
  <si>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</si>
  <si>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</si>
  <si>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</si>
  <si>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</si>
  <si>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</si>
  <si>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</si>
  <si>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</si>
  <si>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</si>
  <si>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</si>
  <si>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</si>
  <si>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</si>
  <si>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</si>
  <si>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</si>
  <si>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</si>
  <si>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</si>
  <si>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</si>
  <si>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</si>
  <si>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</si>
  <si>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</si>
  <si>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</si>
  <si>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</si>
  <si>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</si>
  <si>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</si>
  <si>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</si>
  <si>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</si>
  <si>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</si>
  <si>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</si>
  <si>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</si>
  <si>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</si>
  <si>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</si>
  <si>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</si>
  <si>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</si>
  <si>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</si>
  <si>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</si>
  <si>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</si>
  <si>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</si>
  <si>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</si>
  <si>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</si>
  <si>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</si>
  <si>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</si>
  <si>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</si>
  <si>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</si>
  <si>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</si>
  <si>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</si>
  <si>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</si>
  <si>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</si>
  <si>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</si>
  <si>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</si>
  <si>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</si>
  <si>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</si>
  <si>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</si>
  <si>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</si>
  <si>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</si>
  <si>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</si>
  <si>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</si>
  <si>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</si>
  <si>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</si>
  <si>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</si>
  <si>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</si>
  <si>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</si>
  <si>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</si>
  <si>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</si>
  <si>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</si>
  <si>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</si>
  <si>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</si>
  <si>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</si>
  <si>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</si>
  <si>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</si>
  <si>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</si>
  <si>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</si>
  <si>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</si>
  <si>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</si>
  <si>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</si>
  <si>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</si>
  <si>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</si>
  <si>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</si>
  <si>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</si>
  <si>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</si>
  <si>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</si>
  <si>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</si>
  <si>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</si>
  <si>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</si>
  <si>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</si>
  <si>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</si>
  <si>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</si>
  <si>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</si>
  <si>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</si>
  <si>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</si>
  <si>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</si>
  <si>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</si>
  <si>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</si>
  <si>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</si>
  <si>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</si>
  <si>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</si>
  <si>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</si>
  <si>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</si>
  <si>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</si>
  <si>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</si>
  <si>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</si>
  <si>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</si>
  <si>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</si>
  <si>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</si>
  <si>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</si>
  <si>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</si>
  <si>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</si>
  <si>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</si>
  <si>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</si>
  <si>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</si>
  <si>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</si>
  <si>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</si>
  <si>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</si>
  <si>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</si>
  <si>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</si>
  <si>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</si>
  <si>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</si>
  <si>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</si>
  <si>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</si>
  <si>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</si>
  <si>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</si>
  <si>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</si>
  <si>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</si>
  <si>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</si>
  <si>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</si>
  <si>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</si>
  <si>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</si>
  <si>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</si>
  <si>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</si>
  <si>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</si>
  <si>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</si>
  <si>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</si>
  <si>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</si>
  <si>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</si>
  <si>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</si>
  <si>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</si>
  <si>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</si>
  <si>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</si>
  <si>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</si>
  <si>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</si>
  <si>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</si>
  <si>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</si>
  <si>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</si>
  <si>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</si>
  <si>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</si>
  <si>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</si>
  <si>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</si>
  <si>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</si>
  <si>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</si>
  <si>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</si>
  <si>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</si>
  <si>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</si>
  <si>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</si>
  <si>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</si>
  <si>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</si>
  <si>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</si>
  <si>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</si>
  <si>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</si>
  <si>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</si>
  <si>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</si>
  <si>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</si>
  <si>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</si>
  <si>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</si>
  <si>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</si>
  <si>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</si>
  <si>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</si>
  <si>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</si>
  <si>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</si>
  <si>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</si>
  <si>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</si>
  <si>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</si>
  <si>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</si>
  <si>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</si>
  <si>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</si>
  <si>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</si>
  <si>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</si>
  <si>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</si>
  <si>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</si>
  <si>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</si>
  <si>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</si>
  <si>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</si>
  <si>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</si>
  <si>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</si>
  <si>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</si>
  <si>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</si>
  <si>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</si>
  <si>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</si>
  <si>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</si>
  <si>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</si>
  <si>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</si>
  <si>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</si>
  <si>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</si>
  <si>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</si>
  <si>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</si>
  <si>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</si>
  <si>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</si>
  <si>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</si>
  <si>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</si>
  <si>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</si>
  <si>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</si>
  <si>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</si>
  <si>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</si>
  <si>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</si>
  <si>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</si>
  <si>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</si>
  <si>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</si>
  <si>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</si>
  <si>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</si>
  <si>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</si>
  <si>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</si>
  <si>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</si>
  <si>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</si>
  <si>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</si>
  <si>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</si>
  <si>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</si>
  <si>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</si>
  <si>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</si>
  <si>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</si>
  <si>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</si>
  <si>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</si>
  <si>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</si>
  <si>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</si>
  <si>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</si>
  <si>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</si>
  <si>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</si>
  <si>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</si>
  <si>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</si>
  <si>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</si>
  <si>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</si>
  <si>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</si>
  <si>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</si>
  <si>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</si>
  <si>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</si>
  <si>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</si>
  <si>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</si>
  <si>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</si>
  <si>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</si>
  <si>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</si>
  <si>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</si>
  <si>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</si>
  <si>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</si>
  <si>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</si>
  <si>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</si>
  <si>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</si>
  <si>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</si>
  <si>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</si>
  <si>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</si>
  <si>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</si>
  <si>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</si>
  <si>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</si>
  <si>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</si>
  <si>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</si>
  <si>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</si>
  <si>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</si>
  <si>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</si>
  <si>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</si>
  <si>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</si>
  <si>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</si>
  <si>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</si>
  <si>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</si>
  <si>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</si>
  <si>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</si>
  <si>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</si>
  <si>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</si>
  <si>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</si>
  <si>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</si>
  <si>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</si>
  <si>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</si>
  <si>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</si>
  <si>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</si>
  <si>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</si>
  <si>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</si>
  <si>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</si>
  <si>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</si>
  <si>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</si>
  <si>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</si>
  <si>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</si>
  <si>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</si>
  <si>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</si>
  <si>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</si>
  <si>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</si>
  <si>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</si>
  <si>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</si>
  <si>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</si>
  <si>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</si>
  <si>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</si>
  <si>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</si>
  <si>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</si>
  <si>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</si>
  <si>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</si>
  <si>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</si>
  <si>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</si>
  <si>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</si>
  <si>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</si>
  <si>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</si>
  <si>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</si>
  <si>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</si>
  <si>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</si>
  <si>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</si>
  <si>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</si>
  <si>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</si>
  <si>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</si>
  <si>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</si>
  <si>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</si>
  <si>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</si>
  <si>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</si>
  <si>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</si>
  <si>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</si>
  <si>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</si>
  <si>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</si>
  <si>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</si>
  <si>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</si>
  <si>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</si>
  <si>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</si>
  <si>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</si>
  <si>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</si>
  <si>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</si>
  <si>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</si>
  <si>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</si>
  <si>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</si>
  <si>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</si>
  <si>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</si>
  <si>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</si>
  <si>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</si>
  <si>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</si>
  <si>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</si>
  <si>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</si>
  <si>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</si>
  <si>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</si>
  <si>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</si>
  <si>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</si>
  <si>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</si>
  <si>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</si>
  <si>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</si>
  <si>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</si>
  <si>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</si>
  <si>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</si>
  <si>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</si>
  <si>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</si>
  <si>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</si>
  <si>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</si>
  <si>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</si>
  <si>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</si>
  <si>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</si>
  <si>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</si>
  <si>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</si>
  <si>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</si>
  <si>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</si>
  <si>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</si>
  <si>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</si>
  <si>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</si>
  <si>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</si>
  <si>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</si>
  <si>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</si>
  <si>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</si>
  <si>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</si>
  <si>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</si>
  <si>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</si>
  <si>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</si>
  <si>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</si>
  <si>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</si>
  <si>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</si>
  <si>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</si>
  <si>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</si>
  <si>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</si>
  <si>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</si>
  <si>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</si>
  <si>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</si>
  <si>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</si>
  <si>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</si>
  <si>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</si>
  <si>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</si>
  <si>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</si>
  <si>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</si>
  <si>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</si>
  <si>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</si>
  <si>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</si>
  <si>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</si>
  <si>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</si>
  <si>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</si>
  <si>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</si>
  <si>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</si>
  <si>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</si>
  <si>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</si>
  <si>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</si>
  <si>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</si>
  <si>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</si>
  <si>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</si>
  <si>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</si>
  <si>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</si>
  <si>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</si>
  <si>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</si>
  <si>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</si>
  <si>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</si>
  <si>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</si>
  <si>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</si>
  <si>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</si>
  <si>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</si>
  <si>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</si>
  <si>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</si>
  <si>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</si>
  <si>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</si>
  <si>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</si>
  <si>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</si>
  <si>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</si>
  <si>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</si>
  <si>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</si>
  <si>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</si>
  <si>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</si>
  <si>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</si>
  <si>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</si>
  <si>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</si>
  <si>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</si>
  <si>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</si>
  <si>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</si>
  <si>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</si>
  <si>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</si>
  <si>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</si>
  <si>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</si>
  <si>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</si>
  <si>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</si>
  <si>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</si>
  <si>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</si>
  <si>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</si>
  <si>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</si>
  <si>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</si>
  <si>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</si>
  <si>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</si>
  <si>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</si>
  <si>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</si>
  <si>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</si>
  <si>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</si>
  <si>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</si>
  <si>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</si>
  <si>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</si>
  <si>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</si>
  <si>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</si>
  <si>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</si>
  <si>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</si>
  <si>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</si>
  <si>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</si>
  <si>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</si>
  <si>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</si>
  <si>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</si>
  <si>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</si>
  <si>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</si>
  <si>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</si>
  <si>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</si>
  <si>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</si>
  <si>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</si>
  <si>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</si>
  <si>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</si>
  <si>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</si>
  <si>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</si>
  <si>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</si>
  <si>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</si>
  <si>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</si>
  <si>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</si>
  <si>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</si>
  <si>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</si>
  <si>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</si>
  <si>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</si>
  <si>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</si>
  <si>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</si>
  <si>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</si>
  <si>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</si>
  <si>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</si>
  <si>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</si>
  <si>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</si>
  <si>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</si>
  <si>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</si>
  <si>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</si>
  <si>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</si>
  <si>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</si>
  <si>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</si>
  <si>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</si>
  <si>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</si>
  <si>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</si>
  <si>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</si>
  <si>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</si>
  <si>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</si>
  <si>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</si>
  <si>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</si>
  <si>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</si>
  <si>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</si>
  <si>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</si>
  <si>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</si>
  <si>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</si>
  <si>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</si>
  <si>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</si>
  <si>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</si>
  <si>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</si>
  <si>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</si>
  <si>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</si>
  <si>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</si>
  <si>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</si>
  <si>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</si>
  <si>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</si>
  <si>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</si>
  <si>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</si>
  <si>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</si>
  <si>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</si>
  <si>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</si>
  <si>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</si>
  <si>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</si>
  <si>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</si>
  <si>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</si>
  <si>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</si>
  <si>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</si>
  <si>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</si>
  <si>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</si>
  <si>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</si>
  <si>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</si>
  <si>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</si>
  <si>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</si>
  <si>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</si>
  <si>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</si>
  <si>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</si>
  <si>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</si>
  <si>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</si>
  <si>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</si>
  <si>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</si>
  <si>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</si>
  <si>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</si>
  <si>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</si>
  <si>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</si>
  <si>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</si>
  <si>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</si>
  <si>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</si>
  <si>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</si>
  <si>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</si>
  <si>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</si>
  <si>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</si>
  <si>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</si>
  <si>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</si>
  <si>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</si>
  <si>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</si>
  <si>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</si>
  <si>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</si>
  <si>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</si>
  <si>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</si>
  <si>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</si>
  <si>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</si>
  <si>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</si>
  <si>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</si>
  <si>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</si>
  <si>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</si>
  <si>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</si>
  <si>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</si>
  <si>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</si>
  <si>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</si>
  <si>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</si>
  <si>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</si>
  <si>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</si>
  <si>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</si>
  <si>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</si>
  <si>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</si>
  <si>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</si>
  <si>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</si>
  <si>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</si>
  <si>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</si>
  <si>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</si>
  <si>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</si>
  <si>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</si>
  <si>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</si>
  <si>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</si>
  <si>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</si>
  <si>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</si>
  <si>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</si>
  <si>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</si>
  <si>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</si>
  <si>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</si>
  <si>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</si>
  <si>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</si>
  <si>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</si>
  <si>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</si>
  <si>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</si>
  <si>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</si>
  <si>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</si>
  <si>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</si>
  <si>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</si>
  <si>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</si>
  <si>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</si>
  <si>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</si>
  <si>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</si>
  <si>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</si>
  <si>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</si>
  <si>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</si>
  <si>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</si>
  <si>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</si>
  <si>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</si>
  <si>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</si>
  <si>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</si>
  <si>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</si>
  <si>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</si>
  <si>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</si>
  <si>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</si>
  <si>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</si>
  <si>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</si>
  <si>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</si>
  <si>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</si>
  <si>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</si>
  <si>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</si>
  <si>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</si>
  <si>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</si>
  <si>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</si>
  <si>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</si>
  <si>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</si>
  <si>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</si>
  <si>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</si>
  <si>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</si>
  <si>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</si>
  <si>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</si>
  <si>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</si>
  <si>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</si>
  <si>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</si>
  <si>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</si>
  <si>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</si>
  <si>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</si>
  <si>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</si>
  <si>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</si>
  <si>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</si>
  <si>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</si>
  <si>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</si>
  <si>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</si>
  <si>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</si>
  <si>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</si>
  <si>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</si>
  <si>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</si>
  <si>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</si>
  <si>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</si>
  <si>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</si>
  <si>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</si>
  <si>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</si>
  <si>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</si>
  <si>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</si>
  <si>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</si>
  <si>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</si>
  <si>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</si>
  <si>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</si>
  <si>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</si>
  <si>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</si>
  <si>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</si>
  <si>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</si>
  <si>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</si>
  <si>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</si>
  <si>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</si>
  <si>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</si>
  <si>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</si>
  <si>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</si>
  <si>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</si>
  <si>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</si>
  <si>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</si>
  <si>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</si>
  <si>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</si>
  <si>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</si>
  <si>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</si>
  <si>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51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</si>
  <si>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</si>
  <si>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</si>
  <si>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</si>
  <si>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</si>
  <si>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</si>
  <si>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</si>
  <si>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</si>
  <si>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 xml:space="preserve">กล่อง </t>
  </si>
  <si>
    <t>วรรณนวัชพูสนมชมพูพุดดิ้ง 100 กรัม</t>
  </si>
  <si>
    <t>บูธ ชัยพฤกษ์ วันที่ 1-31 มี.ค. 2568</t>
  </si>
  <si>
    <t>สรุปยอดขาย บูธ ชัยพฤกษ์ วันที่  1-31  มี.ค. 2568</t>
  </si>
  <si>
    <t>บูธ  ชัยพฤกษ์ วันที่ 1-31 มี.ค. 2568</t>
  </si>
  <si>
    <t>คืนเงินทอดให้ลูกค้าสังขยาเปรี้ยว</t>
  </si>
  <si>
    <t>เปลี่ยนให้ลูกค้า</t>
  </si>
  <si>
    <t>พุดดิ่งชาไทย</t>
  </si>
  <si>
    <t>บราวนี่บลูเบอรี่ครีมซีส</t>
  </si>
  <si>
    <t>ขนมปังกระเทียมครีมซีส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</si>
</sst>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43" fontId="2" fillId="2" borderId="0" xfId="0" applyNumberFormat="1" applyFont="1" applyFill="1"/>
    <xf numFmtId="2" fontId="2" fillId="17" borderId="19" xfId="0" applyNumberFormat="1" applyFont="1" applyFill="1" applyBorder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L255" sqref="L255"/>
      <selection pane="bottomLeft" activeCell="L255" sqref="L255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U18" sqref="U18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3" t="s">
        <v>1428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92"/>
      <c r="P2" s="68"/>
      <c r="Q2" s="123" t="s">
        <v>1429</v>
      </c>
      <c r="R2" s="123"/>
      <c r="S2" s="123"/>
      <c r="T2" s="123"/>
      <c r="U2" s="123"/>
      <c r="V2" s="123"/>
      <c r="W2" s="123"/>
      <c r="X2" s="123"/>
      <c r="Y2" s="123"/>
      <c r="Z2" s="123"/>
      <c r="AA2" s="94"/>
      <c r="AB2" s="94"/>
    </row>
    <row r="3" spans="1:29" s="5" customFormat="1" ht="24.6" customHeight="1" x14ac:dyDescent="0.55000000000000004">
      <c r="A3" s="129" t="s">
        <v>1</v>
      </c>
      <c r="B3" s="129" t="s">
        <v>1354</v>
      </c>
      <c r="C3" s="129" t="s">
        <v>2</v>
      </c>
      <c r="D3" s="129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30" t="s">
        <v>273</v>
      </c>
      <c r="J3" s="129" t="s">
        <v>7</v>
      </c>
      <c r="K3" s="166" t="s">
        <v>8</v>
      </c>
      <c r="L3" s="166"/>
      <c r="M3" s="166"/>
      <c r="N3" s="129" t="s">
        <v>9</v>
      </c>
      <c r="O3" s="167" t="s">
        <v>274</v>
      </c>
      <c r="P3" s="169" t="s">
        <v>275</v>
      </c>
      <c r="Q3" s="126" t="s">
        <v>214</v>
      </c>
      <c r="R3" s="126" t="s">
        <v>215</v>
      </c>
      <c r="S3" s="126" t="s">
        <v>10</v>
      </c>
      <c r="T3" s="126" t="s">
        <v>216</v>
      </c>
      <c r="U3" s="126" t="s">
        <v>217</v>
      </c>
      <c r="V3" s="124" t="s">
        <v>218</v>
      </c>
      <c r="W3" s="124" t="s">
        <v>219</v>
      </c>
      <c r="X3" s="124" t="s">
        <v>220</v>
      </c>
      <c r="Y3" s="126" t="s">
        <v>221</v>
      </c>
      <c r="Z3" s="127" t="s">
        <v>222</v>
      </c>
      <c r="AA3" s="162" t="s">
        <v>1361</v>
      </c>
      <c r="AB3" s="163" t="s">
        <v>1362</v>
      </c>
    </row>
    <row r="4" spans="1:29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31"/>
      <c r="J4" s="129"/>
      <c r="K4" s="63" t="s">
        <v>12</v>
      </c>
      <c r="L4" s="42" t="s">
        <v>13</v>
      </c>
      <c r="M4" s="63" t="s">
        <v>14</v>
      </c>
      <c r="N4" s="129"/>
      <c r="O4" s="168"/>
      <c r="P4" s="170"/>
      <c r="Q4" s="126"/>
      <c r="R4" s="126"/>
      <c r="S4" s="126"/>
      <c r="T4" s="126"/>
      <c r="U4" s="126"/>
      <c r="V4" s="125"/>
      <c r="W4" s="125"/>
      <c r="X4" s="125"/>
      <c r="Y4" s="126"/>
      <c r="Z4" s="128"/>
      <c r="AA4" s="162"/>
      <c r="AB4" s="164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6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11</v>
      </c>
      <c r="G5" s="43">
        <f t="shared" ref="G5:G85" si="0">+E5+F5</f>
        <v>17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17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850</v>
      </c>
      <c r="N5" s="19"/>
      <c r="O5" s="122">
        <v>18.97</v>
      </c>
      <c r="P5" s="79">
        <f>+K5*O5</f>
        <v>322.49</v>
      </c>
      <c r="Q5" s="45">
        <v>1</v>
      </c>
      <c r="R5" s="46">
        <f>+'1'!N262</f>
        <v>1960</v>
      </c>
      <c r="S5" s="46">
        <f>+'1'!N267</f>
        <v>87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250</v>
      </c>
      <c r="X5" s="46">
        <f>+R5-S5-T5-U5-V5-W5</f>
        <v>1623</v>
      </c>
      <c r="Y5" s="46">
        <f>+'1'!N269</f>
        <v>1623</v>
      </c>
      <c r="Z5" s="47">
        <f>+Y5-X5</f>
        <v>0</v>
      </c>
      <c r="AA5" s="98" t="s">
        <v>1367</v>
      </c>
      <c r="AB5" s="47">
        <f>+W5+Y5</f>
        <v>1873</v>
      </c>
      <c r="AC5" s="58">
        <f>+W5+Y5+Z5</f>
        <v>1873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8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16</v>
      </c>
      <c r="G6" s="43">
        <f t="shared" si="0"/>
        <v>24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7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1700</v>
      </c>
      <c r="N6" s="19"/>
      <c r="O6" s="122">
        <v>36.43</v>
      </c>
      <c r="P6" s="79">
        <f t="shared" ref="P6:P70" si="2">+K6*O6</f>
        <v>619.30999999999995</v>
      </c>
      <c r="Q6" s="45">
        <v>2</v>
      </c>
      <c r="R6" s="46">
        <f>+'2'!N262</f>
        <v>1970</v>
      </c>
      <c r="S6" s="46">
        <f>+'2'!N267</f>
        <v>150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755</v>
      </c>
      <c r="X6" s="46">
        <f>+R6-S6-T6-U6-V6-W6</f>
        <v>1065</v>
      </c>
      <c r="Y6" s="46">
        <f>+'2'!N269</f>
        <v>1065</v>
      </c>
      <c r="Z6" s="47">
        <f t="shared" ref="Z6:Z35" si="3">+Y6-X6</f>
        <v>0</v>
      </c>
      <c r="AA6" s="98" t="s">
        <v>1368</v>
      </c>
      <c r="AB6" s="47">
        <f t="shared" ref="AB6:AB35" si="4">+W6+Y6</f>
        <v>1820</v>
      </c>
      <c r="AC6" s="58">
        <f t="shared" ref="AC6:AC13" si="5">+W6+Y6+Z6</f>
        <v>1820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665</v>
      </c>
      <c r="S7" s="46">
        <f>+'3'!N267</f>
        <v>25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250</v>
      </c>
      <c r="X7" s="46">
        <f>+R7-S7-T7-U7-V7-W7</f>
        <v>390</v>
      </c>
      <c r="Y7" s="46">
        <f>+'3'!N269</f>
        <v>390</v>
      </c>
      <c r="Z7" s="47">
        <f>+Y7-X7</f>
        <v>0</v>
      </c>
      <c r="AA7" s="47" t="s">
        <v>1369</v>
      </c>
      <c r="AB7" s="47">
        <f>+W7+Y7</f>
        <v>640</v>
      </c>
      <c r="AC7" s="58">
        <f t="shared" si="5"/>
        <v>640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580</v>
      </c>
      <c r="S8" s="46">
        <f>+'4'!N267</f>
        <v>102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300</v>
      </c>
      <c r="X8" s="46">
        <f t="shared" ref="X8" si="6">+R8-S8-T8-U8-V8-W8</f>
        <v>178</v>
      </c>
      <c r="Y8" s="46">
        <f>+'4'!N269</f>
        <v>178</v>
      </c>
      <c r="Z8" s="47">
        <f t="shared" si="3"/>
        <v>0</v>
      </c>
      <c r="AA8" s="47" t="s">
        <v>1363</v>
      </c>
      <c r="AB8" s="47">
        <f t="shared" si="4"/>
        <v>478</v>
      </c>
      <c r="AC8" s="58">
        <f t="shared" si="5"/>
        <v>478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1140</v>
      </c>
      <c r="S9" s="46">
        <f>+'5'!N267</f>
        <v>329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250</v>
      </c>
      <c r="X9" s="46">
        <f t="shared" ref="X9:X34" si="7">+R9-S9-T9-U9-V9-W9</f>
        <v>561</v>
      </c>
      <c r="Y9" s="46">
        <f>+'5'!N269</f>
        <v>561</v>
      </c>
      <c r="Z9" s="47">
        <f t="shared" si="3"/>
        <v>0</v>
      </c>
      <c r="AA9" s="47" t="s">
        <v>1364</v>
      </c>
      <c r="AB9" s="47">
        <f t="shared" si="4"/>
        <v>811</v>
      </c>
      <c r="AC9" s="58">
        <f t="shared" si="5"/>
        <v>811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935</v>
      </c>
      <c r="S10" s="46">
        <f>+'6'!N267</f>
        <v>175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160</v>
      </c>
      <c r="X10" s="46">
        <f t="shared" si="7"/>
        <v>600</v>
      </c>
      <c r="Y10" s="46">
        <f>+'6'!N269</f>
        <v>600</v>
      </c>
      <c r="Z10" s="47">
        <f t="shared" si="3"/>
        <v>0</v>
      </c>
      <c r="AA10" s="47" t="s">
        <v>1365</v>
      </c>
      <c r="AB10" s="47">
        <f t="shared" si="4"/>
        <v>760</v>
      </c>
      <c r="AC10" s="58">
        <f t="shared" si="5"/>
        <v>760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11</v>
      </c>
      <c r="G11" s="43">
        <f t="shared" si="0"/>
        <v>14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550</v>
      </c>
      <c r="N11" s="19"/>
      <c r="O11" s="122">
        <v>19.36</v>
      </c>
      <c r="P11" s="79">
        <f t="shared" si="2"/>
        <v>212.95999999999998</v>
      </c>
      <c r="Q11" s="45">
        <v>7</v>
      </c>
      <c r="R11" s="46">
        <f>+'7'!N262</f>
        <v>950</v>
      </c>
      <c r="S11" s="46">
        <f>+'7'!N267</f>
        <v>50</v>
      </c>
      <c r="T11" s="46">
        <f>+'7'!N265</f>
        <v>0</v>
      </c>
      <c r="U11" s="46">
        <f>+'7'!N263</f>
        <v>0</v>
      </c>
      <c r="V11" s="46">
        <f>+'7'!N266</f>
        <v>25</v>
      </c>
      <c r="W11" s="46">
        <f>+'7'!N264</f>
        <v>440</v>
      </c>
      <c r="X11" s="46">
        <f t="shared" si="7"/>
        <v>435</v>
      </c>
      <c r="Y11" s="46">
        <f>+'7'!N269</f>
        <v>435</v>
      </c>
      <c r="Z11" s="47">
        <f t="shared" si="3"/>
        <v>0</v>
      </c>
      <c r="AA11" s="47" t="s">
        <v>1366</v>
      </c>
      <c r="AB11" s="47">
        <f t="shared" si="4"/>
        <v>875</v>
      </c>
      <c r="AC11" s="58">
        <f t="shared" si="5"/>
        <v>875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1895</v>
      </c>
      <c r="S12" s="46">
        <f>+'8'!N267</f>
        <v>448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748</v>
      </c>
      <c r="X12" s="46">
        <f t="shared" si="7"/>
        <v>699</v>
      </c>
      <c r="Y12" s="46">
        <f>+'8'!N269</f>
        <v>699</v>
      </c>
      <c r="Z12" s="47">
        <f t="shared" si="3"/>
        <v>0</v>
      </c>
      <c r="AA12" s="98" t="s">
        <v>1367</v>
      </c>
      <c r="AB12" s="47">
        <f t="shared" si="4"/>
        <v>1447</v>
      </c>
      <c r="AC12" s="58">
        <f t="shared" si="5"/>
        <v>1447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2">
        <v>19.82</v>
      </c>
      <c r="P13" s="79">
        <f t="shared" si="2"/>
        <v>0</v>
      </c>
      <c r="Q13" s="45">
        <v>9</v>
      </c>
      <c r="R13" s="46">
        <f>+'9'!N262</f>
        <v>920</v>
      </c>
      <c r="S13" s="46">
        <f>+'9'!N267</f>
        <v>150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275</v>
      </c>
      <c r="X13" s="46">
        <f>+R13-S13-T13-U13-V13-W13</f>
        <v>495</v>
      </c>
      <c r="Y13" s="46">
        <f>+'9'!N269</f>
        <v>495</v>
      </c>
      <c r="Z13" s="47">
        <f t="shared" si="3"/>
        <v>0</v>
      </c>
      <c r="AA13" s="98" t="s">
        <v>1368</v>
      </c>
      <c r="AB13" s="47">
        <f t="shared" si="4"/>
        <v>770</v>
      </c>
      <c r="AC13" s="58">
        <f t="shared" si="5"/>
        <v>770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2">
        <v>19.41</v>
      </c>
      <c r="P14" s="79">
        <f t="shared" si="2"/>
        <v>0</v>
      </c>
      <c r="Q14" s="45">
        <v>10</v>
      </c>
      <c r="R14" s="46">
        <f>+'10'!N262</f>
        <v>655</v>
      </c>
      <c r="S14" s="46">
        <f>+'10'!N267</f>
        <v>150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160</v>
      </c>
      <c r="X14" s="46">
        <f t="shared" si="7"/>
        <v>345</v>
      </c>
      <c r="Y14" s="46">
        <f>+'10'!N269</f>
        <v>345</v>
      </c>
      <c r="Z14" s="47">
        <f t="shared" si="3"/>
        <v>0</v>
      </c>
      <c r="AA14" s="47" t="s">
        <v>1369</v>
      </c>
      <c r="AB14" s="47">
        <f t="shared" si="4"/>
        <v>505</v>
      </c>
      <c r="AC14" s="58">
        <f t="shared" ref="AC14:AC35" si="8">+W14+Y14+Z14</f>
        <v>505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5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</v>
      </c>
      <c r="G15" s="43">
        <f t="shared" si="0"/>
        <v>6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6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300</v>
      </c>
      <c r="N15" s="19"/>
      <c r="O15" s="122">
        <v>22.41</v>
      </c>
      <c r="P15" s="79">
        <f t="shared" si="2"/>
        <v>134.46</v>
      </c>
      <c r="Q15" s="45">
        <v>11</v>
      </c>
      <c r="R15" s="46">
        <f>+'11'!N262</f>
        <v>200</v>
      </c>
      <c r="S15" s="46">
        <f>+'11'!N267</f>
        <v>25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75</v>
      </c>
      <c r="X15" s="46">
        <f t="shared" si="7"/>
        <v>100</v>
      </c>
      <c r="Y15" s="46">
        <f>+'11'!N269</f>
        <v>100</v>
      </c>
      <c r="Z15" s="47">
        <f t="shared" si="3"/>
        <v>0</v>
      </c>
      <c r="AA15" s="47" t="s">
        <v>1363</v>
      </c>
      <c r="AB15" s="47">
        <f t="shared" si="4"/>
        <v>175</v>
      </c>
      <c r="AC15" s="58">
        <f t="shared" si="8"/>
        <v>175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1445</v>
      </c>
      <c r="S16" s="46">
        <f>+'12'!N267</f>
        <v>191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218</v>
      </c>
      <c r="X16" s="46">
        <f t="shared" si="7"/>
        <v>1036</v>
      </c>
      <c r="Y16" s="46">
        <f>+'12'!N269</f>
        <v>1036</v>
      </c>
      <c r="Z16" s="47">
        <f t="shared" si="3"/>
        <v>0</v>
      </c>
      <c r="AA16" s="47" t="s">
        <v>1364</v>
      </c>
      <c r="AB16" s="47">
        <f t="shared" si="4"/>
        <v>1254</v>
      </c>
      <c r="AC16" s="58">
        <f t="shared" si="8"/>
        <v>1254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1</v>
      </c>
      <c r="G17" s="43">
        <f t="shared" si="0"/>
        <v>1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1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50</v>
      </c>
      <c r="N17" s="19"/>
      <c r="O17" s="122">
        <v>4</v>
      </c>
      <c r="P17" s="79">
        <f t="shared" si="2"/>
        <v>4</v>
      </c>
      <c r="Q17" s="45">
        <v>13</v>
      </c>
      <c r="R17" s="46">
        <f>+'13'!N262</f>
        <v>1015</v>
      </c>
      <c r="S17" s="46">
        <f>+'13'!N267</f>
        <v>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810</v>
      </c>
      <c r="X17" s="46">
        <f>+R17-S17-T17-U17-V17-W17</f>
        <v>205</v>
      </c>
      <c r="Y17" s="46">
        <f>+'13'!N269</f>
        <v>205</v>
      </c>
      <c r="Z17" s="47">
        <f t="shared" si="3"/>
        <v>0</v>
      </c>
      <c r="AA17" s="47" t="s">
        <v>1365</v>
      </c>
      <c r="AB17" s="47">
        <f t="shared" si="4"/>
        <v>1015</v>
      </c>
      <c r="AC17" s="58">
        <f t="shared" si="8"/>
        <v>1015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12</v>
      </c>
      <c r="G18" s="43">
        <f t="shared" si="0"/>
        <v>12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12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600</v>
      </c>
      <c r="N18" s="19"/>
      <c r="O18" s="122">
        <v>19.12</v>
      </c>
      <c r="P18" s="79">
        <f t="shared" si="2"/>
        <v>229.44</v>
      </c>
      <c r="Q18" s="45">
        <v>14</v>
      </c>
      <c r="R18" s="46">
        <f>+'14'!N262</f>
        <v>1045</v>
      </c>
      <c r="S18" s="46">
        <f>+'14'!N267</f>
        <v>405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420</v>
      </c>
      <c r="X18" s="46">
        <f t="shared" si="7"/>
        <v>220</v>
      </c>
      <c r="Y18" s="46">
        <f>+'14'!N269</f>
        <v>220</v>
      </c>
      <c r="Z18" s="47">
        <f t="shared" si="3"/>
        <v>0</v>
      </c>
      <c r="AA18" s="47" t="s">
        <v>1366</v>
      </c>
      <c r="AB18" s="99">
        <f t="shared" si="4"/>
        <v>640</v>
      </c>
      <c r="AC18" s="58">
        <f t="shared" si="8"/>
        <v>640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2">
        <v>20.37</v>
      </c>
      <c r="P19" s="79">
        <f t="shared" si="2"/>
        <v>0</v>
      </c>
      <c r="Q19" s="45">
        <v>15</v>
      </c>
      <c r="R19" s="46">
        <f>+'15'!N262</f>
        <v>1260</v>
      </c>
      <c r="S19" s="46">
        <f>+'15'!N267</f>
        <v>76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734</v>
      </c>
      <c r="X19" s="46">
        <f t="shared" si="7"/>
        <v>450</v>
      </c>
      <c r="Y19" s="46">
        <f>+'15'!N269</f>
        <v>450</v>
      </c>
      <c r="Z19" s="47">
        <f t="shared" si="3"/>
        <v>0</v>
      </c>
      <c r="AA19" s="98" t="s">
        <v>1367</v>
      </c>
      <c r="AB19" s="47">
        <f t="shared" si="4"/>
        <v>1184</v>
      </c>
      <c r="AC19" s="58">
        <f t="shared" si="8"/>
        <v>1184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8</v>
      </c>
      <c r="G20" s="43">
        <f t="shared" si="0"/>
        <v>8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7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455</v>
      </c>
      <c r="N20" s="19"/>
      <c r="O20" s="90">
        <v>22.25</v>
      </c>
      <c r="P20" s="79">
        <f t="shared" si="2"/>
        <v>155.75</v>
      </c>
      <c r="Q20" s="45">
        <v>16</v>
      </c>
      <c r="R20" s="46">
        <f>+'16'!N262</f>
        <v>460</v>
      </c>
      <c r="S20" s="46">
        <f>+'16'!N267</f>
        <v>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100</v>
      </c>
      <c r="X20" s="46">
        <f t="shared" si="7"/>
        <v>360</v>
      </c>
      <c r="Y20" s="46">
        <f>+'16'!N269</f>
        <v>360</v>
      </c>
      <c r="Z20" s="47">
        <f t="shared" si="3"/>
        <v>0</v>
      </c>
      <c r="AA20" s="98" t="s">
        <v>1368</v>
      </c>
      <c r="AB20" s="47">
        <f t="shared" si="4"/>
        <v>460</v>
      </c>
      <c r="AC20" s="58">
        <f t="shared" si="8"/>
        <v>460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7</v>
      </c>
      <c r="G21" s="43">
        <f t="shared" si="0"/>
        <v>7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2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5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425</v>
      </c>
      <c r="N21" s="19"/>
      <c r="O21" s="90">
        <v>22.85</v>
      </c>
      <c r="P21" s="79">
        <f t="shared" si="2"/>
        <v>114.25</v>
      </c>
      <c r="Q21" s="45">
        <v>17</v>
      </c>
      <c r="R21" s="46">
        <f>+'17'!N262</f>
        <v>460</v>
      </c>
      <c r="S21" s="46">
        <f>+'17'!N267</f>
        <v>230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120</v>
      </c>
      <c r="X21" s="46">
        <f t="shared" si="7"/>
        <v>110</v>
      </c>
      <c r="Y21" s="46">
        <f>+'17'!N269</f>
        <v>110</v>
      </c>
      <c r="Z21" s="47">
        <f t="shared" si="3"/>
        <v>0</v>
      </c>
      <c r="AA21" s="47" t="s">
        <v>1369</v>
      </c>
      <c r="AB21" s="47">
        <f t="shared" si="4"/>
        <v>230</v>
      </c>
      <c r="AC21" s="58">
        <f t="shared" si="8"/>
        <v>230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8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</v>
      </c>
      <c r="G22" s="43">
        <f t="shared" si="0"/>
        <v>14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14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1400</v>
      </c>
      <c r="N22" s="19"/>
      <c r="O22" s="122">
        <v>27.98</v>
      </c>
      <c r="P22" s="79">
        <f t="shared" si="2"/>
        <v>391.72</v>
      </c>
      <c r="Q22" s="45">
        <v>18</v>
      </c>
      <c r="R22" s="46">
        <f>+'18'!N262</f>
        <v>560</v>
      </c>
      <c r="S22" s="46">
        <f>+'18'!N267</f>
        <v>125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125</v>
      </c>
      <c r="X22" s="46">
        <f t="shared" si="7"/>
        <v>310</v>
      </c>
      <c r="Y22" s="46">
        <f>+'18'!N269</f>
        <v>310</v>
      </c>
      <c r="Z22" s="47">
        <f t="shared" si="3"/>
        <v>0</v>
      </c>
      <c r="AA22" s="47" t="s">
        <v>1363</v>
      </c>
      <c r="AB22" s="47">
        <f t="shared" si="4"/>
        <v>435</v>
      </c>
      <c r="AC22" s="58">
        <f t="shared" si="8"/>
        <v>435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2">
        <v>29.74</v>
      </c>
      <c r="P23" s="79">
        <f t="shared" si="2"/>
        <v>0</v>
      </c>
      <c r="Q23" s="45">
        <v>19</v>
      </c>
      <c r="R23" s="46">
        <f>+'19'!N262</f>
        <v>1205</v>
      </c>
      <c r="S23" s="46">
        <f>+'19'!N267</f>
        <v>136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416</v>
      </c>
      <c r="X23" s="46">
        <f t="shared" si="7"/>
        <v>653</v>
      </c>
      <c r="Y23" s="46">
        <f>+'19'!N269</f>
        <v>653</v>
      </c>
      <c r="Z23" s="47">
        <f t="shared" si="3"/>
        <v>0</v>
      </c>
      <c r="AA23" s="47" t="s">
        <v>1364</v>
      </c>
      <c r="AB23" s="47">
        <f t="shared" si="4"/>
        <v>1069</v>
      </c>
      <c r="AC23" s="58">
        <f t="shared" si="8"/>
        <v>1069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2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7</v>
      </c>
      <c r="G24" s="43">
        <f t="shared" si="0"/>
        <v>9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5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4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400</v>
      </c>
      <c r="N24" s="19"/>
      <c r="O24" s="122">
        <v>38.659999999999997</v>
      </c>
      <c r="P24" s="79">
        <f t="shared" si="2"/>
        <v>154.63999999999999</v>
      </c>
      <c r="Q24" s="45">
        <v>20</v>
      </c>
      <c r="R24" s="46">
        <f>+'20'!N262</f>
        <v>1080</v>
      </c>
      <c r="S24" s="46">
        <f>+'20'!N267</f>
        <v>159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313</v>
      </c>
      <c r="X24" s="46">
        <f t="shared" si="7"/>
        <v>608</v>
      </c>
      <c r="Y24" s="46">
        <f>+'20'!N269</f>
        <v>608</v>
      </c>
      <c r="Z24" s="47">
        <f t="shared" si="3"/>
        <v>0</v>
      </c>
      <c r="AA24" s="47" t="s">
        <v>1365</v>
      </c>
      <c r="AB24" s="47">
        <f t="shared" si="4"/>
        <v>921</v>
      </c>
      <c r="AC24" s="58">
        <f t="shared" si="8"/>
        <v>921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6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4</v>
      </c>
      <c r="G25" s="43">
        <f t="shared" si="0"/>
        <v>10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10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1000</v>
      </c>
      <c r="N25" s="19"/>
      <c r="O25" s="90">
        <v>39.770000000000003</v>
      </c>
      <c r="P25" s="79">
        <f t="shared" si="2"/>
        <v>397.70000000000005</v>
      </c>
      <c r="Q25" s="45">
        <v>21</v>
      </c>
      <c r="R25" s="46">
        <f>+'21'!N262</f>
        <v>2680</v>
      </c>
      <c r="S25" s="46">
        <f>+'21'!N267</f>
        <v>351</v>
      </c>
      <c r="T25" s="46">
        <f>+'21'!N265</f>
        <v>0</v>
      </c>
      <c r="U25" s="67">
        <f>+'21'!N263</f>
        <v>0</v>
      </c>
      <c r="V25" s="46">
        <f>+'21'!N266</f>
        <v>28</v>
      </c>
      <c r="W25" s="46">
        <f>+'21'!N264</f>
        <v>1371</v>
      </c>
      <c r="X25" s="46">
        <f t="shared" si="7"/>
        <v>930</v>
      </c>
      <c r="Y25" s="46">
        <f>+'21'!N269</f>
        <v>930</v>
      </c>
      <c r="Z25" s="47">
        <f t="shared" si="3"/>
        <v>0</v>
      </c>
      <c r="AA25" s="47" t="s">
        <v>1366</v>
      </c>
      <c r="AB25" s="47">
        <f t="shared" si="4"/>
        <v>2301</v>
      </c>
      <c r="AC25" s="58">
        <f t="shared" si="8"/>
        <v>2301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2">
        <v>32.97</v>
      </c>
      <c r="P26" s="79">
        <f t="shared" si="2"/>
        <v>0</v>
      </c>
      <c r="Q26" s="45">
        <v>22</v>
      </c>
      <c r="R26" s="46">
        <f>+'22'!N262</f>
        <v>490</v>
      </c>
      <c r="S26" s="46">
        <f>+'22'!N267</f>
        <v>140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50</v>
      </c>
      <c r="X26" s="46">
        <f t="shared" si="7"/>
        <v>300</v>
      </c>
      <c r="Y26" s="46">
        <f>+'22'!N269</f>
        <v>300</v>
      </c>
      <c r="Z26" s="47">
        <f t="shared" si="3"/>
        <v>0</v>
      </c>
      <c r="AA26" s="98" t="s">
        <v>1367</v>
      </c>
      <c r="AB26" s="47">
        <f t="shared" si="4"/>
        <v>350</v>
      </c>
      <c r="AC26" s="58">
        <f t="shared" si="8"/>
        <v>350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2">
        <v>30.83</v>
      </c>
      <c r="P27" s="79">
        <f t="shared" si="2"/>
        <v>0</v>
      </c>
      <c r="Q27" s="45">
        <v>23</v>
      </c>
      <c r="R27" s="46">
        <f>+'23'!N262</f>
        <v>890</v>
      </c>
      <c r="S27" s="46">
        <f>+'23'!N267</f>
        <v>200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510</v>
      </c>
      <c r="X27" s="46">
        <f>+R27-S27-T27-U27-V27-W27</f>
        <v>180</v>
      </c>
      <c r="Y27" s="46">
        <f>+'23'!N269</f>
        <v>180</v>
      </c>
      <c r="Z27" s="47">
        <f>+Y27-X27</f>
        <v>0</v>
      </c>
      <c r="AA27" s="98" t="s">
        <v>1368</v>
      </c>
      <c r="AB27" s="47">
        <f t="shared" si="4"/>
        <v>690</v>
      </c>
      <c r="AC27" s="58">
        <f t="shared" si="8"/>
        <v>690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5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11</v>
      </c>
      <c r="G28" s="43">
        <f t="shared" si="0"/>
        <v>16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2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14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1400</v>
      </c>
      <c r="N28" s="19"/>
      <c r="O28" s="122">
        <v>30.86</v>
      </c>
      <c r="P28" s="79">
        <f t="shared" si="2"/>
        <v>432.03999999999996</v>
      </c>
      <c r="Q28" s="45">
        <v>24</v>
      </c>
      <c r="R28" s="46">
        <f>+'24'!N262</f>
        <v>1200</v>
      </c>
      <c r="S28" s="46">
        <f>+'24'!N267</f>
        <v>475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460</v>
      </c>
      <c r="X28" s="46">
        <f t="shared" si="7"/>
        <v>265</v>
      </c>
      <c r="Y28" s="46">
        <f>+'24'!N269</f>
        <v>265</v>
      </c>
      <c r="Z28" s="47">
        <f t="shared" si="3"/>
        <v>0</v>
      </c>
      <c r="AA28" s="47" t="s">
        <v>1369</v>
      </c>
      <c r="AB28" s="47">
        <f t="shared" si="4"/>
        <v>725</v>
      </c>
      <c r="AC28" s="58">
        <f t="shared" si="8"/>
        <v>725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2">
        <v>27.24</v>
      </c>
      <c r="P29" s="79">
        <f t="shared" si="2"/>
        <v>0</v>
      </c>
      <c r="Q29" s="45">
        <v>25</v>
      </c>
      <c r="R29" s="46">
        <f>+'25'!N262</f>
        <v>1005</v>
      </c>
      <c r="S29" s="46">
        <f>+'25'!N267</f>
        <v>20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180</v>
      </c>
      <c r="X29" s="46">
        <f t="shared" si="7"/>
        <v>805</v>
      </c>
      <c r="Y29" s="46">
        <f>+'25'!N269</f>
        <v>805</v>
      </c>
      <c r="Z29" s="47">
        <f t="shared" si="3"/>
        <v>0</v>
      </c>
      <c r="AA29" s="47" t="s">
        <v>1363</v>
      </c>
      <c r="AB29" s="47">
        <f t="shared" si="4"/>
        <v>985</v>
      </c>
      <c r="AC29" s="58">
        <f t="shared" si="8"/>
        <v>985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2">
        <v>32.47</v>
      </c>
      <c r="P30" s="79">
        <f t="shared" si="2"/>
        <v>0</v>
      </c>
      <c r="Q30" s="45">
        <v>26</v>
      </c>
      <c r="R30" s="46">
        <f>+'26'!N262</f>
        <v>325</v>
      </c>
      <c r="S30" s="46">
        <f>+'26'!N267</f>
        <v>125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100</v>
      </c>
      <c r="X30" s="46">
        <f t="shared" si="7"/>
        <v>100</v>
      </c>
      <c r="Y30" s="46">
        <f>+'26'!N269</f>
        <v>100</v>
      </c>
      <c r="Z30" s="47">
        <f t="shared" si="3"/>
        <v>0</v>
      </c>
      <c r="AA30" s="47" t="s">
        <v>1364</v>
      </c>
      <c r="AB30" s="47">
        <f t="shared" si="4"/>
        <v>200</v>
      </c>
      <c r="AC30" s="58">
        <f t="shared" si="8"/>
        <v>200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9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11</v>
      </c>
      <c r="G31" s="43">
        <f t="shared" si="0"/>
        <v>20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20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2000</v>
      </c>
      <c r="N31" s="19"/>
      <c r="O31" s="122">
        <v>34.64</v>
      </c>
      <c r="P31" s="79">
        <f t="shared" si="2"/>
        <v>692.8</v>
      </c>
      <c r="Q31" s="45">
        <v>27</v>
      </c>
      <c r="R31" s="46">
        <f>+'27'!N262</f>
        <v>625</v>
      </c>
      <c r="S31" s="46">
        <f>+'27'!N267</f>
        <v>234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195</v>
      </c>
      <c r="X31" s="46">
        <f t="shared" si="7"/>
        <v>196</v>
      </c>
      <c r="Y31" s="46">
        <f>+'27'!N269</f>
        <v>196</v>
      </c>
      <c r="Z31" s="47">
        <f t="shared" si="3"/>
        <v>0</v>
      </c>
      <c r="AA31" s="47" t="s">
        <v>1365</v>
      </c>
      <c r="AB31" s="47">
        <f t="shared" si="4"/>
        <v>391</v>
      </c>
      <c r="AC31" s="58">
        <f t="shared" si="8"/>
        <v>391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12</v>
      </c>
      <c r="G32" s="43">
        <f t="shared" si="0"/>
        <v>12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1560</v>
      </c>
      <c r="N32" s="19"/>
      <c r="O32" s="90">
        <v>46.37</v>
      </c>
      <c r="P32" s="79">
        <f t="shared" si="2"/>
        <v>556.43999999999994</v>
      </c>
      <c r="Q32" s="45">
        <v>28</v>
      </c>
      <c r="R32" s="46">
        <f>+'28'!N262</f>
        <v>1997</v>
      </c>
      <c r="S32" s="46">
        <f>+'28'!N267</f>
        <v>601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324</v>
      </c>
      <c r="X32" s="46">
        <f t="shared" si="7"/>
        <v>1072</v>
      </c>
      <c r="Y32" s="46">
        <f>+'28'!N269</f>
        <v>1072</v>
      </c>
      <c r="Z32" s="47">
        <f t="shared" si="3"/>
        <v>0</v>
      </c>
      <c r="AA32" s="47" t="s">
        <v>1366</v>
      </c>
      <c r="AB32" s="47">
        <f t="shared" si="4"/>
        <v>1396</v>
      </c>
      <c r="AC32" s="58">
        <f t="shared" si="8"/>
        <v>1396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1462</v>
      </c>
      <c r="S33" s="46">
        <f>+'29'!N267</f>
        <v>101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566</v>
      </c>
      <c r="X33" s="46">
        <f t="shared" ref="X33" si="9">+R33-S33-T33-U33-V33-W33</f>
        <v>795</v>
      </c>
      <c r="Y33" s="46">
        <f>+'29'!N269</f>
        <v>795</v>
      </c>
      <c r="Z33" s="47">
        <f t="shared" ref="Z33" si="10">+Y33-X33</f>
        <v>0</v>
      </c>
      <c r="AA33" s="98" t="s">
        <v>1367</v>
      </c>
      <c r="AB33" s="47">
        <f t="shared" si="4"/>
        <v>1361</v>
      </c>
      <c r="AC33" s="58">
        <f t="shared" si="8"/>
        <v>1361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1421</v>
      </c>
      <c r="S34" s="46">
        <f>+'30'!N267</f>
        <v>273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370</v>
      </c>
      <c r="X34" s="46">
        <f t="shared" si="7"/>
        <v>778</v>
      </c>
      <c r="Y34" s="46">
        <f>+'30'!N269</f>
        <v>778</v>
      </c>
      <c r="Z34" s="47">
        <f t="shared" si="3"/>
        <v>0</v>
      </c>
      <c r="AA34" s="98" t="s">
        <v>1368</v>
      </c>
      <c r="AB34" s="47">
        <f t="shared" si="4"/>
        <v>1148</v>
      </c>
      <c r="AC34" s="58">
        <f t="shared" si="8"/>
        <v>1148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4</v>
      </c>
      <c r="G35" s="43">
        <f t="shared" si="0"/>
        <v>4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4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520</v>
      </c>
      <c r="N35" s="19"/>
      <c r="O35" s="90">
        <v>40.799999999999997</v>
      </c>
      <c r="P35" s="79">
        <f t="shared" si="2"/>
        <v>163.19999999999999</v>
      </c>
      <c r="Q35" s="45">
        <v>31</v>
      </c>
      <c r="R35" s="46">
        <f>+'31.'!N262</f>
        <v>820</v>
      </c>
      <c r="S35" s="46">
        <f>+'31.'!N267</f>
        <v>50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405</v>
      </c>
      <c r="X35" s="46">
        <f>+R35-S35-T35-U35-V35-W35</f>
        <v>365</v>
      </c>
      <c r="Y35" s="46">
        <f>+'31.'!N269</f>
        <v>365</v>
      </c>
      <c r="Z35" s="47">
        <f t="shared" si="3"/>
        <v>0</v>
      </c>
      <c r="AA35" s="47" t="s">
        <v>1369</v>
      </c>
      <c r="AB35" s="47">
        <f t="shared" si="4"/>
        <v>770</v>
      </c>
      <c r="AC35" s="58">
        <f t="shared" si="8"/>
        <v>770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2</v>
      </c>
      <c r="G36" s="43">
        <f t="shared" si="0"/>
        <v>2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2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1">SUM(R5:R35)</f>
        <v>33315</v>
      </c>
      <c r="S36" s="48">
        <f t="shared" si="11"/>
        <v>5583</v>
      </c>
      <c r="T36" s="48">
        <f t="shared" si="11"/>
        <v>0</v>
      </c>
      <c r="U36" s="48">
        <f t="shared" si="11"/>
        <v>0</v>
      </c>
      <c r="V36" s="48">
        <f t="shared" si="11"/>
        <v>53</v>
      </c>
      <c r="W36" s="48">
        <f t="shared" si="11"/>
        <v>11450</v>
      </c>
      <c r="X36" s="48">
        <f t="shared" si="11"/>
        <v>16229</v>
      </c>
      <c r="Y36" s="48">
        <f t="shared" si="11"/>
        <v>16229</v>
      </c>
      <c r="Z36" s="48">
        <f t="shared" si="11"/>
        <v>0</v>
      </c>
      <c r="AA36" s="48">
        <f t="shared" si="11"/>
        <v>0</v>
      </c>
      <c r="AB36" s="48">
        <f>SUM(AB5:AB35)</f>
        <v>27679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2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7</v>
      </c>
      <c r="G39" s="43">
        <f t="shared" si="0"/>
        <v>9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9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450</v>
      </c>
      <c r="N39" s="19"/>
      <c r="O39" s="90">
        <v>27.84</v>
      </c>
      <c r="P39" s="79">
        <f t="shared" si="2"/>
        <v>250.56</v>
      </c>
      <c r="Q39" s="5"/>
      <c r="R39" s="165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2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</v>
      </c>
      <c r="G40" s="43">
        <f t="shared" si="0"/>
        <v>4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4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200</v>
      </c>
      <c r="N40" s="19"/>
      <c r="O40" s="90">
        <v>27.12</v>
      </c>
      <c r="P40" s="79">
        <f t="shared" si="2"/>
        <v>108.48</v>
      </c>
      <c r="Q40" s="5"/>
      <c r="R40" s="165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2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</v>
      </c>
      <c r="G41" s="43">
        <f t="shared" si="0"/>
        <v>3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2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50</v>
      </c>
      <c r="N41" s="19"/>
      <c r="O41" s="90">
        <v>15.42</v>
      </c>
      <c r="P41" s="79">
        <f t="shared" si="2"/>
        <v>15.42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</v>
      </c>
      <c r="G46" s="43">
        <f t="shared" si="0"/>
        <v>3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150</v>
      </c>
      <c r="N46" s="19"/>
      <c r="O46" s="122">
        <v>17.78</v>
      </c>
      <c r="P46" s="79">
        <f t="shared" si="2"/>
        <v>53.34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2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3</v>
      </c>
      <c r="G47" s="43">
        <f t="shared" si="0"/>
        <v>5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250</v>
      </c>
      <c r="N47" s="19"/>
      <c r="O47" s="122">
        <v>17.989999999999998</v>
      </c>
      <c r="P47" s="79">
        <f t="shared" si="2"/>
        <v>89.949999999999989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7</v>
      </c>
      <c r="G48" s="43">
        <f t="shared" si="0"/>
        <v>10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3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7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350</v>
      </c>
      <c r="N48" s="19"/>
      <c r="O48" s="122">
        <v>18.32</v>
      </c>
      <c r="P48" s="79">
        <f t="shared" si="2"/>
        <v>128.24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6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5</v>
      </c>
      <c r="G49" s="43">
        <f t="shared" si="0"/>
        <v>11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4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350</v>
      </c>
      <c r="N49" s="19"/>
      <c r="O49" s="122">
        <v>20.059999999999999</v>
      </c>
      <c r="P49" s="79">
        <f t="shared" si="2"/>
        <v>140.41999999999999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4</v>
      </c>
      <c r="G50" s="43">
        <f t="shared" si="0"/>
        <v>9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3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300</v>
      </c>
      <c r="N50" s="19"/>
      <c r="O50" s="122">
        <v>20.32</v>
      </c>
      <c r="P50" s="79">
        <f t="shared" si="2"/>
        <v>121.92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2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2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5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6</v>
      </c>
      <c r="G53" s="43">
        <f t="shared" si="0"/>
        <v>11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4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7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350</v>
      </c>
      <c r="N53" s="19"/>
      <c r="O53" s="122">
        <v>16.37</v>
      </c>
      <c r="P53" s="79">
        <f t="shared" si="2"/>
        <v>114.59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2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2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5</v>
      </c>
      <c r="G55" s="43">
        <f t="shared" si="0"/>
        <v>7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2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5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600</v>
      </c>
      <c r="N55" s="19"/>
      <c r="O55" s="122">
        <v>25.99</v>
      </c>
      <c r="P55" s="79">
        <f t="shared" si="2"/>
        <v>129.94999999999999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3</v>
      </c>
      <c r="G56" s="43">
        <f t="shared" si="0"/>
        <v>5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5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2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2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240</v>
      </c>
      <c r="N57" s="19"/>
      <c r="O57" s="122">
        <v>31.29</v>
      </c>
      <c r="P57" s="79">
        <f t="shared" si="2"/>
        <v>62.58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2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2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2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1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120</v>
      </c>
      <c r="N59" s="19"/>
      <c r="O59" s="122">
        <v>29.83</v>
      </c>
      <c r="P59" s="79">
        <f t="shared" si="2"/>
        <v>29.83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2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2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2</v>
      </c>
      <c r="G62" s="43">
        <f t="shared" si="0"/>
        <v>2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2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240</v>
      </c>
      <c r="N62" s="19"/>
      <c r="O62" s="122">
        <v>26.69</v>
      </c>
      <c r="P62" s="79">
        <f t="shared" si="2"/>
        <v>53.38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2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1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6</v>
      </c>
      <c r="G64" s="43">
        <f t="shared" si="0"/>
        <v>7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1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6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300</v>
      </c>
      <c r="N64" s="19"/>
      <c r="O64" s="90">
        <v>23.69</v>
      </c>
      <c r="P64" s="79">
        <f t="shared" si="2"/>
        <v>142.14000000000001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1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6</v>
      </c>
      <c r="G65" s="43">
        <f t="shared" si="0"/>
        <v>7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7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350</v>
      </c>
      <c r="N65" s="19"/>
      <c r="O65" s="90">
        <v>22.49</v>
      </c>
      <c r="P65" s="79">
        <f t="shared" si="2"/>
        <v>157.42999999999998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1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9</v>
      </c>
      <c r="G66" s="43">
        <f t="shared" si="0"/>
        <v>10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9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450</v>
      </c>
      <c r="N66" s="19"/>
      <c r="O66" s="90">
        <v>23.12</v>
      </c>
      <c r="P66" s="79">
        <f t="shared" si="2"/>
        <v>208.08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2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2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3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2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3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2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3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12</v>
      </c>
      <c r="G74" s="43">
        <f t="shared" si="0"/>
        <v>12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2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11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550</v>
      </c>
      <c r="N74" s="19"/>
      <c r="O74" s="90">
        <v>17.09</v>
      </c>
      <c r="P74" s="79">
        <f t="shared" si="13"/>
        <v>187.99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2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3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2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4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16</v>
      </c>
      <c r="G77" s="43">
        <f t="shared" si="0"/>
        <v>20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2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1000</v>
      </c>
      <c r="N77" s="19"/>
      <c r="O77" s="90">
        <v>25.15</v>
      </c>
      <c r="P77" s="79">
        <f t="shared" si="13"/>
        <v>503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2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3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2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3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5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14</v>
      </c>
      <c r="G80" s="43">
        <f t="shared" si="0"/>
        <v>19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2"/>
        <v>6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13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715</v>
      </c>
      <c r="N80" s="19"/>
      <c r="O80" s="90">
        <v>14.35</v>
      </c>
      <c r="P80" s="79">
        <f t="shared" si="13"/>
        <v>186.54999999999998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5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11</v>
      </c>
      <c r="G81" s="43">
        <f t="shared" si="0"/>
        <v>16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2"/>
        <v>2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14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770</v>
      </c>
      <c r="N81" s="19"/>
      <c r="O81" s="90">
        <v>11.58</v>
      </c>
      <c r="P81" s="79">
        <f t="shared" si="13"/>
        <v>162.12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2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2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3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2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3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2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3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4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2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4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2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5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4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2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6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4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2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4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2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4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2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3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2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3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3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4</v>
      </c>
      <c r="G93" s="43">
        <f t="shared" si="14"/>
        <v>7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2"/>
        <v>2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5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175</v>
      </c>
      <c r="N93" s="19"/>
      <c r="O93" s="90">
        <v>18.63</v>
      </c>
      <c r="P93" s="79">
        <f t="shared" si="13"/>
        <v>93.149999999999991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4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2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3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2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3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2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3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2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3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2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3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2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4</v>
      </c>
      <c r="G99" s="43">
        <f t="shared" si="14"/>
        <v>6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2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6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260</v>
      </c>
      <c r="N99" s="19"/>
      <c r="O99" s="118">
        <v>20.350000000000001</v>
      </c>
      <c r="P99" s="79">
        <f t="shared" ref="P99:P105" si="17">+K99*O99</f>
        <v>122.10000000000001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4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2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4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2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4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2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4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2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4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2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4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2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2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3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2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3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2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3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2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3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2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3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2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3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3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14</v>
      </c>
      <c r="G112" s="43">
        <f t="shared" si="14"/>
        <v>17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2"/>
        <v>5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12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1200</v>
      </c>
      <c r="N112" s="19"/>
      <c r="O112" s="122">
        <v>34.25</v>
      </c>
      <c r="P112" s="79">
        <f t="shared" si="13"/>
        <v>411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5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8</v>
      </c>
      <c r="G113" s="43">
        <f t="shared" si="14"/>
        <v>13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2"/>
        <v>3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550</v>
      </c>
      <c r="N113" s="19"/>
      <c r="O113" s="122">
        <v>22.55</v>
      </c>
      <c r="P113" s="79">
        <f t="shared" si="13"/>
        <v>225.5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2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2">
        <v>96.46</v>
      </c>
      <c r="P114" s="79">
        <f t="shared" si="13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6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5</v>
      </c>
      <c r="G115" s="43">
        <f t="shared" si="14"/>
        <v>11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2"/>
        <v>1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10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600</v>
      </c>
      <c r="N115" s="19"/>
      <c r="O115" s="90">
        <v>23.61</v>
      </c>
      <c r="P115" s="79">
        <f t="shared" si="13"/>
        <v>236.1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6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</v>
      </c>
      <c r="G116" s="43">
        <f t="shared" si="14"/>
        <v>8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2"/>
        <v>1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7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700</v>
      </c>
      <c r="N116" s="19"/>
      <c r="O116" s="90">
        <v>13.03</v>
      </c>
      <c r="P116" s="79">
        <f t="shared" si="13"/>
        <v>91.21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4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6</v>
      </c>
      <c r="G117" s="43">
        <f t="shared" si="14"/>
        <v>10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2"/>
        <v>9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55</v>
      </c>
      <c r="N117" s="19"/>
      <c r="O117" s="90">
        <v>11.91</v>
      </c>
      <c r="P117" s="79">
        <f t="shared" si="13"/>
        <v>11.91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2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3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2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3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2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3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2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3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2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3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2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3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4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2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4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2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3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4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2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3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2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3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2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3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2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3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2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3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4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6</v>
      </c>
      <c r="G131" s="43">
        <f t="shared" si="14"/>
        <v>10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2"/>
        <v>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8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400</v>
      </c>
      <c r="N131" s="19"/>
      <c r="O131" s="90">
        <v>9.91</v>
      </c>
      <c r="P131" s="79">
        <f t="shared" si="13"/>
        <v>79.28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3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10</v>
      </c>
      <c r="G132" s="43">
        <f t="shared" si="14"/>
        <v>13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2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13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780</v>
      </c>
      <c r="N132" s="19"/>
      <c r="O132" s="90">
        <v>16.690000000000001</v>
      </c>
      <c r="P132" s="79">
        <f t="shared" si="13"/>
        <v>216.97000000000003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4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18</v>
      </c>
      <c r="G133" s="43">
        <f t="shared" si="14"/>
        <v>22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2"/>
        <v>2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1000</v>
      </c>
      <c r="N133" s="19"/>
      <c r="O133" s="90">
        <v>24.21</v>
      </c>
      <c r="P133" s="79">
        <f t="shared" si="13"/>
        <v>484.20000000000005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8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3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8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3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8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3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4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8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8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3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8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3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8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3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8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3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8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3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8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3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4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8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3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8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3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8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3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8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3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8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3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8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3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3</v>
      </c>
      <c r="G150" s="43">
        <f t="shared" ref="G150:G213" si="19">+E150+F150</f>
        <v>3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8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3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165</v>
      </c>
      <c r="N150" s="19"/>
      <c r="O150" s="90">
        <v>15.28</v>
      </c>
      <c r="P150" s="79">
        <f t="shared" si="13"/>
        <v>45.839999999999996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9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8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3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9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8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3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9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8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5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16</v>
      </c>
      <c r="G154" s="43">
        <f t="shared" si="19"/>
        <v>21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21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525</v>
      </c>
      <c r="N154" s="19"/>
      <c r="O154" s="90">
        <v>16.16</v>
      </c>
      <c r="P154" s="79">
        <f t="shared" si="20"/>
        <v>339.36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9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2">
        <v>12.14</v>
      </c>
      <c r="P163" s="79">
        <f t="shared" si="2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9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9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3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22</v>
      </c>
      <c r="G173" s="43">
        <f t="shared" si="19"/>
        <v>25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8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25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875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9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8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1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4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13</v>
      </c>
      <c r="G175" s="43">
        <f t="shared" si="19"/>
        <v>17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8"/>
        <v>8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9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450</v>
      </c>
      <c r="N175" s="19"/>
      <c r="O175" s="122">
        <v>23.02</v>
      </c>
      <c r="P175" s="79">
        <f t="shared" si="20"/>
        <v>207.18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9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8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9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9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0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9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23</v>
      </c>
      <c r="G180" s="43">
        <f t="shared" si="19"/>
        <v>23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8"/>
        <v>2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21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735</v>
      </c>
      <c r="N180" s="19"/>
      <c r="O180" s="90"/>
      <c r="P180" s="79">
        <f t="shared" si="2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9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9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9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9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8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20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9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8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2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9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8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8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9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8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8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9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6</v>
      </c>
      <c r="G193" s="43">
        <f t="shared" si="19"/>
        <v>6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8"/>
        <v>4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120</v>
      </c>
      <c r="N193" s="19"/>
      <c r="O193" s="90">
        <v>38</v>
      </c>
      <c r="P193" s="79">
        <f t="shared" si="20"/>
        <v>76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9"/>
        <v>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8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0">
        <v>73</v>
      </c>
      <c r="P194" s="79">
        <f t="shared" si="20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5</v>
      </c>
      <c r="G195" s="43">
        <f t="shared" si="19"/>
        <v>5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8"/>
        <v>4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1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60</v>
      </c>
      <c r="N195" s="19"/>
      <c r="O195" s="90">
        <v>38</v>
      </c>
      <c r="P195" s="79">
        <f t="shared" si="20"/>
        <v>38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9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8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20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5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11</v>
      </c>
      <c r="G197" s="43">
        <f t="shared" si="19"/>
        <v>16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8"/>
        <v>3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13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650</v>
      </c>
      <c r="N197" s="19"/>
      <c r="O197" s="90">
        <v>23.74</v>
      </c>
      <c r="P197" s="79">
        <f t="shared" si="20"/>
        <v>308.62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9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4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20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9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4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9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4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9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4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9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4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9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4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9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4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8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9"/>
        <v>8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4"/>
        <v>3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5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275</v>
      </c>
      <c r="N205" s="19"/>
      <c r="O205" s="90">
        <v>40</v>
      </c>
      <c r="P205" s="79">
        <f t="shared" si="20"/>
        <v>200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9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4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9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4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9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4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9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4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9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4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9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4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9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4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9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4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6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4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6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4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6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4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6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4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6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4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6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4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6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4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6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4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6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4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6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4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6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4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6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4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6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4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6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4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6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4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6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4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6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4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6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4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6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4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6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4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6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4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6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4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8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6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4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8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6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4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8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6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4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8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6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4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8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6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4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8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6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4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8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6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4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8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1417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6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4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9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1419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17</v>
      </c>
      <c r="G244" s="43">
        <f t="shared" si="26"/>
        <v>17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4"/>
        <v>1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16</v>
      </c>
      <c r="L244" s="20">
        <v>39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880</v>
      </c>
      <c r="N244" s="19"/>
      <c r="O244" s="90"/>
      <c r="P244" s="79">
        <f t="shared" si="29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1420</v>
      </c>
      <c r="D245" s="10" t="s">
        <v>434</v>
      </c>
      <c r="E245" s="46">
        <f>+ยกมา!J245</f>
        <v>4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6</v>
      </c>
      <c r="G245" s="43">
        <f t="shared" si="26"/>
        <v>10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4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10</v>
      </c>
      <c r="L245" s="20">
        <v>55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400</v>
      </c>
      <c r="N245" s="19"/>
      <c r="O245" s="90"/>
      <c r="P245" s="79">
        <f t="shared" si="29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1421</v>
      </c>
      <c r="D246" s="10" t="s">
        <v>434</v>
      </c>
      <c r="E246" s="46">
        <f>+ยกมา!J246</f>
        <v>2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6"/>
        <v>2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4"/>
        <v>2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40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9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6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4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49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8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8</v>
      </c>
      <c r="G248" s="43">
        <f t="shared" si="26"/>
        <v>8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4"/>
        <v>1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7</v>
      </c>
      <c r="L248" s="20">
        <v>39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350</v>
      </c>
      <c r="N248" s="19"/>
      <c r="O248" s="90"/>
      <c r="P248" s="79">
        <f t="shared" si="2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46">
        <f>+ยกมา!J249</f>
        <v>2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4</v>
      </c>
      <c r="G249" s="43">
        <f t="shared" si="26"/>
        <v>6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4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6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300</v>
      </c>
      <c r="N249" s="19"/>
      <c r="O249" s="90"/>
      <c r="P249" s="79">
        <f t="shared" si="2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6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4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50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10</v>
      </c>
      <c r="G251" s="43">
        <f t="shared" si="26"/>
        <v>10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4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10</v>
      </c>
      <c r="L251" s="20">
        <v>28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280</v>
      </c>
      <c r="N251" s="19"/>
      <c r="O251" s="90"/>
      <c r="P251" s="79">
        <f t="shared" si="2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10</v>
      </c>
      <c r="G252" s="43">
        <f t="shared" si="26"/>
        <v>10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4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10</v>
      </c>
      <c r="L252" s="20">
        <v>23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230</v>
      </c>
      <c r="N252" s="19"/>
      <c r="O252" s="90"/>
      <c r="P252" s="79">
        <f t="shared" si="2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10</v>
      </c>
      <c r="G253" s="43">
        <f t="shared" si="26"/>
        <v>10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4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10</v>
      </c>
      <c r="L253" s="20">
        <v>26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260</v>
      </c>
      <c r="N253" s="19"/>
      <c r="O253" s="90"/>
      <c r="P253" s="79">
        <f t="shared" ref="P253" si="30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2</v>
      </c>
      <c r="G254" s="43">
        <f t="shared" si="26"/>
        <v>2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4"/>
        <v>1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1</v>
      </c>
      <c r="L254" s="20">
        <v>45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45</v>
      </c>
      <c r="N254" s="19"/>
      <c r="O254" s="90"/>
      <c r="P254" s="79">
        <f t="shared" si="2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6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4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6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4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6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4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1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6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58" s="43">
        <f t="shared" si="24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+ยกมา!J259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2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3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5" t="s">
        <v>223</v>
      </c>
      <c r="B260" s="146"/>
      <c r="C260" s="146"/>
      <c r="D260" s="147"/>
      <c r="E260" s="151" t="s">
        <v>239</v>
      </c>
      <c r="F260" s="152"/>
      <c r="G260" s="148" t="s">
        <v>224</v>
      </c>
      <c r="H260" s="149"/>
      <c r="I260" s="150"/>
      <c r="J260" s="153" t="s">
        <v>225</v>
      </c>
      <c r="K260" s="153"/>
      <c r="L260" s="153"/>
      <c r="M260" s="51">
        <f>SUM(M5:M259)</f>
        <v>33315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4" t="s">
        <v>226</v>
      </c>
      <c r="B261" s="155"/>
      <c r="C261" s="160">
        <f>+M263</f>
        <v>33315</v>
      </c>
      <c r="D261" s="161"/>
      <c r="E261" s="53" t="s">
        <v>227</v>
      </c>
      <c r="F261" s="54">
        <f>+M260</f>
        <v>33315</v>
      </c>
      <c r="G261" s="55" t="s">
        <v>217</v>
      </c>
      <c r="H261" s="142">
        <f>SUM(U36)</f>
        <v>0</v>
      </c>
      <c r="I261" s="143"/>
      <c r="J261" s="135"/>
      <c r="K261" s="135"/>
      <c r="L261" s="135"/>
      <c r="M261" s="57"/>
      <c r="N261" s="57">
        <f>+W36</f>
        <v>11450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4"/>
      <c r="B262" s="155"/>
      <c r="C262" s="160"/>
      <c r="D262" s="161"/>
      <c r="E262" s="53" t="s">
        <v>228</v>
      </c>
      <c r="F262" s="54">
        <f>N263</f>
        <v>5583</v>
      </c>
      <c r="G262" s="55"/>
      <c r="H262" s="142">
        <v>0</v>
      </c>
      <c r="I262" s="143"/>
      <c r="J262" s="135" t="s">
        <v>229</v>
      </c>
      <c r="K262" s="135"/>
      <c r="L262" s="135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6" t="s">
        <v>10</v>
      </c>
      <c r="B263" s="157"/>
      <c r="C263" s="160">
        <f>+F262</f>
        <v>5583</v>
      </c>
      <c r="D263" s="161"/>
      <c r="E263" s="53"/>
      <c r="F263" s="54"/>
      <c r="G263" s="55" t="s">
        <v>230</v>
      </c>
      <c r="H263" s="142">
        <f>+V36</f>
        <v>53</v>
      </c>
      <c r="I263" s="143"/>
      <c r="J263" s="136" t="s">
        <v>231</v>
      </c>
      <c r="K263" s="137"/>
      <c r="L263" s="138"/>
      <c r="M263" s="57">
        <f>+M260-M261</f>
        <v>33315</v>
      </c>
      <c r="N263" s="59">
        <f>+S36</f>
        <v>5583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8" t="s">
        <v>232</v>
      </c>
      <c r="B264" s="159"/>
      <c r="C264" s="160">
        <f>+C261-C263</f>
        <v>27732</v>
      </c>
      <c r="D264" s="161"/>
      <c r="E264" s="53" t="s">
        <v>232</v>
      </c>
      <c r="F264" s="54">
        <f>+F261-F262</f>
        <v>27732</v>
      </c>
      <c r="G264" s="55" t="s">
        <v>233</v>
      </c>
      <c r="H264" s="142">
        <f>SUM(H261:H263)</f>
        <v>53</v>
      </c>
      <c r="I264" s="143"/>
      <c r="J264" s="135" t="s">
        <v>206</v>
      </c>
      <c r="K264" s="135"/>
      <c r="L264" s="135"/>
      <c r="M264" s="57">
        <f>H264</f>
        <v>53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16229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-72268</v>
      </c>
      <c r="J266" s="139" t="s">
        <v>209</v>
      </c>
      <c r="K266" s="140"/>
      <c r="L266" s="141"/>
      <c r="M266" s="57">
        <f>+Y36</f>
        <v>16229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44" t="s">
        <v>211</v>
      </c>
      <c r="K268" s="144"/>
      <c r="L268" s="144"/>
      <c r="M268" s="61">
        <f>+M266-M265</f>
        <v>0</v>
      </c>
      <c r="N268" s="66"/>
    </row>
    <row r="269" spans="1:29" ht="24.75" customHeight="1" thickBot="1" x14ac:dyDescent="0.6">
      <c r="H269" s="132" t="s">
        <v>237</v>
      </c>
      <c r="I269" s="133"/>
      <c r="J269" s="133"/>
      <c r="K269" s="133"/>
      <c r="L269" s="133"/>
      <c r="M269" s="133"/>
      <c r="N269" s="134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24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6</v>
      </c>
      <c r="F5" s="71"/>
      <c r="G5" s="46">
        <f t="shared" ref="G5" si="0">E5+F5</f>
        <v>6</v>
      </c>
      <c r="H5" s="78">
        <v>0</v>
      </c>
      <c r="I5" s="76">
        <v>0</v>
      </c>
      <c r="J5" s="46">
        <f t="shared" ref="J5" si="1">+G5-H5-K5-I5</f>
        <v>6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8</v>
      </c>
      <c r="F6" s="71"/>
      <c r="G6" s="46">
        <f t="shared" ref="G6:G26" si="2">E6+F6</f>
        <v>8</v>
      </c>
      <c r="H6" s="78">
        <v>0</v>
      </c>
      <c r="I6" s="76">
        <v>0</v>
      </c>
      <c r="J6" s="46">
        <f t="shared" ref="J6:J26" si="3">+G6-H6-K6-I6</f>
        <v>8</v>
      </c>
      <c r="K6" s="72"/>
      <c r="L6" s="20">
        <v>100</v>
      </c>
      <c r="M6" s="65">
        <f t="shared" ref="M6:M69" si="4">+L6*K6</f>
        <v>0</v>
      </c>
      <c r="N6" s="17" t="s">
        <v>16</v>
      </c>
      <c r="O6" s="18"/>
      <c r="P6" s="23">
        <f t="shared" ref="P6:P80" si="5">SUM(M6-O6)</f>
        <v>0</v>
      </c>
      <c r="Q6" s="122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3</v>
      </c>
      <c r="F11" s="71"/>
      <c r="G11" s="46">
        <f t="shared" si="2"/>
        <v>3</v>
      </c>
      <c r="H11" s="78">
        <v>0</v>
      </c>
      <c r="I11" s="76">
        <v>0</v>
      </c>
      <c r="J11" s="46">
        <f t="shared" si="3"/>
        <v>3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2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2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2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v>5</v>
      </c>
      <c r="F15" s="71"/>
      <c r="G15" s="46">
        <f t="shared" si="2"/>
        <v>5</v>
      </c>
      <c r="H15" s="78">
        <v>0</v>
      </c>
      <c r="I15" s="76">
        <v>0</v>
      </c>
      <c r="J15" s="46">
        <f t="shared" si="3"/>
        <v>5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2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2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2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2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8</v>
      </c>
      <c r="F22" s="71"/>
      <c r="G22" s="46">
        <f t="shared" si="2"/>
        <v>8</v>
      </c>
      <c r="H22" s="78">
        <v>0</v>
      </c>
      <c r="I22" s="76">
        <v>0</v>
      </c>
      <c r="J22" s="46">
        <f t="shared" si="3"/>
        <v>8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2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2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2</v>
      </c>
      <c r="F24" s="71"/>
      <c r="G24" s="46">
        <f t="shared" si="2"/>
        <v>2</v>
      </c>
      <c r="H24" s="78">
        <v>0</v>
      </c>
      <c r="I24" s="76">
        <v>0</v>
      </c>
      <c r="J24" s="46">
        <f t="shared" si="3"/>
        <v>2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2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v>6</v>
      </c>
      <c r="F25" s="71"/>
      <c r="G25" s="46">
        <f t="shared" si="2"/>
        <v>6</v>
      </c>
      <c r="H25" s="78">
        <v>0</v>
      </c>
      <c r="I25" s="76">
        <v>0</v>
      </c>
      <c r="J25" s="46">
        <f t="shared" si="3"/>
        <v>6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2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2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5</v>
      </c>
      <c r="F28" s="71"/>
      <c r="G28" s="46">
        <f t="shared" si="7"/>
        <v>5</v>
      </c>
      <c r="H28" s="78">
        <v>0</v>
      </c>
      <c r="I28" s="76">
        <v>0</v>
      </c>
      <c r="J28" s="46">
        <f t="shared" si="8"/>
        <v>5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2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2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2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9</v>
      </c>
      <c r="F31" s="71"/>
      <c r="G31" s="46">
        <f t="shared" si="7"/>
        <v>9</v>
      </c>
      <c r="H31" s="78">
        <v>0</v>
      </c>
      <c r="I31" s="76">
        <v>0</v>
      </c>
      <c r="J31" s="46">
        <f t="shared" si="8"/>
        <v>9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2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 t="shared" si="4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2</v>
      </c>
      <c r="F39" s="71"/>
      <c r="G39" s="46">
        <f t="shared" si="7"/>
        <v>2</v>
      </c>
      <c r="H39" s="78">
        <v>0</v>
      </c>
      <c r="I39" s="76">
        <v>0</v>
      </c>
      <c r="J39" s="46">
        <f t="shared" si="8"/>
        <v>2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2</v>
      </c>
      <c r="F40" s="71"/>
      <c r="G40" s="46">
        <f t="shared" si="7"/>
        <v>2</v>
      </c>
      <c r="H40" s="78">
        <v>0</v>
      </c>
      <c r="I40" s="76">
        <v>0</v>
      </c>
      <c r="J40" s="46">
        <f t="shared" si="8"/>
        <v>2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2</v>
      </c>
      <c r="F41" s="71"/>
      <c r="G41" s="46">
        <f t="shared" si="7"/>
        <v>2</v>
      </c>
      <c r="H41" s="78">
        <v>0</v>
      </c>
      <c r="I41" s="76">
        <v>0</v>
      </c>
      <c r="J41" s="46">
        <f t="shared" si="8"/>
        <v>2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 t="shared" si="4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2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2</v>
      </c>
      <c r="F47" s="71"/>
      <c r="G47" s="46">
        <f t="shared" si="7"/>
        <v>2</v>
      </c>
      <c r="H47" s="78">
        <v>0</v>
      </c>
      <c r="I47" s="76">
        <v>0</v>
      </c>
      <c r="J47" s="46">
        <f t="shared" si="8"/>
        <v>2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2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3</v>
      </c>
      <c r="F48" s="71"/>
      <c r="G48" s="46">
        <f t="shared" si="7"/>
        <v>3</v>
      </c>
      <c r="H48" s="78">
        <v>0</v>
      </c>
      <c r="I48" s="76">
        <v>0</v>
      </c>
      <c r="J48" s="46">
        <f t="shared" si="8"/>
        <v>3</v>
      </c>
      <c r="K48" s="72"/>
      <c r="L48" s="20">
        <v>50</v>
      </c>
      <c r="M48" s="65">
        <f t="shared" si="4"/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6</v>
      </c>
      <c r="F49" s="71"/>
      <c r="G49" s="46">
        <f t="shared" si="7"/>
        <v>6</v>
      </c>
      <c r="H49" s="78">
        <v>0</v>
      </c>
      <c r="I49" s="76">
        <v>0</v>
      </c>
      <c r="J49" s="46">
        <f t="shared" si="8"/>
        <v>6</v>
      </c>
      <c r="K49" s="72"/>
      <c r="L49" s="20">
        <v>50</v>
      </c>
      <c r="M49" s="65">
        <f t="shared" si="4"/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5</v>
      </c>
      <c r="F50" s="71"/>
      <c r="G50" s="46">
        <f t="shared" si="7"/>
        <v>5</v>
      </c>
      <c r="H50" s="78">
        <v>0</v>
      </c>
      <c r="I50" s="76">
        <v>0</v>
      </c>
      <c r="J50" s="46">
        <f t="shared" si="8"/>
        <v>5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2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 t="shared" si="4"/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 t="shared" si="4"/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5</v>
      </c>
      <c r="F53" s="71"/>
      <c r="G53" s="46">
        <f t="shared" si="7"/>
        <v>5</v>
      </c>
      <c r="H53" s="78">
        <v>0</v>
      </c>
      <c r="I53" s="76">
        <v>0</v>
      </c>
      <c r="J53" s="46">
        <f t="shared" si="8"/>
        <v>5</v>
      </c>
      <c r="K53" s="72"/>
      <c r="L53" s="20">
        <v>50</v>
      </c>
      <c r="M53" s="65">
        <f t="shared" si="4"/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2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2</v>
      </c>
      <c r="F55" s="71"/>
      <c r="G55" s="46">
        <f t="shared" si="7"/>
        <v>2</v>
      </c>
      <c r="H55" s="78">
        <v>0</v>
      </c>
      <c r="I55" s="76">
        <v>0</v>
      </c>
      <c r="J55" s="46">
        <f t="shared" si="8"/>
        <v>2</v>
      </c>
      <c r="K55" s="72"/>
      <c r="L55" s="20">
        <v>120</v>
      </c>
      <c r="M55" s="65">
        <f t="shared" si="4"/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2</v>
      </c>
      <c r="F56" s="71"/>
      <c r="G56" s="46">
        <f t="shared" si="7"/>
        <v>2</v>
      </c>
      <c r="H56" s="78">
        <v>0</v>
      </c>
      <c r="I56" s="76">
        <v>0</v>
      </c>
      <c r="J56" s="46">
        <f t="shared" si="8"/>
        <v>2</v>
      </c>
      <c r="K56" s="72"/>
      <c r="L56" s="20">
        <v>120</v>
      </c>
      <c r="M56" s="65">
        <f t="shared" si="4"/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2</v>
      </c>
      <c r="F57" s="71"/>
      <c r="G57" s="46">
        <f t="shared" si="7"/>
        <v>2</v>
      </c>
      <c r="H57" s="78">
        <v>0</v>
      </c>
      <c r="I57" s="76">
        <v>0</v>
      </c>
      <c r="J57" s="46">
        <f t="shared" si="8"/>
        <v>2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2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2</v>
      </c>
      <c r="F58" s="71"/>
      <c r="G58" s="46">
        <f t="shared" si="7"/>
        <v>2</v>
      </c>
      <c r="H58" s="78">
        <v>0</v>
      </c>
      <c r="I58" s="76">
        <v>0</v>
      </c>
      <c r="J58" s="46">
        <f t="shared" si="8"/>
        <v>2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2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2</v>
      </c>
      <c r="F59" s="71"/>
      <c r="G59" s="46">
        <f t="shared" si="7"/>
        <v>2</v>
      </c>
      <c r="H59" s="78">
        <v>0</v>
      </c>
      <c r="I59" s="76">
        <v>0</v>
      </c>
      <c r="J59" s="46">
        <f t="shared" si="8"/>
        <v>2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2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2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2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2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2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1</v>
      </c>
      <c r="F64" s="71"/>
      <c r="G64" s="46">
        <f t="shared" si="7"/>
        <v>1</v>
      </c>
      <c r="H64" s="78">
        <v>0</v>
      </c>
      <c r="I64" s="76">
        <v>0</v>
      </c>
      <c r="J64" s="46">
        <f t="shared" si="8"/>
        <v>1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1</v>
      </c>
      <c r="F65" s="71"/>
      <c r="G65" s="46">
        <f t="shared" si="7"/>
        <v>1</v>
      </c>
      <c r="H65" s="78">
        <v>0</v>
      </c>
      <c r="I65" s="76">
        <v>0</v>
      </c>
      <c r="J65" s="46">
        <f t="shared" si="8"/>
        <v>1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1</v>
      </c>
      <c r="F66" s="71"/>
      <c r="G66" s="46">
        <f t="shared" si="7"/>
        <v>1</v>
      </c>
      <c r="H66" s="78">
        <v>0</v>
      </c>
      <c r="I66" s="76">
        <v>0</v>
      </c>
      <c r="J66" s="46">
        <f t="shared" si="8"/>
        <v>1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ref="M70:M133" si="9">+L70*K70</f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9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9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9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9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9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 t="shared" si="9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4</v>
      </c>
      <c r="F77" s="71"/>
      <c r="G77" s="46">
        <f t="shared" si="7"/>
        <v>4</v>
      </c>
      <c r="H77" s="78">
        <v>0</v>
      </c>
      <c r="I77" s="76">
        <v>0</v>
      </c>
      <c r="J77" s="46">
        <f t="shared" si="8"/>
        <v>4</v>
      </c>
      <c r="K77" s="72"/>
      <c r="L77" s="20">
        <v>50</v>
      </c>
      <c r="M77" s="65">
        <f t="shared" si="9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9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9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5</v>
      </c>
      <c r="F80" s="71"/>
      <c r="G80" s="46">
        <f t="shared" si="7"/>
        <v>5</v>
      </c>
      <c r="H80" s="78">
        <v>0</v>
      </c>
      <c r="I80" s="76">
        <v>0</v>
      </c>
      <c r="J80" s="46">
        <f t="shared" si="8"/>
        <v>5</v>
      </c>
      <c r="K80" s="72"/>
      <c r="L80" s="20">
        <v>55</v>
      </c>
      <c r="M80" s="65">
        <f t="shared" si="9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5</v>
      </c>
      <c r="F81" s="71"/>
      <c r="G81" s="46">
        <f t="shared" si="7"/>
        <v>5</v>
      </c>
      <c r="H81" s="78">
        <v>0</v>
      </c>
      <c r="I81" s="76">
        <v>0</v>
      </c>
      <c r="J81" s="46">
        <f t="shared" si="8"/>
        <v>5</v>
      </c>
      <c r="K81" s="72"/>
      <c r="L81" s="20">
        <v>55</v>
      </c>
      <c r="M81" s="65">
        <f t="shared" si="9"/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 t="shared" si="9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si="9"/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9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9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9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si="9"/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si="9"/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9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9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9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v>3</v>
      </c>
      <c r="F93" s="71"/>
      <c r="G93" s="46">
        <f t="shared" si="7"/>
        <v>3</v>
      </c>
      <c r="H93" s="78">
        <v>0</v>
      </c>
      <c r="I93" s="76">
        <v>0</v>
      </c>
      <c r="J93" s="46">
        <f t="shared" si="8"/>
        <v>3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0"/>
      <c r="M94" s="65">
        <f t="shared" si="9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v>2</v>
      </c>
      <c r="F99" s="71"/>
      <c r="G99" s="46">
        <f t="shared" si="22"/>
        <v>2</v>
      </c>
      <c r="H99" s="78">
        <v>0</v>
      </c>
      <c r="I99" s="76">
        <v>0</v>
      </c>
      <c r="J99" s="46">
        <f t="shared" si="23"/>
        <v>2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ref="P99:P105" si="24">SUM(M99-O99)</f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24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9"/>
        <v>0</v>
      </c>
      <c r="N101" s="17" t="s">
        <v>16</v>
      </c>
      <c r="O101" s="18"/>
      <c r="P101" s="23">
        <f t="shared" si="24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9"/>
        <v>0</v>
      </c>
      <c r="N102" s="17" t="s">
        <v>16</v>
      </c>
      <c r="O102" s="18"/>
      <c r="P102" s="23">
        <f t="shared" si="24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9"/>
        <v>0</v>
      </c>
      <c r="N103" s="17" t="s">
        <v>16</v>
      </c>
      <c r="O103" s="18"/>
      <c r="P103" s="23">
        <f t="shared" si="24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9"/>
        <v>0</v>
      </c>
      <c r="N104" s="17" t="s">
        <v>16</v>
      </c>
      <c r="O104" s="18"/>
      <c r="P104" s="23">
        <f t="shared" si="24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9"/>
        <v>0</v>
      </c>
      <c r="N105" s="17" t="s">
        <v>16</v>
      </c>
      <c r="O105" s="18"/>
      <c r="P105" s="23">
        <f t="shared" si="24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 t="shared" si="9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 t="shared" si="9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3</v>
      </c>
      <c r="F112" s="71"/>
      <c r="G112" s="46">
        <f t="shared" si="22"/>
        <v>3</v>
      </c>
      <c r="H112" s="78">
        <v>0</v>
      </c>
      <c r="I112" s="76">
        <v>0</v>
      </c>
      <c r="J112" s="46">
        <f t="shared" si="23"/>
        <v>3</v>
      </c>
      <c r="K112" s="72"/>
      <c r="L112" s="20">
        <v>100</v>
      </c>
      <c r="M112" s="65">
        <f t="shared" si="9"/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5</v>
      </c>
      <c r="F113" s="71"/>
      <c r="G113" s="46">
        <f t="shared" si="22"/>
        <v>5</v>
      </c>
      <c r="H113" s="78">
        <v>0</v>
      </c>
      <c r="I113" s="76">
        <v>0</v>
      </c>
      <c r="J113" s="46">
        <f t="shared" si="23"/>
        <v>5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2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6</v>
      </c>
      <c r="F115" s="71"/>
      <c r="G115" s="46">
        <f t="shared" si="22"/>
        <v>6</v>
      </c>
      <c r="H115" s="78">
        <v>0</v>
      </c>
      <c r="I115" s="76">
        <v>0</v>
      </c>
      <c r="J115" s="46">
        <f t="shared" si="23"/>
        <v>6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6</v>
      </c>
      <c r="F116" s="71"/>
      <c r="G116" s="46">
        <f t="shared" si="22"/>
        <v>6</v>
      </c>
      <c r="H116" s="78">
        <v>0</v>
      </c>
      <c r="I116" s="76">
        <v>0</v>
      </c>
      <c r="J116" s="46">
        <f t="shared" si="23"/>
        <v>6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4</v>
      </c>
      <c r="F117" s="71"/>
      <c r="G117" s="46">
        <f t="shared" si="22"/>
        <v>4</v>
      </c>
      <c r="H117" s="78">
        <v>0</v>
      </c>
      <c r="I117" s="76">
        <v>0</v>
      </c>
      <c r="J117" s="46">
        <f t="shared" si="23"/>
        <v>4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 t="shared" si="9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 t="shared" si="9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4</v>
      </c>
      <c r="F131" s="71"/>
      <c r="G131" s="46">
        <f t="shared" si="22"/>
        <v>4</v>
      </c>
      <c r="H131" s="78">
        <v>0</v>
      </c>
      <c r="I131" s="76">
        <v>0</v>
      </c>
      <c r="J131" s="46">
        <f t="shared" si="23"/>
        <v>4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3</v>
      </c>
      <c r="F132" s="71"/>
      <c r="G132" s="46">
        <f t="shared" si="22"/>
        <v>3</v>
      </c>
      <c r="H132" s="78">
        <v>0</v>
      </c>
      <c r="I132" s="76">
        <v>0</v>
      </c>
      <c r="J132" s="46">
        <f t="shared" si="23"/>
        <v>3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4</v>
      </c>
      <c r="F133" s="71"/>
      <c r="G133" s="46">
        <f t="shared" si="22"/>
        <v>4</v>
      </c>
      <c r="H133" s="78">
        <v>0</v>
      </c>
      <c r="I133" s="76">
        <v>0</v>
      </c>
      <c r="J133" s="46">
        <f t="shared" si="23"/>
        <v>4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ref="M134:M197" si="28">+L134*K134</f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28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28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 t="shared" si="28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28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28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28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28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28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0">
        <v>10</v>
      </c>
      <c r="M143" s="65">
        <f t="shared" si="28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0">
        <v>10</v>
      </c>
      <c r="M144" s="65">
        <f t="shared" si="28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28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28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28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28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28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28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28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28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28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v>5</v>
      </c>
      <c r="F154" s="71"/>
      <c r="G154" s="46">
        <f t="shared" si="22"/>
        <v>5</v>
      </c>
      <c r="H154" s="78">
        <v>0</v>
      </c>
      <c r="I154" s="76">
        <v>0</v>
      </c>
      <c r="J154" s="46">
        <f t="shared" si="23"/>
        <v>5</v>
      </c>
      <c r="K154" s="72"/>
      <c r="L154" s="20">
        <v>25</v>
      </c>
      <c r="M154" s="65">
        <f t="shared" si="28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28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28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28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28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28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28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28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28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28"/>
        <v>0</v>
      </c>
      <c r="N163" s="17" t="s">
        <v>16</v>
      </c>
      <c r="O163" s="18"/>
      <c r="P163" s="23">
        <f t="shared" si="10"/>
        <v>0</v>
      </c>
      <c r="Q163" s="122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28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28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28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 t="shared" si="28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 t="shared" si="28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28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0">
        <v>35</v>
      </c>
      <c r="M170" s="65">
        <f t="shared" si="28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0">
        <v>25</v>
      </c>
      <c r="M171" s="65">
        <f t="shared" si="28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28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 t="shared" si="28"/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20">
        <v>65</v>
      </c>
      <c r="M174" s="65">
        <f t="shared" si="28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4</v>
      </c>
      <c r="F175" s="71"/>
      <c r="G175" s="46">
        <f t="shared" si="29"/>
        <v>4</v>
      </c>
      <c r="H175" s="78">
        <v>0</v>
      </c>
      <c r="I175" s="76">
        <v>0</v>
      </c>
      <c r="J175" s="46">
        <f t="shared" si="30"/>
        <v>4</v>
      </c>
      <c r="K175" s="72"/>
      <c r="L175" s="20">
        <v>50</v>
      </c>
      <c r="M175" s="65">
        <f t="shared" si="28"/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 t="shared" si="28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si="28"/>
        <v>0</v>
      </c>
      <c r="N177" s="17" t="s">
        <v>16</v>
      </c>
      <c r="O177" s="18"/>
      <c r="P177" s="23">
        <f t="shared" ref="P177:P258" si="33">SUM(M177-O177)</f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28"/>
        <v>0</v>
      </c>
      <c r="N178" s="17" t="s">
        <v>16</v>
      </c>
      <c r="O178" s="18"/>
      <c r="P178" s="23">
        <f t="shared" si="33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28"/>
        <v>0</v>
      </c>
      <c r="N179" s="17" t="s">
        <v>16</v>
      </c>
      <c r="O179" s="18"/>
      <c r="P179" s="23">
        <f t="shared" si="33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28"/>
        <v>0</v>
      </c>
      <c r="N180" s="17" t="s">
        <v>16</v>
      </c>
      <c r="O180" s="18"/>
      <c r="P180" s="23">
        <f t="shared" si="33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 t="shared" si="28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28"/>
        <v>0</v>
      </c>
      <c r="N182" s="17" t="s">
        <v>16</v>
      </c>
      <c r="O182" s="18"/>
      <c r="P182" s="23">
        <f t="shared" si="33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 t="shared" si="28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28"/>
        <v>0</v>
      </c>
      <c r="N184" s="17" t="s">
        <v>16</v>
      </c>
      <c r="O184" s="18"/>
      <c r="P184" s="23">
        <f t="shared" si="33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28"/>
        <v>0</v>
      </c>
      <c r="N185" s="17" t="s">
        <v>16</v>
      </c>
      <c r="O185" s="18"/>
      <c r="P185" s="23">
        <f t="shared" si="33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28"/>
        <v>0</v>
      </c>
      <c r="N186" s="17" t="s">
        <v>16</v>
      </c>
      <c r="O186" s="18"/>
      <c r="P186" s="23">
        <f t="shared" ref="P186" si="35">SUM(M186-O186)</f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 t="shared" si="28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 t="shared" si="28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 t="shared" si="28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28"/>
        <v>0</v>
      </c>
      <c r="N190" s="17" t="s">
        <v>16</v>
      </c>
      <c r="O190" s="18"/>
      <c r="P190" s="23">
        <f t="shared" ref="P190" si="37">SUM(M190-O190)</f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28"/>
        <v>0</v>
      </c>
      <c r="N191" s="17" t="s">
        <v>16</v>
      </c>
      <c r="O191" s="18"/>
      <c r="P191" s="23">
        <f t="shared" si="33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28"/>
        <v>0</v>
      </c>
      <c r="N192" s="17" t="s">
        <v>16</v>
      </c>
      <c r="O192" s="18"/>
      <c r="P192" s="23">
        <f t="shared" si="33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9"/>
        <v>0</v>
      </c>
      <c r="H193" s="78">
        <v>0</v>
      </c>
      <c r="I193" s="76">
        <v>0</v>
      </c>
      <c r="J193" s="46">
        <f t="shared" si="30"/>
        <v>0</v>
      </c>
      <c r="K193" s="72"/>
      <c r="L193" s="20">
        <v>60</v>
      </c>
      <c r="M193" s="65">
        <f t="shared" si="28"/>
        <v>0</v>
      </c>
      <c r="N193" s="17" t="s">
        <v>16</v>
      </c>
      <c r="O193" s="18"/>
      <c r="P193" s="23">
        <f t="shared" si="33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9"/>
        <v>0</v>
      </c>
      <c r="H194" s="78">
        <v>0</v>
      </c>
      <c r="I194" s="76">
        <v>0</v>
      </c>
      <c r="J194" s="46">
        <f t="shared" si="30"/>
        <v>0</v>
      </c>
      <c r="K194" s="72"/>
      <c r="L194" s="20">
        <v>120</v>
      </c>
      <c r="M194" s="65">
        <f t="shared" si="28"/>
        <v>0</v>
      </c>
      <c r="N194" s="17" t="s">
        <v>16</v>
      </c>
      <c r="O194" s="18"/>
      <c r="P194" s="23">
        <f t="shared" si="33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28"/>
        <v>0</v>
      </c>
      <c r="N195" s="17" t="s">
        <v>16</v>
      </c>
      <c r="O195" s="18"/>
      <c r="P195" s="23">
        <f t="shared" si="33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28"/>
        <v>0</v>
      </c>
      <c r="N196" s="17" t="s">
        <v>16</v>
      </c>
      <c r="O196" s="18"/>
      <c r="P196" s="23">
        <f t="shared" si="33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v>5</v>
      </c>
      <c r="F197" s="71"/>
      <c r="G197" s="46">
        <f t="shared" si="29"/>
        <v>5</v>
      </c>
      <c r="H197" s="78">
        <v>0</v>
      </c>
      <c r="I197" s="76">
        <v>0</v>
      </c>
      <c r="J197" s="46">
        <f t="shared" si="30"/>
        <v>5</v>
      </c>
      <c r="K197" s="72"/>
      <c r="L197" s="20">
        <v>50</v>
      </c>
      <c r="M197" s="65">
        <f t="shared" si="28"/>
        <v>0</v>
      </c>
      <c r="N197" s="17" t="s">
        <v>16</v>
      </c>
      <c r="O197" s="18"/>
      <c r="P197" s="23">
        <f t="shared" si="33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9">+L198*K198</f>
        <v>0</v>
      </c>
      <c r="N198" s="17" t="s">
        <v>16</v>
      </c>
      <c r="O198" s="18"/>
      <c r="P198" s="23">
        <f t="shared" si="33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9"/>
        <v>0</v>
      </c>
      <c r="N199" s="17" t="s">
        <v>16</v>
      </c>
      <c r="O199" s="18"/>
      <c r="P199" s="23">
        <f t="shared" si="33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9"/>
        <v>0</v>
      </c>
      <c r="N200" s="17" t="s">
        <v>16</v>
      </c>
      <c r="O200" s="18"/>
      <c r="P200" s="23">
        <f t="shared" si="33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9"/>
        <v>0</v>
      </c>
      <c r="N201" s="17" t="s">
        <v>16</v>
      </c>
      <c r="O201" s="18"/>
      <c r="P201" s="23">
        <f t="shared" si="33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9"/>
        <v>0</v>
      </c>
      <c r="N202" s="17" t="s">
        <v>16</v>
      </c>
      <c r="O202" s="18"/>
      <c r="P202" s="23">
        <f t="shared" si="33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9"/>
        <v>0</v>
      </c>
      <c r="N203" s="17" t="s">
        <v>16</v>
      </c>
      <c r="O203" s="18"/>
      <c r="P203" s="23">
        <f t="shared" si="33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9"/>
        <v>0</v>
      </c>
      <c r="N204" s="17" t="s">
        <v>16</v>
      </c>
      <c r="O204" s="18"/>
      <c r="P204" s="23">
        <f t="shared" si="33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8</v>
      </c>
      <c r="F205" s="71"/>
      <c r="G205" s="46">
        <f t="shared" si="29"/>
        <v>8</v>
      </c>
      <c r="H205" s="78">
        <v>0</v>
      </c>
      <c r="I205" s="76">
        <v>0</v>
      </c>
      <c r="J205" s="46">
        <f t="shared" si="30"/>
        <v>8</v>
      </c>
      <c r="K205" s="72"/>
      <c r="L205" s="20">
        <v>55</v>
      </c>
      <c r="M205" s="65">
        <f t="shared" si="39"/>
        <v>0</v>
      </c>
      <c r="N205" s="17" t="s">
        <v>16</v>
      </c>
      <c r="O205" s="18"/>
      <c r="P205" s="23">
        <f t="shared" si="33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9"/>
        <v>0</v>
      </c>
      <c r="N206" s="17" t="s">
        <v>16</v>
      </c>
      <c r="O206" s="18"/>
      <c r="P206" s="23">
        <f t="shared" si="33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si="39"/>
        <v>0</v>
      </c>
      <c r="N207" s="17" t="s">
        <v>16</v>
      </c>
      <c r="O207" s="18"/>
      <c r="P207" s="23">
        <f t="shared" ref="P207" si="40">SUM(M207-O207)</f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9"/>
        <v>0</v>
      </c>
      <c r="N208" s="17" t="s">
        <v>16</v>
      </c>
      <c r="O208" s="18"/>
      <c r="P208" s="23">
        <f t="shared" si="33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9"/>
        <v>0</v>
      </c>
      <c r="N209" s="17" t="s">
        <v>16</v>
      </c>
      <c r="O209" s="18"/>
      <c r="P209" s="23">
        <f t="shared" si="33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9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9"/>
        <v>0</v>
      </c>
      <c r="N211" s="17" t="s">
        <v>16</v>
      </c>
      <c r="O211" s="18"/>
      <c r="P211" s="23">
        <f t="shared" si="33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9"/>
        <v>0</v>
      </c>
      <c r="N212" s="17" t="s">
        <v>16</v>
      </c>
      <c r="O212" s="18"/>
      <c r="P212" s="23">
        <f t="shared" si="33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9"/>
        <v>0</v>
      </c>
      <c r="N213" s="17" t="s">
        <v>16</v>
      </c>
      <c r="O213" s="18"/>
      <c r="P213" s="23">
        <f t="shared" si="33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9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9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9"/>
        <v>0</v>
      </c>
      <c r="N216" s="17" t="s">
        <v>16</v>
      </c>
      <c r="O216" s="18"/>
      <c r="P216" s="23">
        <f t="shared" si="33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9"/>
        <v>0</v>
      </c>
      <c r="N217" s="17" t="s">
        <v>16</v>
      </c>
      <c r="O217" s="18"/>
      <c r="P217" s="23">
        <f t="shared" si="33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9"/>
        <v>0</v>
      </c>
      <c r="N218" s="17" t="s">
        <v>16</v>
      </c>
      <c r="O218" s="18"/>
      <c r="P218" s="23">
        <f t="shared" si="33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9"/>
        <v>0</v>
      </c>
      <c r="N219" s="17" t="s">
        <v>16</v>
      </c>
      <c r="O219" s="18"/>
      <c r="P219" s="23">
        <f t="shared" si="33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9"/>
        <v>0</v>
      </c>
      <c r="N220" s="17" t="s">
        <v>16</v>
      </c>
      <c r="O220" s="18"/>
      <c r="P220" s="23">
        <f t="shared" si="33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9"/>
        <v>0</v>
      </c>
      <c r="N221" s="17" t="s">
        <v>16</v>
      </c>
      <c r="O221" s="18"/>
      <c r="P221" s="23">
        <f t="shared" si="33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9"/>
        <v>0</v>
      </c>
      <c r="N222" s="17" t="s">
        <v>16</v>
      </c>
      <c r="O222" s="18"/>
      <c r="P222" s="23">
        <f t="shared" si="33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9"/>
        <v>0</v>
      </c>
      <c r="N223" s="17" t="s">
        <v>16</v>
      </c>
      <c r="O223" s="18"/>
      <c r="P223" s="23">
        <f t="shared" si="33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9"/>
        <v>0</v>
      </c>
      <c r="N224" s="17" t="s">
        <v>16</v>
      </c>
      <c r="O224" s="18"/>
      <c r="P224" s="23">
        <f t="shared" si="33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9"/>
        <v>0</v>
      </c>
      <c r="N225" s="17" t="s">
        <v>16</v>
      </c>
      <c r="O225" s="18"/>
      <c r="P225" s="23">
        <f t="shared" si="33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9"/>
        <v>0</v>
      </c>
      <c r="N226" s="17" t="s">
        <v>16</v>
      </c>
      <c r="O226" s="18"/>
      <c r="P226" s="23">
        <f t="shared" si="33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9"/>
        <v>0</v>
      </c>
      <c r="N227" s="17" t="s">
        <v>16</v>
      </c>
      <c r="O227" s="18"/>
      <c r="P227" s="23">
        <f t="shared" si="33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9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9"/>
        <v>0</v>
      </c>
      <c r="N229" s="17" t="s">
        <v>16</v>
      </c>
      <c r="O229" s="18"/>
      <c r="P229" s="23">
        <f t="shared" si="33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9"/>
        <v>0</v>
      </c>
      <c r="N230" s="17" t="s">
        <v>16</v>
      </c>
      <c r="O230" s="18"/>
      <c r="P230" s="23">
        <f t="shared" si="33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34" si="43">+G231-H231-K231-I231</f>
        <v>0</v>
      </c>
      <c r="K231" s="72"/>
      <c r="L231" s="20">
        <v>100</v>
      </c>
      <c r="M231" s="65">
        <f t="shared" si="39"/>
        <v>0</v>
      </c>
      <c r="N231" s="17" t="s">
        <v>16</v>
      </c>
      <c r="O231" s="18"/>
      <c r="P231" s="23">
        <f t="shared" si="33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9"/>
        <v>0</v>
      </c>
      <c r="N232" s="17" t="s">
        <v>16</v>
      </c>
      <c r="O232" s="18"/>
      <c r="P232" s="23">
        <f t="shared" si="33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9"/>
        <v>0</v>
      </c>
      <c r="N233" s="17" t="s">
        <v>16</v>
      </c>
      <c r="O233" s="18"/>
      <c r="P233" s="23">
        <f t="shared" si="33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9"/>
        <v>0</v>
      </c>
      <c r="N234" s="17" t="s">
        <v>16</v>
      </c>
      <c r="O234" s="18"/>
      <c r="P234" s="23">
        <f t="shared" si="33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5" si="44">E235+F235</f>
        <v>0</v>
      </c>
      <c r="H235" s="78">
        <v>0</v>
      </c>
      <c r="I235" s="76">
        <v>0</v>
      </c>
      <c r="J235" s="46">
        <f t="shared" ref="J235:J258" si="45">+G235-H235-K235-I235</f>
        <v>0</v>
      </c>
      <c r="K235" s="72"/>
      <c r="L235" s="20">
        <v>100</v>
      </c>
      <c r="M235" s="65">
        <f t="shared" si="39"/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39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/>
      <c r="F243" s="71"/>
      <c r="G243" s="46">
        <f t="shared" si="44"/>
        <v>0</v>
      </c>
      <c r="H243" s="78">
        <v>0</v>
      </c>
      <c r="I243" s="76">
        <v>0</v>
      </c>
      <c r="J243" s="46">
        <f t="shared" si="45"/>
        <v>0</v>
      </c>
      <c r="K243" s="72"/>
      <c r="L243" s="20">
        <v>35</v>
      </c>
      <c r="M243" s="65">
        <f t="shared" si="39"/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/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39</v>
      </c>
      <c r="M244" s="65">
        <f t="shared" si="39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v>4</v>
      </c>
      <c r="F245" s="71"/>
      <c r="G245" s="46">
        <f t="shared" si="44"/>
        <v>4</v>
      </c>
      <c r="H245" s="78">
        <v>0</v>
      </c>
      <c r="I245" s="76">
        <v>0</v>
      </c>
      <c r="J245" s="46">
        <f t="shared" si="45"/>
        <v>4</v>
      </c>
      <c r="K245" s="72"/>
      <c r="L245" s="20">
        <v>55</v>
      </c>
      <c r="M245" s="65">
        <f t="shared" si="39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v>2</v>
      </c>
      <c r="F246" s="71"/>
      <c r="G246" s="46">
        <f t="shared" si="44"/>
        <v>2</v>
      </c>
      <c r="H246" s="78">
        <v>0</v>
      </c>
      <c r="I246" s="76">
        <v>0</v>
      </c>
      <c r="J246" s="46">
        <f t="shared" si="45"/>
        <v>2</v>
      </c>
      <c r="K246" s="72"/>
      <c r="L246" s="20">
        <v>40</v>
      </c>
      <c r="M246" s="65">
        <f t="shared" si="39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/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49</v>
      </c>
      <c r="M247" s="65">
        <f t="shared" si="39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/>
      <c r="F248" s="71"/>
      <c r="G248" s="46">
        <f t="shared" si="44"/>
        <v>0</v>
      </c>
      <c r="H248" s="78">
        <v>0</v>
      </c>
      <c r="I248" s="76">
        <v>0</v>
      </c>
      <c r="J248" s="46">
        <f t="shared" si="45"/>
        <v>0</v>
      </c>
      <c r="K248" s="72"/>
      <c r="L248" s="20">
        <v>39</v>
      </c>
      <c r="M248" s="65">
        <f t="shared" si="39"/>
        <v>0</v>
      </c>
      <c r="N248" s="17" t="s">
        <v>16</v>
      </c>
      <c r="O248" s="18"/>
      <c r="P248" s="23">
        <f t="shared" si="33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v>2</v>
      </c>
      <c r="F249" s="71"/>
      <c r="G249" s="46">
        <f t="shared" si="44"/>
        <v>2</v>
      </c>
      <c r="H249" s="78">
        <v>0</v>
      </c>
      <c r="I249" s="76">
        <v>0</v>
      </c>
      <c r="J249" s="46">
        <f t="shared" si="45"/>
        <v>2</v>
      </c>
      <c r="K249" s="72"/>
      <c r="L249" s="20">
        <v>50</v>
      </c>
      <c r="M249" s="65">
        <f t="shared" si="39"/>
        <v>0</v>
      </c>
      <c r="N249" s="17" t="s">
        <v>16</v>
      </c>
      <c r="O249" s="18"/>
      <c r="P249" s="23">
        <f t="shared" si="33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/>
      <c r="F250" s="71"/>
      <c r="G250" s="46">
        <f t="shared" si="44"/>
        <v>0</v>
      </c>
      <c r="H250" s="78">
        <v>0</v>
      </c>
      <c r="I250" s="76">
        <v>0</v>
      </c>
      <c r="J250" s="46">
        <f t="shared" si="45"/>
        <v>0</v>
      </c>
      <c r="K250" s="72"/>
      <c r="L250" s="20">
        <v>50</v>
      </c>
      <c r="M250" s="65">
        <f t="shared" si="39"/>
        <v>0</v>
      </c>
      <c r="N250" s="17" t="s">
        <v>16</v>
      </c>
      <c r="O250" s="18"/>
      <c r="P250" s="23">
        <f t="shared" si="33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/>
      <c r="F251" s="71"/>
      <c r="G251" s="46">
        <f t="shared" si="44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28</v>
      </c>
      <c r="M251" s="65">
        <f t="shared" si="39"/>
        <v>0</v>
      </c>
      <c r="N251" s="17" t="s">
        <v>16</v>
      </c>
      <c r="O251" s="18"/>
      <c r="P251" s="23">
        <f t="shared" si="33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/>
      <c r="F252" s="71"/>
      <c r="G252" s="46">
        <f t="shared" si="44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23</v>
      </c>
      <c r="M252" s="65">
        <f t="shared" si="39"/>
        <v>0</v>
      </c>
      <c r="N252" s="17" t="s">
        <v>16</v>
      </c>
      <c r="O252" s="18"/>
      <c r="P252" s="23">
        <f t="shared" si="33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/>
      <c r="F253" s="71"/>
      <c r="G253" s="46">
        <f t="shared" si="44"/>
        <v>0</v>
      </c>
      <c r="H253" s="78">
        <v>0</v>
      </c>
      <c r="I253" s="76">
        <v>0</v>
      </c>
      <c r="J253" s="46">
        <f t="shared" si="45"/>
        <v>0</v>
      </c>
      <c r="K253" s="72"/>
      <c r="L253" s="20">
        <v>26</v>
      </c>
      <c r="M253" s="65">
        <f t="shared" si="39"/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/>
      <c r="F254" s="71"/>
      <c r="G254" s="46">
        <f t="shared" si="44"/>
        <v>0</v>
      </c>
      <c r="H254" s="78">
        <v>0</v>
      </c>
      <c r="I254" s="76">
        <v>0</v>
      </c>
      <c r="J254" s="46">
        <f t="shared" si="45"/>
        <v>0</v>
      </c>
      <c r="K254" s="72"/>
      <c r="L254" s="20">
        <v>45</v>
      </c>
      <c r="M254" s="65">
        <f t="shared" si="39"/>
        <v>0</v>
      </c>
      <c r="N254" s="17" t="s">
        <v>16</v>
      </c>
      <c r="O254" s="18"/>
      <c r="P254" s="23">
        <f t="shared" si="33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4"/>
        <v>0</v>
      </c>
      <c r="H255" s="78">
        <v>0</v>
      </c>
      <c r="I255" s="76">
        <v>0</v>
      </c>
      <c r="J255" s="46">
        <f t="shared" si="45"/>
        <v>0</v>
      </c>
      <c r="K255" s="72"/>
      <c r="L255" s="20"/>
      <c r="M255" s="65">
        <f t="shared" si="39"/>
        <v>0</v>
      </c>
      <c r="N255" s="17" t="s">
        <v>16</v>
      </c>
      <c r="O255" s="18"/>
      <c r="P255" s="23">
        <f t="shared" si="33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2"/>
        <v>0</v>
      </c>
      <c r="H256" s="78">
        <v>0</v>
      </c>
      <c r="I256" s="76">
        <v>0</v>
      </c>
      <c r="J256" s="46">
        <f t="shared" si="45"/>
        <v>0</v>
      </c>
      <c r="K256" s="72"/>
      <c r="L256" s="20"/>
      <c r="M256" s="65">
        <f t="shared" si="39"/>
        <v>0</v>
      </c>
      <c r="N256" s="17" t="s">
        <v>16</v>
      </c>
      <c r="O256" s="18"/>
      <c r="P256" s="23">
        <f t="shared" si="33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si="45"/>
        <v>0</v>
      </c>
      <c r="K257" s="72"/>
      <c r="L257" s="20"/>
      <c r="M257" s="65">
        <f t="shared" si="39"/>
        <v>0</v>
      </c>
      <c r="N257" s="17" t="s">
        <v>16</v>
      </c>
      <c r="O257" s="18"/>
      <c r="P257" s="23">
        <f t="shared" ref="P257" si="53">SUM(M257-O257)</f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5"/>
        <v>0</v>
      </c>
      <c r="K258" s="72"/>
      <c r="L258" s="20"/>
      <c r="M258" s="65">
        <f t="shared" si="39"/>
        <v>0</v>
      </c>
      <c r="N258" s="17" t="s">
        <v>16</v>
      </c>
      <c r="O258" s="18"/>
      <c r="P258" s="23">
        <f t="shared" si="33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241" activePane="bottomRight" state="frozen"/>
      <selection activeCell="L255" sqref="L255"/>
      <selection pane="topRight" activeCell="L255" sqref="L255"/>
      <selection pane="bottomLeft" activeCell="L255" sqref="L25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67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68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6</v>
      </c>
      <c r="F5" s="71"/>
      <c r="G5" s="46">
        <f t="shared" ref="G5:G68" si="0">E5+F5</f>
        <v>6</v>
      </c>
      <c r="H5" s="78">
        <v>0</v>
      </c>
      <c r="I5" s="76">
        <v>0</v>
      </c>
      <c r="J5" s="46">
        <f t="shared" ref="J5:J68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69" si="2">+L6*K6</f>
        <v>0</v>
      </c>
      <c r="N6" s="17" t="s">
        <v>16</v>
      </c>
      <c r="O6" s="18"/>
      <c r="P6" s="23">
        <f>SUM(M6-O6)</f>
        <v>0</v>
      </c>
      <c r="Q6" s="122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2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2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2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4"/>
        <v>50</v>
      </c>
      <c r="Q15" s="122">
        <v>22.41</v>
      </c>
      <c r="R15" s="43">
        <f t="shared" si="3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2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2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2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22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2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2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6</v>
      </c>
      <c r="F25" s="71"/>
      <c r="G25" s="46">
        <f t="shared" si="0"/>
        <v>6</v>
      </c>
      <c r="H25" s="78">
        <v>0</v>
      </c>
      <c r="I25" s="76">
        <v>0</v>
      </c>
      <c r="J25" s="46">
        <f t="shared" si="1"/>
        <v>5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21">
        <f t="shared" si="4"/>
        <v>100</v>
      </c>
      <c r="Q25" s="90">
        <v>39.770000000000003</v>
      </c>
      <c r="R25" s="43">
        <f t="shared" si="3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>+L26*K26</f>
        <v>0</v>
      </c>
      <c r="N26" s="17" t="s">
        <v>16</v>
      </c>
      <c r="O26" s="18"/>
      <c r="P26" s="23">
        <f t="shared" si="4"/>
        <v>0</v>
      </c>
      <c r="Q26" s="122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2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5</v>
      </c>
      <c r="F28" s="71"/>
      <c r="G28" s="46">
        <f t="shared" si="0"/>
        <v>5</v>
      </c>
      <c r="H28" s="78">
        <v>0</v>
      </c>
      <c r="I28" s="76">
        <v>0</v>
      </c>
      <c r="J28" s="46">
        <f t="shared" si="1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2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2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2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9</v>
      </c>
      <c r="F31" s="71"/>
      <c r="G31" s="46">
        <f t="shared" si="0"/>
        <v>9</v>
      </c>
      <c r="H31" s="78">
        <v>0</v>
      </c>
      <c r="I31" s="76">
        <v>0</v>
      </c>
      <c r="J31" s="46">
        <f t="shared" si="1"/>
        <v>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4"/>
        <v>200</v>
      </c>
      <c r="Q31" s="122">
        <v>34.64</v>
      </c>
      <c r="R31" s="43">
        <f t="shared" si="3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0"/>
        <v>0</v>
      </c>
      <c r="H32" s="78">
        <v>0</v>
      </c>
      <c r="I32" s="76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0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2</v>
      </c>
      <c r="F39" s="71"/>
      <c r="G39" s="46">
        <f t="shared" si="0"/>
        <v>2</v>
      </c>
      <c r="H39" s="78">
        <v>0</v>
      </c>
      <c r="I39" s="76">
        <v>0</v>
      </c>
      <c r="J39" s="46">
        <f t="shared" si="1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4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2</v>
      </c>
      <c r="F40" s="71"/>
      <c r="G40" s="46">
        <f t="shared" si="0"/>
        <v>2</v>
      </c>
      <c r="H40" s="78">
        <v>0</v>
      </c>
      <c r="I40" s="76">
        <v>0</v>
      </c>
      <c r="J40" s="46">
        <f t="shared" si="1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2</v>
      </c>
      <c r="F41" s="71"/>
      <c r="G41" s="46">
        <f t="shared" si="0"/>
        <v>2</v>
      </c>
      <c r="H41" s="78">
        <v>0</v>
      </c>
      <c r="I41" s="76">
        <v>0</v>
      </c>
      <c r="J41" s="46">
        <f t="shared" si="1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4"/>
        <v>50</v>
      </c>
      <c r="Q41" s="90">
        <v>15.42</v>
      </c>
      <c r="R41" s="43">
        <f t="shared" si="3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0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2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2</v>
      </c>
      <c r="F47" s="71"/>
      <c r="G47" s="46">
        <f t="shared" si="0"/>
        <v>2</v>
      </c>
      <c r="H47" s="78">
        <v>0</v>
      </c>
      <c r="I47" s="76">
        <v>0</v>
      </c>
      <c r="J47" s="46">
        <f t="shared" si="1"/>
        <v>1</v>
      </c>
      <c r="K47" s="72">
        <v>1</v>
      </c>
      <c r="L47" s="15">
        <v>50</v>
      </c>
      <c r="M47" s="65">
        <f>+L47*K47</f>
        <v>50</v>
      </c>
      <c r="N47" s="17" t="s">
        <v>16</v>
      </c>
      <c r="O47" s="18"/>
      <c r="P47" s="121">
        <f t="shared" si="4"/>
        <v>50</v>
      </c>
      <c r="Q47" s="122">
        <v>17.989999999999998</v>
      </c>
      <c r="R47" s="43">
        <f t="shared" si="3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3</v>
      </c>
      <c r="F48" s="71"/>
      <c r="G48" s="46">
        <f t="shared" si="0"/>
        <v>3</v>
      </c>
      <c r="H48" s="78">
        <v>0</v>
      </c>
      <c r="I48" s="76">
        <v>0</v>
      </c>
      <c r="J48" s="46">
        <f t="shared" si="1"/>
        <v>2</v>
      </c>
      <c r="K48" s="72">
        <v>1</v>
      </c>
      <c r="L48" s="20">
        <v>50</v>
      </c>
      <c r="M48" s="65">
        <f t="shared" si="2"/>
        <v>50</v>
      </c>
      <c r="N48" s="17" t="s">
        <v>16</v>
      </c>
      <c r="O48" s="18"/>
      <c r="P48" s="121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6</v>
      </c>
      <c r="F49" s="71"/>
      <c r="G49" s="46">
        <f t="shared" si="0"/>
        <v>6</v>
      </c>
      <c r="H49" s="78">
        <v>0</v>
      </c>
      <c r="I49" s="76">
        <v>0</v>
      </c>
      <c r="J49" s="46">
        <f t="shared" si="1"/>
        <v>6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5</v>
      </c>
      <c r="F50" s="71"/>
      <c r="G50" s="46">
        <f t="shared" si="0"/>
        <v>5</v>
      </c>
      <c r="H50" s="78">
        <v>0</v>
      </c>
      <c r="I50" s="76">
        <v>0</v>
      </c>
      <c r="J50" s="46">
        <f t="shared" si="1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ref="P50:P51" si="5">SUM(M50-O50)</f>
        <v>0</v>
      </c>
      <c r="Q50" s="122">
        <v>20.32</v>
      </c>
      <c r="R50" s="43">
        <f t="shared" si="3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0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 t="shared" si="5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5</v>
      </c>
      <c r="F53" s="71"/>
      <c r="G53" s="46">
        <f t="shared" si="0"/>
        <v>5</v>
      </c>
      <c r="H53" s="78">
        <v>0</v>
      </c>
      <c r="I53" s="76">
        <v>0</v>
      </c>
      <c r="J53" s="46">
        <f t="shared" si="1"/>
        <v>5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2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2</v>
      </c>
      <c r="F55" s="71"/>
      <c r="G55" s="46">
        <f t="shared" si="0"/>
        <v>2</v>
      </c>
      <c r="H55" s="78">
        <v>0</v>
      </c>
      <c r="I55" s="76">
        <v>0</v>
      </c>
      <c r="J55" s="46">
        <f t="shared" si="1"/>
        <v>2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2</v>
      </c>
      <c r="F56" s="71"/>
      <c r="G56" s="46">
        <f t="shared" si="0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2</v>
      </c>
      <c r="F57" s="71"/>
      <c r="G57" s="46">
        <f t="shared" si="0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2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2</v>
      </c>
      <c r="F58" s="71"/>
      <c r="G58" s="46">
        <f t="shared" si="0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2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2</v>
      </c>
      <c r="F59" s="71"/>
      <c r="G59" s="46">
        <f t="shared" si="0"/>
        <v>2</v>
      </c>
      <c r="H59" s="78">
        <v>0</v>
      </c>
      <c r="I59" s="76">
        <v>0</v>
      </c>
      <c r="J59" s="46">
        <f t="shared" si="1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2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2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2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0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2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>+L63*K63</f>
        <v>0</v>
      </c>
      <c r="N63" s="17" t="s">
        <v>16</v>
      </c>
      <c r="O63" s="18"/>
      <c r="P63" s="23">
        <f t="shared" si="4"/>
        <v>0</v>
      </c>
      <c r="Q63" s="122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1</v>
      </c>
      <c r="F64" s="71"/>
      <c r="G64" s="46">
        <f t="shared" si="0"/>
        <v>1</v>
      </c>
      <c r="H64" s="78">
        <v>0</v>
      </c>
      <c r="I64" s="76">
        <v>0</v>
      </c>
      <c r="J64" s="46">
        <f t="shared" si="1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1">
        <f t="shared" si="4"/>
        <v>50</v>
      </c>
      <c r="Q64" s="90">
        <v>23.69</v>
      </c>
      <c r="R64" s="43">
        <f t="shared" si="3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1</v>
      </c>
      <c r="F65" s="71"/>
      <c r="G65" s="46">
        <f t="shared" si="0"/>
        <v>1</v>
      </c>
      <c r="H65" s="78">
        <v>0</v>
      </c>
      <c r="I65" s="76">
        <v>0</v>
      </c>
      <c r="J65" s="46">
        <f t="shared" si="1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4"/>
        <v>50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1</v>
      </c>
      <c r="F66" s="71"/>
      <c r="G66" s="46">
        <f t="shared" si="0"/>
        <v>1</v>
      </c>
      <c r="H66" s="78">
        <v>0</v>
      </c>
      <c r="I66" s="76">
        <v>0</v>
      </c>
      <c r="J66" s="46">
        <f t="shared" si="1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4"/>
        <v>50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ref="G69:G132" si="6">E69+F69</f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ref="M70:M133" si="8">+L70*K70</f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8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8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8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0</v>
      </c>
      <c r="F74" s="71"/>
      <c r="G74" s="46">
        <f t="shared" si="6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8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8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 t="shared" si="6"/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 t="shared" si="8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4</v>
      </c>
      <c r="F77" s="71"/>
      <c r="G77" s="46">
        <f t="shared" si="6"/>
        <v>4</v>
      </c>
      <c r="H77" s="78">
        <v>0</v>
      </c>
      <c r="I77" s="76">
        <v>0</v>
      </c>
      <c r="J77" s="46">
        <f t="shared" si="7"/>
        <v>1</v>
      </c>
      <c r="K77" s="72">
        <v>3</v>
      </c>
      <c r="L77" s="21">
        <v>50</v>
      </c>
      <c r="M77" s="65">
        <f t="shared" si="8"/>
        <v>150</v>
      </c>
      <c r="N77" s="17" t="s">
        <v>16</v>
      </c>
      <c r="O77" s="18"/>
      <c r="P77" s="121">
        <f t="shared" si="4"/>
        <v>150</v>
      </c>
      <c r="Q77" s="90">
        <v>25.15</v>
      </c>
      <c r="R77" s="43">
        <f t="shared" si="3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8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8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5</v>
      </c>
      <c r="F80" s="71"/>
      <c r="G80" s="46">
        <f t="shared" si="6"/>
        <v>5</v>
      </c>
      <c r="H80" s="78">
        <v>0</v>
      </c>
      <c r="I80" s="76">
        <v>0</v>
      </c>
      <c r="J80" s="46">
        <f t="shared" si="7"/>
        <v>3</v>
      </c>
      <c r="K80" s="72">
        <v>2</v>
      </c>
      <c r="L80" s="15">
        <v>55</v>
      </c>
      <c r="M80" s="65">
        <f t="shared" si="8"/>
        <v>110</v>
      </c>
      <c r="N80" s="17" t="s">
        <v>16</v>
      </c>
      <c r="O80" s="18">
        <v>27</v>
      </c>
      <c r="P80" s="121">
        <f t="shared" si="4"/>
        <v>83</v>
      </c>
      <c r="Q80" s="90">
        <v>14.35</v>
      </c>
      <c r="R80" s="43">
        <f t="shared" si="3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5</v>
      </c>
      <c r="F81" s="71"/>
      <c r="G81" s="46">
        <f t="shared" si="6"/>
        <v>5</v>
      </c>
      <c r="H81" s="78">
        <v>0</v>
      </c>
      <c r="I81" s="76">
        <v>0</v>
      </c>
      <c r="J81" s="46">
        <f t="shared" si="7"/>
        <v>4</v>
      </c>
      <c r="K81" s="72">
        <v>1</v>
      </c>
      <c r="L81" s="20">
        <v>55</v>
      </c>
      <c r="M81" s="65">
        <f t="shared" si="8"/>
        <v>55</v>
      </c>
      <c r="N81" s="17" t="s">
        <v>16</v>
      </c>
      <c r="O81" s="18"/>
      <c r="P81" s="121">
        <f t="shared" ref="P81:P172" si="9">SUM(M81-O81)</f>
        <v>55</v>
      </c>
      <c r="Q81" s="90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 t="shared" si="6"/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 t="shared" si="8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si="8"/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8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8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8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si="6"/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si="8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si="6"/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si="8"/>
        <v>0</v>
      </c>
      <c r="N88" s="17" t="s">
        <v>16</v>
      </c>
      <c r="O88" s="18"/>
      <c r="P88" s="23">
        <f t="shared" ref="P88" si="15">SUM(M88-O88)</f>
        <v>0</v>
      </c>
      <c r="Q88" s="90"/>
      <c r="R88" s="43">
        <f t="shared" ref="R88" si="16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8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8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8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3</v>
      </c>
      <c r="F93" s="71"/>
      <c r="G93" s="46">
        <f t="shared" si="6"/>
        <v>3</v>
      </c>
      <c r="H93" s="78">
        <v>0</v>
      </c>
      <c r="I93" s="76">
        <v>0</v>
      </c>
      <c r="J93" s="46">
        <f t="shared" si="7"/>
        <v>1</v>
      </c>
      <c r="K93" s="72">
        <v>2</v>
      </c>
      <c r="L93" s="21">
        <v>35</v>
      </c>
      <c r="M93" s="65">
        <f t="shared" si="8"/>
        <v>70</v>
      </c>
      <c r="N93" s="17" t="s">
        <v>16</v>
      </c>
      <c r="O93" s="18"/>
      <c r="P93" s="121">
        <f t="shared" si="9"/>
        <v>70</v>
      </c>
      <c r="Q93" s="90">
        <v>18.63</v>
      </c>
      <c r="R93" s="43">
        <f t="shared" si="10"/>
        <v>37.26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si="6"/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>
        <f t="shared" si="8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6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6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6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6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2</v>
      </c>
      <c r="F99" s="71"/>
      <c r="G99" s="46">
        <f t="shared" si="6"/>
        <v>2</v>
      </c>
      <c r="H99" s="78">
        <v>0</v>
      </c>
      <c r="I99" s="76">
        <v>0</v>
      </c>
      <c r="J99" s="46">
        <f t="shared" si="7"/>
        <v>0</v>
      </c>
      <c r="K99" s="72">
        <v>2</v>
      </c>
      <c r="L99" s="20">
        <v>45</v>
      </c>
      <c r="M99" s="65">
        <f t="shared" si="8"/>
        <v>90</v>
      </c>
      <c r="N99" s="17" t="s">
        <v>16</v>
      </c>
      <c r="O99" s="18"/>
      <c r="P99" s="121">
        <f t="shared" ref="P99:P105" si="17">SUM(M99-O99)</f>
        <v>90</v>
      </c>
      <c r="Q99" s="118">
        <v>20.350000000000001</v>
      </c>
      <c r="R99" s="43">
        <f t="shared" ref="R99:R105" si="18">+K99*Q99</f>
        <v>40.700000000000003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6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8"/>
        <v>0</v>
      </c>
      <c r="N100" s="17" t="s">
        <v>16</v>
      </c>
      <c r="O100" s="18"/>
      <c r="P100" s="23">
        <f t="shared" si="17"/>
        <v>0</v>
      </c>
      <c r="Q100" s="118"/>
      <c r="R100" s="43">
        <f t="shared" si="1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6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17"/>
        <v>0</v>
      </c>
      <c r="Q101" s="118"/>
      <c r="R101" s="43">
        <f t="shared" si="1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si="6"/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17"/>
        <v>0</v>
      </c>
      <c r="Q102" s="118"/>
      <c r="R102" s="43">
        <f t="shared" si="1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 t="shared" si="6"/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17"/>
        <v>0</v>
      </c>
      <c r="Q103" s="90"/>
      <c r="R103" s="43">
        <f t="shared" si="1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 t="shared" si="6"/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17"/>
        <v>0</v>
      </c>
      <c r="Q104" s="90"/>
      <c r="R104" s="43">
        <f t="shared" si="1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 t="shared" si="6"/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17"/>
        <v>0</v>
      </c>
      <c r="Q105" s="90"/>
      <c r="R105" s="43">
        <f t="shared" si="1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6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6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6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 t="shared" si="8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6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 t="shared" si="8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6"/>
        <v>0</v>
      </c>
      <c r="H110" s="78">
        <v>0</v>
      </c>
      <c r="I110" s="76">
        <v>0</v>
      </c>
      <c r="J110" s="46">
        <f t="shared" si="7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6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3</v>
      </c>
      <c r="F112" s="71"/>
      <c r="G112" s="46">
        <f t="shared" si="6"/>
        <v>3</v>
      </c>
      <c r="H112" s="78">
        <v>0</v>
      </c>
      <c r="I112" s="76">
        <v>0</v>
      </c>
      <c r="J112" s="46">
        <f t="shared" si="7"/>
        <v>2</v>
      </c>
      <c r="K112" s="72">
        <v>1</v>
      </c>
      <c r="L112" s="20">
        <v>100</v>
      </c>
      <c r="M112" s="65">
        <f t="shared" si="8"/>
        <v>100</v>
      </c>
      <c r="N112" s="17" t="s">
        <v>16</v>
      </c>
      <c r="O112" s="18"/>
      <c r="P112" s="121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5</v>
      </c>
      <c r="F113" s="71"/>
      <c r="G113" s="46">
        <f t="shared" si="6"/>
        <v>5</v>
      </c>
      <c r="H113" s="78">
        <v>0</v>
      </c>
      <c r="I113" s="76">
        <v>0</v>
      </c>
      <c r="J113" s="46">
        <f t="shared" si="7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2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6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6</v>
      </c>
      <c r="F115" s="71"/>
      <c r="G115" s="46">
        <f t="shared" si="6"/>
        <v>6</v>
      </c>
      <c r="H115" s="78">
        <v>0</v>
      </c>
      <c r="I115" s="76">
        <v>0</v>
      </c>
      <c r="J115" s="46">
        <f t="shared" si="7"/>
        <v>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1">
        <f t="shared" si="9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6</v>
      </c>
      <c r="F116" s="71"/>
      <c r="G116" s="46">
        <f t="shared" si="6"/>
        <v>6</v>
      </c>
      <c r="H116" s="78">
        <v>0</v>
      </c>
      <c r="I116" s="76">
        <v>0</v>
      </c>
      <c r="J116" s="46">
        <f t="shared" si="7"/>
        <v>5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1">
        <f t="shared" si="9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4</v>
      </c>
      <c r="F117" s="71"/>
      <c r="G117" s="46">
        <f t="shared" si="6"/>
        <v>4</v>
      </c>
      <c r="H117" s="78">
        <v>0</v>
      </c>
      <c r="I117" s="76">
        <v>0</v>
      </c>
      <c r="J117" s="46">
        <f t="shared" si="7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6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6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6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6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 t="shared" si="8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6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6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6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 t="shared" si="8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6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6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6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6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6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6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4</v>
      </c>
      <c r="F131" s="71"/>
      <c r="G131" s="46">
        <f t="shared" si="6"/>
        <v>4</v>
      </c>
      <c r="H131" s="78">
        <v>0</v>
      </c>
      <c r="I131" s="76">
        <v>0</v>
      </c>
      <c r="J131" s="46">
        <f t="shared" si="7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3</v>
      </c>
      <c r="F132" s="71"/>
      <c r="G132" s="46">
        <f t="shared" si="6"/>
        <v>3</v>
      </c>
      <c r="H132" s="78">
        <v>0</v>
      </c>
      <c r="I132" s="76">
        <v>0</v>
      </c>
      <c r="J132" s="46">
        <f t="shared" si="7"/>
        <v>1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/>
      <c r="P132" s="121">
        <f t="shared" si="9"/>
        <v>120</v>
      </c>
      <c r="Q132" s="90">
        <v>16.690000000000001</v>
      </c>
      <c r="R132" s="43">
        <f t="shared" si="10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4</v>
      </c>
      <c r="F133" s="71"/>
      <c r="G133" s="46">
        <f t="shared" ref="G133:G196" si="19">E133+F133</f>
        <v>4</v>
      </c>
      <c r="H133" s="78">
        <v>0</v>
      </c>
      <c r="I133" s="76">
        <v>0</v>
      </c>
      <c r="J133" s="46">
        <f t="shared" ref="J133:J196" si="20">+G133-H133-K133-I133</f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19"/>
        <v>0</v>
      </c>
      <c r="H134" s="78">
        <v>0</v>
      </c>
      <c r="I134" s="76">
        <v>0</v>
      </c>
      <c r="J134" s="46">
        <f t="shared" si="20"/>
        <v>0</v>
      </c>
      <c r="K134" s="72"/>
      <c r="L134" s="20">
        <v>35</v>
      </c>
      <c r="M134" s="65">
        <f t="shared" ref="M134:M197" si="21">+L134*K134</f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19"/>
        <v>0</v>
      </c>
      <c r="H135" s="78">
        <v>0</v>
      </c>
      <c r="I135" s="76">
        <v>0</v>
      </c>
      <c r="J135" s="46">
        <f t="shared" si="20"/>
        <v>0</v>
      </c>
      <c r="K135" s="72"/>
      <c r="L135" s="20">
        <v>35</v>
      </c>
      <c r="M135" s="65">
        <f t="shared" si="21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19"/>
        <v>0</v>
      </c>
      <c r="H136" s="78">
        <v>0</v>
      </c>
      <c r="I136" s="76">
        <v>0</v>
      </c>
      <c r="J136" s="46">
        <f t="shared" si="20"/>
        <v>0</v>
      </c>
      <c r="K136" s="72"/>
      <c r="L136" s="20">
        <v>35</v>
      </c>
      <c r="M136" s="65">
        <f t="shared" si="21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19"/>
        <v>0</v>
      </c>
      <c r="H137" s="78">
        <v>0</v>
      </c>
      <c r="I137" s="76">
        <v>0</v>
      </c>
      <c r="J137" s="46">
        <f t="shared" si="20"/>
        <v>0</v>
      </c>
      <c r="K137" s="72"/>
      <c r="L137" s="20">
        <v>35</v>
      </c>
      <c r="M137" s="65">
        <f t="shared" si="21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19"/>
        <v>0</v>
      </c>
      <c r="H138" s="78">
        <v>0</v>
      </c>
      <c r="I138" s="76">
        <v>0</v>
      </c>
      <c r="J138" s="46">
        <f t="shared" si="20"/>
        <v>0</v>
      </c>
      <c r="K138" s="72"/>
      <c r="L138" s="20">
        <v>50</v>
      </c>
      <c r="M138" s="65">
        <f t="shared" si="21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19"/>
        <v>0</v>
      </c>
      <c r="H139" s="78">
        <v>0</v>
      </c>
      <c r="I139" s="76">
        <v>0</v>
      </c>
      <c r="J139" s="46">
        <f t="shared" si="20"/>
        <v>0</v>
      </c>
      <c r="K139" s="72"/>
      <c r="L139" s="20">
        <v>35</v>
      </c>
      <c r="M139" s="65">
        <f t="shared" si="21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19"/>
        <v>0</v>
      </c>
      <c r="H140" s="78">
        <v>0</v>
      </c>
      <c r="I140" s="76">
        <v>0</v>
      </c>
      <c r="J140" s="46">
        <f t="shared" si="20"/>
        <v>0</v>
      </c>
      <c r="K140" s="72"/>
      <c r="L140" s="20">
        <v>10</v>
      </c>
      <c r="M140" s="65">
        <f t="shared" si="21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19"/>
        <v>0</v>
      </c>
      <c r="H141" s="78">
        <v>0</v>
      </c>
      <c r="I141" s="76">
        <v>0</v>
      </c>
      <c r="J141" s="46">
        <f t="shared" si="20"/>
        <v>0</v>
      </c>
      <c r="K141" s="72"/>
      <c r="L141" s="20">
        <v>10</v>
      </c>
      <c r="M141" s="65">
        <f t="shared" si="21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19"/>
        <v>0</v>
      </c>
      <c r="H142" s="78">
        <v>0</v>
      </c>
      <c r="I142" s="76">
        <v>0</v>
      </c>
      <c r="J142" s="46">
        <f t="shared" si="20"/>
        <v>0</v>
      </c>
      <c r="K142" s="72"/>
      <c r="L142" s="20">
        <v>10</v>
      </c>
      <c r="M142" s="65">
        <f t="shared" si="21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19"/>
        <v>0</v>
      </c>
      <c r="H143" s="78">
        <v>0</v>
      </c>
      <c r="I143" s="76">
        <v>0</v>
      </c>
      <c r="J143" s="46">
        <f t="shared" si="20"/>
        <v>0</v>
      </c>
      <c r="K143" s="72"/>
      <c r="L143" s="22">
        <v>10</v>
      </c>
      <c r="M143" s="65">
        <f t="shared" si="21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19"/>
        <v>0</v>
      </c>
      <c r="H144" s="78">
        <v>0</v>
      </c>
      <c r="I144" s="76">
        <v>0</v>
      </c>
      <c r="J144" s="46">
        <f t="shared" si="20"/>
        <v>0</v>
      </c>
      <c r="K144" s="72"/>
      <c r="L144" s="22">
        <v>10</v>
      </c>
      <c r="M144" s="65">
        <f t="shared" si="21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19"/>
        <v>0</v>
      </c>
      <c r="H145" s="78">
        <v>0</v>
      </c>
      <c r="I145" s="76">
        <v>0</v>
      </c>
      <c r="J145" s="46">
        <f t="shared" si="20"/>
        <v>0</v>
      </c>
      <c r="K145" s="72"/>
      <c r="L145" s="20">
        <v>10</v>
      </c>
      <c r="M145" s="65">
        <f t="shared" si="21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19"/>
        <v>0</v>
      </c>
      <c r="H146" s="78">
        <v>0</v>
      </c>
      <c r="I146" s="76">
        <v>0</v>
      </c>
      <c r="J146" s="46">
        <f t="shared" si="20"/>
        <v>0</v>
      </c>
      <c r="K146" s="72"/>
      <c r="L146" s="20">
        <v>10</v>
      </c>
      <c r="M146" s="65">
        <f t="shared" si="21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19"/>
        <v>0</v>
      </c>
      <c r="H147" s="78">
        <v>0</v>
      </c>
      <c r="I147" s="76">
        <v>0</v>
      </c>
      <c r="J147" s="46">
        <f t="shared" si="20"/>
        <v>0</v>
      </c>
      <c r="K147" s="72"/>
      <c r="L147" s="20">
        <v>10</v>
      </c>
      <c r="M147" s="65">
        <f t="shared" si="21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19"/>
        <v>0</v>
      </c>
      <c r="H148" s="78">
        <v>0</v>
      </c>
      <c r="I148" s="76">
        <v>0</v>
      </c>
      <c r="J148" s="46">
        <f t="shared" si="20"/>
        <v>0</v>
      </c>
      <c r="K148" s="72"/>
      <c r="L148" s="20">
        <v>40</v>
      </c>
      <c r="M148" s="65">
        <f t="shared" si="21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19"/>
        <v>0</v>
      </c>
      <c r="H149" s="78">
        <v>0</v>
      </c>
      <c r="I149" s="76">
        <v>0</v>
      </c>
      <c r="J149" s="46">
        <f t="shared" si="20"/>
        <v>0</v>
      </c>
      <c r="K149" s="72"/>
      <c r="L149" s="20">
        <v>50</v>
      </c>
      <c r="M149" s="65">
        <f t="shared" si="21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19"/>
        <v>0</v>
      </c>
      <c r="H150" s="78">
        <v>0</v>
      </c>
      <c r="I150" s="76">
        <v>0</v>
      </c>
      <c r="J150" s="46">
        <f t="shared" si="20"/>
        <v>0</v>
      </c>
      <c r="K150" s="72"/>
      <c r="L150" s="20">
        <v>55</v>
      </c>
      <c r="M150" s="65">
        <f t="shared" si="21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19"/>
        <v>0</v>
      </c>
      <c r="H151" s="78">
        <v>0</v>
      </c>
      <c r="I151" s="76">
        <v>0</v>
      </c>
      <c r="J151" s="46">
        <f t="shared" si="20"/>
        <v>0</v>
      </c>
      <c r="K151" s="72"/>
      <c r="L151" s="20">
        <v>55</v>
      </c>
      <c r="M151" s="65">
        <f t="shared" si="21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19"/>
        <v>0</v>
      </c>
      <c r="H152" s="78">
        <v>0</v>
      </c>
      <c r="I152" s="76">
        <v>0</v>
      </c>
      <c r="J152" s="46">
        <f t="shared" si="20"/>
        <v>0</v>
      </c>
      <c r="K152" s="72"/>
      <c r="L152" s="20">
        <v>55</v>
      </c>
      <c r="M152" s="65">
        <f t="shared" si="21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19"/>
        <v>0</v>
      </c>
      <c r="H153" s="78">
        <v>0</v>
      </c>
      <c r="I153" s="76">
        <v>0</v>
      </c>
      <c r="J153" s="46">
        <f t="shared" si="20"/>
        <v>0</v>
      </c>
      <c r="K153" s="72"/>
      <c r="L153" s="20">
        <v>30</v>
      </c>
      <c r="M153" s="65">
        <f t="shared" si="21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5</v>
      </c>
      <c r="F154" s="71"/>
      <c r="G154" s="46">
        <f t="shared" si="19"/>
        <v>5</v>
      </c>
      <c r="H154" s="78">
        <v>0</v>
      </c>
      <c r="I154" s="76">
        <v>0</v>
      </c>
      <c r="J154" s="46">
        <f t="shared" si="20"/>
        <v>4</v>
      </c>
      <c r="K154" s="72">
        <v>1</v>
      </c>
      <c r="L154" s="20">
        <v>25</v>
      </c>
      <c r="M154" s="65">
        <f t="shared" si="21"/>
        <v>25</v>
      </c>
      <c r="N154" s="17" t="s">
        <v>16</v>
      </c>
      <c r="O154" s="18"/>
      <c r="P154" s="121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19"/>
        <v>0</v>
      </c>
      <c r="H155" s="78">
        <v>0</v>
      </c>
      <c r="I155" s="76">
        <v>0</v>
      </c>
      <c r="J155" s="46">
        <f t="shared" si="20"/>
        <v>0</v>
      </c>
      <c r="K155" s="72"/>
      <c r="L155" s="20">
        <v>25</v>
      </c>
      <c r="M155" s="65">
        <f t="shared" si="21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19"/>
        <v>0</v>
      </c>
      <c r="H156" s="78">
        <v>0</v>
      </c>
      <c r="I156" s="76">
        <v>0</v>
      </c>
      <c r="J156" s="46">
        <f t="shared" si="20"/>
        <v>0</v>
      </c>
      <c r="K156" s="72"/>
      <c r="L156" s="20">
        <v>55</v>
      </c>
      <c r="M156" s="65">
        <f t="shared" si="21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19"/>
        <v>0</v>
      </c>
      <c r="H157" s="78">
        <v>0</v>
      </c>
      <c r="I157" s="76">
        <v>0</v>
      </c>
      <c r="J157" s="46">
        <f t="shared" si="20"/>
        <v>0</v>
      </c>
      <c r="K157" s="72"/>
      <c r="L157" s="20">
        <v>50</v>
      </c>
      <c r="M157" s="65">
        <f t="shared" si="21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19"/>
        <v>0</v>
      </c>
      <c r="H158" s="78">
        <v>0</v>
      </c>
      <c r="I158" s="76">
        <v>0</v>
      </c>
      <c r="J158" s="46">
        <f t="shared" si="20"/>
        <v>0</v>
      </c>
      <c r="K158" s="72"/>
      <c r="L158" s="20">
        <v>65</v>
      </c>
      <c r="M158" s="65">
        <f t="shared" si="21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19"/>
        <v>0</v>
      </c>
      <c r="H159" s="78">
        <v>0</v>
      </c>
      <c r="I159" s="76">
        <v>0</v>
      </c>
      <c r="J159" s="46">
        <f t="shared" si="20"/>
        <v>0</v>
      </c>
      <c r="K159" s="72"/>
      <c r="L159" s="20">
        <v>50</v>
      </c>
      <c r="M159" s="65">
        <f t="shared" si="21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19"/>
        <v>0</v>
      </c>
      <c r="H160" s="78">
        <v>0</v>
      </c>
      <c r="I160" s="76">
        <v>0</v>
      </c>
      <c r="J160" s="46">
        <f t="shared" si="20"/>
        <v>0</v>
      </c>
      <c r="K160" s="72"/>
      <c r="L160" s="20">
        <v>50</v>
      </c>
      <c r="M160" s="65">
        <f t="shared" si="21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19"/>
        <v>0</v>
      </c>
      <c r="H161" s="78">
        <v>0</v>
      </c>
      <c r="I161" s="76">
        <v>0</v>
      </c>
      <c r="J161" s="46">
        <f t="shared" si="20"/>
        <v>0</v>
      </c>
      <c r="K161" s="72"/>
      <c r="L161" s="20">
        <v>60</v>
      </c>
      <c r="M161" s="65">
        <f t="shared" si="21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si="19"/>
        <v>0</v>
      </c>
      <c r="H162" s="78">
        <v>0</v>
      </c>
      <c r="I162" s="76">
        <v>0</v>
      </c>
      <c r="J162" s="46">
        <f t="shared" si="20"/>
        <v>0</v>
      </c>
      <c r="K162" s="72"/>
      <c r="L162" s="20">
        <v>60</v>
      </c>
      <c r="M162" s="65">
        <f t="shared" si="21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19"/>
        <v>0</v>
      </c>
      <c r="H163" s="78">
        <v>0</v>
      </c>
      <c r="I163" s="76">
        <v>0</v>
      </c>
      <c r="J163" s="46">
        <f t="shared" si="20"/>
        <v>0</v>
      </c>
      <c r="K163" s="72"/>
      <c r="L163" s="20">
        <v>25</v>
      </c>
      <c r="M163" s="65">
        <f t="shared" si="21"/>
        <v>0</v>
      </c>
      <c r="N163" s="17" t="s">
        <v>16</v>
      </c>
      <c r="O163" s="18"/>
      <c r="P163" s="23">
        <f t="shared" si="9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19"/>
        <v>0</v>
      </c>
      <c r="H164" s="78">
        <v>0</v>
      </c>
      <c r="I164" s="76">
        <v>0</v>
      </c>
      <c r="J164" s="46">
        <f t="shared" si="20"/>
        <v>0</v>
      </c>
      <c r="K164" s="72"/>
      <c r="L164" s="20">
        <v>45</v>
      </c>
      <c r="M164" s="65">
        <f t="shared" si="21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19"/>
        <v>0</v>
      </c>
      <c r="H165" s="78">
        <v>0</v>
      </c>
      <c r="I165" s="76">
        <v>0</v>
      </c>
      <c r="J165" s="46">
        <f t="shared" si="20"/>
        <v>0</v>
      </c>
      <c r="K165" s="72"/>
      <c r="L165" s="20">
        <v>45</v>
      </c>
      <c r="M165" s="65">
        <f t="shared" si="21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19"/>
        <v>0</v>
      </c>
      <c r="H166" s="78">
        <v>0</v>
      </c>
      <c r="I166" s="76">
        <v>0</v>
      </c>
      <c r="J166" s="46">
        <f t="shared" si="20"/>
        <v>0</v>
      </c>
      <c r="K166" s="72"/>
      <c r="L166" s="20">
        <v>45</v>
      </c>
      <c r="M166" s="65">
        <f t="shared" si="21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19"/>
        <v>0</v>
      </c>
      <c r="H167" s="78">
        <v>0</v>
      </c>
      <c r="I167" s="76">
        <v>0</v>
      </c>
      <c r="J167" s="46">
        <f t="shared" si="20"/>
        <v>0</v>
      </c>
      <c r="K167" s="72"/>
      <c r="L167" s="20">
        <v>45</v>
      </c>
      <c r="M167" s="65">
        <f t="shared" si="21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19"/>
        <v>0</v>
      </c>
      <c r="H168" s="78">
        <v>0</v>
      </c>
      <c r="I168" s="76">
        <v>0</v>
      </c>
      <c r="J168" s="46">
        <f t="shared" si="20"/>
        <v>0</v>
      </c>
      <c r="K168" s="72"/>
      <c r="L168" s="20">
        <v>45</v>
      </c>
      <c r="M168" s="65">
        <f t="shared" si="21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19"/>
        <v>0</v>
      </c>
      <c r="H169" s="78">
        <v>0</v>
      </c>
      <c r="I169" s="76">
        <v>0</v>
      </c>
      <c r="J169" s="46">
        <f t="shared" si="20"/>
        <v>0</v>
      </c>
      <c r="K169" s="72"/>
      <c r="L169" s="20">
        <v>45</v>
      </c>
      <c r="M169" s="65">
        <f t="shared" si="21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19"/>
        <v>0</v>
      </c>
      <c r="H170" s="78">
        <v>0</v>
      </c>
      <c r="I170" s="76">
        <v>0</v>
      </c>
      <c r="J170" s="46">
        <f t="shared" si="20"/>
        <v>0</v>
      </c>
      <c r="K170" s="72"/>
      <c r="L170" s="22">
        <v>35</v>
      </c>
      <c r="M170" s="65">
        <f t="shared" si="21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19"/>
        <v>0</v>
      </c>
      <c r="H171" s="78">
        <v>0</v>
      </c>
      <c r="I171" s="76">
        <v>0</v>
      </c>
      <c r="J171" s="46">
        <f t="shared" si="20"/>
        <v>0</v>
      </c>
      <c r="K171" s="72"/>
      <c r="L171" s="22">
        <v>25</v>
      </c>
      <c r="M171" s="65">
        <f t="shared" si="21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19"/>
        <v>0</v>
      </c>
      <c r="H172" s="78">
        <v>0</v>
      </c>
      <c r="I172" s="76">
        <v>0</v>
      </c>
      <c r="J172" s="46">
        <f t="shared" si="20"/>
        <v>0</v>
      </c>
      <c r="K172" s="72"/>
      <c r="L172" s="20">
        <v>100</v>
      </c>
      <c r="M172" s="65">
        <f t="shared" si="21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3</v>
      </c>
      <c r="F173" s="71"/>
      <c r="G173" s="46">
        <f t="shared" si="19"/>
        <v>3</v>
      </c>
      <c r="H173" s="78">
        <v>0</v>
      </c>
      <c r="I173" s="76">
        <v>0</v>
      </c>
      <c r="J173" s="46">
        <f t="shared" si="20"/>
        <v>1</v>
      </c>
      <c r="K173" s="72">
        <v>2</v>
      </c>
      <c r="L173" s="20">
        <v>35</v>
      </c>
      <c r="M173" s="65">
        <f t="shared" si="21"/>
        <v>70</v>
      </c>
      <c r="N173" s="17" t="s">
        <v>16</v>
      </c>
      <c r="O173" s="18"/>
      <c r="P173" s="121">
        <f>SUM(M173-O173)</f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si="19"/>
        <v>0</v>
      </c>
      <c r="H174" s="78">
        <v>0</v>
      </c>
      <c r="I174" s="76">
        <v>0</v>
      </c>
      <c r="J174" s="46">
        <f t="shared" si="20"/>
        <v>0</v>
      </c>
      <c r="K174" s="72"/>
      <c r="L174" s="15">
        <v>65</v>
      </c>
      <c r="M174" s="65">
        <f t="shared" si="21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4</v>
      </c>
      <c r="F175" s="71"/>
      <c r="G175" s="46">
        <f t="shared" si="19"/>
        <v>4</v>
      </c>
      <c r="H175" s="78">
        <v>0</v>
      </c>
      <c r="I175" s="76">
        <v>0</v>
      </c>
      <c r="J175" s="46">
        <f t="shared" si="20"/>
        <v>4</v>
      </c>
      <c r="K175" s="72"/>
      <c r="L175" s="15">
        <v>50</v>
      </c>
      <c r="M175" s="65">
        <f t="shared" si="21"/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19"/>
        <v>0</v>
      </c>
      <c r="H176" s="78">
        <v>0</v>
      </c>
      <c r="I176" s="76">
        <v>0</v>
      </c>
      <c r="J176" s="46">
        <f t="shared" si="20"/>
        <v>0</v>
      </c>
      <c r="K176" s="72"/>
      <c r="L176" s="20">
        <v>35</v>
      </c>
      <c r="M176" s="65">
        <f t="shared" si="21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19"/>
        <v>0</v>
      </c>
      <c r="H177" s="78">
        <v>0</v>
      </c>
      <c r="I177" s="76">
        <v>0</v>
      </c>
      <c r="J177" s="46">
        <f t="shared" si="20"/>
        <v>0</v>
      </c>
      <c r="K177" s="72"/>
      <c r="L177" s="20">
        <v>55</v>
      </c>
      <c r="M177" s="65">
        <f t="shared" si="21"/>
        <v>0</v>
      </c>
      <c r="N177" s="17" t="s">
        <v>16</v>
      </c>
      <c r="O177" s="18"/>
      <c r="P177" s="23">
        <f t="shared" ref="P177:P258" si="22">SUM(M177-O177)</f>
        <v>0</v>
      </c>
      <c r="Q177" s="90"/>
      <c r="R177" s="43">
        <f t="shared" ref="R177:R258" si="2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19"/>
        <v>0</v>
      </c>
      <c r="H178" s="78">
        <v>0</v>
      </c>
      <c r="I178" s="76">
        <v>0</v>
      </c>
      <c r="J178" s="46">
        <f t="shared" si="20"/>
        <v>0</v>
      </c>
      <c r="K178" s="72"/>
      <c r="L178" s="20">
        <v>55</v>
      </c>
      <c r="M178" s="65">
        <f t="shared" si="21"/>
        <v>0</v>
      </c>
      <c r="N178" s="17" t="s">
        <v>16</v>
      </c>
      <c r="O178" s="18"/>
      <c r="P178" s="23">
        <f t="shared" si="2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19"/>
        <v>0</v>
      </c>
      <c r="H179" s="78">
        <v>0</v>
      </c>
      <c r="I179" s="76">
        <v>0</v>
      </c>
      <c r="J179" s="46">
        <f t="shared" si="20"/>
        <v>0</v>
      </c>
      <c r="K179" s="72"/>
      <c r="L179" s="20">
        <v>10</v>
      </c>
      <c r="M179" s="65">
        <f t="shared" si="21"/>
        <v>0</v>
      </c>
      <c r="N179" s="17" t="s">
        <v>16</v>
      </c>
      <c r="O179" s="18"/>
      <c r="P179" s="23">
        <f t="shared" si="22"/>
        <v>0</v>
      </c>
      <c r="Q179" s="90">
        <v>6.82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19"/>
        <v>0</v>
      </c>
      <c r="H180" s="78">
        <v>0</v>
      </c>
      <c r="I180" s="76">
        <v>0</v>
      </c>
      <c r="J180" s="46">
        <f t="shared" si="20"/>
        <v>0</v>
      </c>
      <c r="K180" s="72"/>
      <c r="L180" s="20">
        <v>35</v>
      </c>
      <c r="M180" s="65">
        <f t="shared" si="21"/>
        <v>0</v>
      </c>
      <c r="N180" s="17" t="s">
        <v>16</v>
      </c>
      <c r="O180" s="18"/>
      <c r="P180" s="23">
        <f t="shared" si="22"/>
        <v>0</v>
      </c>
      <c r="Q180" s="90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19"/>
        <v>0</v>
      </c>
      <c r="H181" s="78">
        <v>0</v>
      </c>
      <c r="I181" s="76">
        <v>0</v>
      </c>
      <c r="J181" s="46">
        <f t="shared" si="20"/>
        <v>0</v>
      </c>
      <c r="K181" s="72"/>
      <c r="L181" s="20">
        <v>50</v>
      </c>
      <c r="M181" s="65">
        <f t="shared" si="21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19"/>
        <v>0</v>
      </c>
      <c r="H182" s="78">
        <v>0</v>
      </c>
      <c r="I182" s="76">
        <v>0</v>
      </c>
      <c r="J182" s="46">
        <f t="shared" si="20"/>
        <v>0</v>
      </c>
      <c r="K182" s="72"/>
      <c r="L182" s="20">
        <v>40</v>
      </c>
      <c r="M182" s="65">
        <f t="shared" si="21"/>
        <v>0</v>
      </c>
      <c r="N182" s="17" t="s">
        <v>16</v>
      </c>
      <c r="O182" s="18"/>
      <c r="P182" s="23">
        <f t="shared" si="22"/>
        <v>0</v>
      </c>
      <c r="Q182" s="90">
        <v>20</v>
      </c>
      <c r="R182" s="43">
        <f t="shared" si="2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19"/>
        <v>0</v>
      </c>
      <c r="H183" s="78">
        <v>0</v>
      </c>
      <c r="I183" s="76">
        <v>0</v>
      </c>
      <c r="J183" s="46">
        <f t="shared" si="20"/>
        <v>0</v>
      </c>
      <c r="K183" s="72"/>
      <c r="L183" s="20">
        <v>65</v>
      </c>
      <c r="M183" s="65">
        <f t="shared" si="21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19"/>
        <v>0</v>
      </c>
      <c r="H184" s="78">
        <v>0</v>
      </c>
      <c r="I184" s="76">
        <v>0</v>
      </c>
      <c r="J184" s="46">
        <f t="shared" si="20"/>
        <v>0</v>
      </c>
      <c r="K184" s="72"/>
      <c r="L184" s="20">
        <v>50</v>
      </c>
      <c r="M184" s="65">
        <f t="shared" si="21"/>
        <v>0</v>
      </c>
      <c r="N184" s="17" t="s">
        <v>16</v>
      </c>
      <c r="O184" s="18"/>
      <c r="P184" s="23">
        <f t="shared" si="22"/>
        <v>0</v>
      </c>
      <c r="Q184" s="90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19"/>
        <v>0</v>
      </c>
      <c r="H185" s="78">
        <v>0</v>
      </c>
      <c r="I185" s="76">
        <v>0</v>
      </c>
      <c r="J185" s="46">
        <f t="shared" si="20"/>
        <v>0</v>
      </c>
      <c r="K185" s="72"/>
      <c r="L185" s="20">
        <v>80</v>
      </c>
      <c r="M185" s="65">
        <f t="shared" si="21"/>
        <v>0</v>
      </c>
      <c r="N185" s="17" t="s">
        <v>16</v>
      </c>
      <c r="O185" s="18"/>
      <c r="P185" s="23">
        <f t="shared" si="22"/>
        <v>0</v>
      </c>
      <c r="Q185" s="90">
        <v>63</v>
      </c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19"/>
        <v>0</v>
      </c>
      <c r="H186" s="78">
        <v>0</v>
      </c>
      <c r="I186" s="76">
        <v>0</v>
      </c>
      <c r="J186" s="46">
        <f t="shared" si="20"/>
        <v>0</v>
      </c>
      <c r="K186" s="72"/>
      <c r="L186" s="20">
        <v>15</v>
      </c>
      <c r="M186" s="65">
        <f t="shared" si="21"/>
        <v>0</v>
      </c>
      <c r="N186" s="17" t="s">
        <v>16</v>
      </c>
      <c r="O186" s="18"/>
      <c r="P186" s="23">
        <f t="shared" ref="P186" si="24">SUM(M186-O186)</f>
        <v>0</v>
      </c>
      <c r="Q186" s="90">
        <v>3.5</v>
      </c>
      <c r="R186" s="43">
        <f t="shared" ref="R186" si="2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 t="shared" si="19"/>
        <v>0</v>
      </c>
      <c r="H187" s="78">
        <v>0</v>
      </c>
      <c r="I187" s="76">
        <v>0</v>
      </c>
      <c r="J187" s="46">
        <f t="shared" si="20"/>
        <v>0</v>
      </c>
      <c r="K187" s="72"/>
      <c r="L187" s="20">
        <v>15</v>
      </c>
      <c r="M187" s="65">
        <f t="shared" si="21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 t="shared" si="19"/>
        <v>0</v>
      </c>
      <c r="H188" s="78">
        <v>0</v>
      </c>
      <c r="I188" s="76">
        <v>0</v>
      </c>
      <c r="J188" s="46">
        <f t="shared" si="20"/>
        <v>0</v>
      </c>
      <c r="K188" s="72"/>
      <c r="L188" s="20">
        <v>15</v>
      </c>
      <c r="M188" s="65">
        <f t="shared" si="21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 t="shared" si="19"/>
        <v>0</v>
      </c>
      <c r="H189" s="78">
        <v>0</v>
      </c>
      <c r="I189" s="76">
        <v>0</v>
      </c>
      <c r="J189" s="46">
        <f t="shared" si="20"/>
        <v>0</v>
      </c>
      <c r="K189" s="72"/>
      <c r="L189" s="20">
        <v>15</v>
      </c>
      <c r="M189" s="65">
        <f t="shared" si="21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19"/>
        <v>0</v>
      </c>
      <c r="H190" s="78">
        <v>0</v>
      </c>
      <c r="I190" s="76">
        <v>0</v>
      </c>
      <c r="J190" s="46">
        <f t="shared" si="20"/>
        <v>0</v>
      </c>
      <c r="K190" s="72"/>
      <c r="L190" s="20">
        <v>80</v>
      </c>
      <c r="M190" s="65">
        <f t="shared" si="21"/>
        <v>0</v>
      </c>
      <c r="N190" s="17" t="s">
        <v>16</v>
      </c>
      <c r="O190" s="18"/>
      <c r="P190" s="23">
        <f t="shared" ref="P190" si="26">SUM(M190-O190)</f>
        <v>0</v>
      </c>
      <c r="Q190" s="90"/>
      <c r="R190" s="43">
        <f t="shared" ref="R190" si="2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19"/>
        <v>0</v>
      </c>
      <c r="H191" s="78">
        <v>0</v>
      </c>
      <c r="I191" s="76">
        <v>0</v>
      </c>
      <c r="J191" s="46">
        <f t="shared" si="20"/>
        <v>0</v>
      </c>
      <c r="K191" s="72"/>
      <c r="L191" s="20">
        <v>35</v>
      </c>
      <c r="M191" s="65">
        <f t="shared" si="21"/>
        <v>0</v>
      </c>
      <c r="N191" s="17" t="s">
        <v>16</v>
      </c>
      <c r="O191" s="18"/>
      <c r="P191" s="23">
        <f t="shared" si="22"/>
        <v>0</v>
      </c>
      <c r="Q191" s="90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19"/>
        <v>0</v>
      </c>
      <c r="H192" s="78">
        <v>0</v>
      </c>
      <c r="I192" s="76">
        <v>0</v>
      </c>
      <c r="J192" s="46">
        <f t="shared" si="20"/>
        <v>0</v>
      </c>
      <c r="K192" s="72"/>
      <c r="L192" s="20">
        <v>35</v>
      </c>
      <c r="M192" s="65">
        <f t="shared" si="21"/>
        <v>0</v>
      </c>
      <c r="N192" s="17" t="s">
        <v>16</v>
      </c>
      <c r="O192" s="18"/>
      <c r="P192" s="23">
        <f t="shared" si="22"/>
        <v>0</v>
      </c>
      <c r="Q192" s="90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19"/>
        <v>0</v>
      </c>
      <c r="H193" s="78">
        <v>0</v>
      </c>
      <c r="I193" s="76">
        <v>0</v>
      </c>
      <c r="J193" s="46">
        <f t="shared" si="20"/>
        <v>0</v>
      </c>
      <c r="K193" s="72"/>
      <c r="L193" s="20">
        <v>60</v>
      </c>
      <c r="M193" s="65">
        <f t="shared" si="21"/>
        <v>0</v>
      </c>
      <c r="N193" s="17" t="s">
        <v>16</v>
      </c>
      <c r="O193" s="18"/>
      <c r="P193" s="23">
        <f t="shared" si="22"/>
        <v>0</v>
      </c>
      <c r="Q193" s="90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19"/>
        <v>0</v>
      </c>
      <c r="H194" s="78">
        <v>0</v>
      </c>
      <c r="I194" s="76">
        <v>0</v>
      </c>
      <c r="J194" s="46">
        <f t="shared" si="20"/>
        <v>0</v>
      </c>
      <c r="K194" s="72"/>
      <c r="L194" s="20">
        <v>120</v>
      </c>
      <c r="M194" s="65">
        <f t="shared" si="21"/>
        <v>0</v>
      </c>
      <c r="N194" s="17" t="s">
        <v>16</v>
      </c>
      <c r="O194" s="18"/>
      <c r="P194" s="23">
        <f t="shared" si="22"/>
        <v>0</v>
      </c>
      <c r="Q194" s="90">
        <v>73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19"/>
        <v>0</v>
      </c>
      <c r="H195" s="78">
        <v>0</v>
      </c>
      <c r="I195" s="76">
        <v>0</v>
      </c>
      <c r="J195" s="46">
        <f t="shared" si="20"/>
        <v>0</v>
      </c>
      <c r="K195" s="72"/>
      <c r="L195" s="20">
        <v>60</v>
      </c>
      <c r="M195" s="65">
        <f t="shared" si="21"/>
        <v>0</v>
      </c>
      <c r="N195" s="17" t="s">
        <v>16</v>
      </c>
      <c r="O195" s="18"/>
      <c r="P195" s="23">
        <f t="shared" si="22"/>
        <v>0</v>
      </c>
      <c r="Q195" s="90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19"/>
        <v>0</v>
      </c>
      <c r="H196" s="78">
        <v>0</v>
      </c>
      <c r="I196" s="76">
        <v>0</v>
      </c>
      <c r="J196" s="46">
        <f t="shared" si="20"/>
        <v>0</v>
      </c>
      <c r="K196" s="72"/>
      <c r="L196" s="20">
        <v>120</v>
      </c>
      <c r="M196" s="65">
        <f t="shared" si="21"/>
        <v>0</v>
      </c>
      <c r="N196" s="17" t="s">
        <v>16</v>
      </c>
      <c r="O196" s="18"/>
      <c r="P196" s="23">
        <f t="shared" si="22"/>
        <v>0</v>
      </c>
      <c r="Q196" s="90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5</v>
      </c>
      <c r="F197" s="71"/>
      <c r="G197" s="46">
        <f t="shared" ref="G197:G259" si="28">E197+F197</f>
        <v>5</v>
      </c>
      <c r="H197" s="78">
        <v>0</v>
      </c>
      <c r="I197" s="76">
        <v>0</v>
      </c>
      <c r="J197" s="46">
        <f t="shared" ref="J197:J259" si="29">+G197-H197-K197-I197</f>
        <v>3</v>
      </c>
      <c r="K197" s="72">
        <v>2</v>
      </c>
      <c r="L197" s="20">
        <v>50</v>
      </c>
      <c r="M197" s="65">
        <f t="shared" si="21"/>
        <v>100</v>
      </c>
      <c r="N197" s="17" t="s">
        <v>16</v>
      </c>
      <c r="O197" s="18">
        <v>10</v>
      </c>
      <c r="P197" s="121">
        <f t="shared" si="22"/>
        <v>90</v>
      </c>
      <c r="Q197" s="90">
        <v>23.74</v>
      </c>
      <c r="R197" s="43">
        <f t="shared" si="23"/>
        <v>47.48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ref="M198:M258" si="30">+L198*K198</f>
        <v>0</v>
      </c>
      <c r="N198" s="17" t="s">
        <v>16</v>
      </c>
      <c r="O198" s="18"/>
      <c r="P198" s="23">
        <f t="shared" si="22"/>
        <v>0</v>
      </c>
      <c r="Q198" s="90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0"/>
        <v>0</v>
      </c>
      <c r="N199" s="17" t="s">
        <v>16</v>
      </c>
      <c r="O199" s="18"/>
      <c r="P199" s="23">
        <f t="shared" si="22"/>
        <v>0</v>
      </c>
      <c r="Q199" s="90">
        <v>105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0"/>
        <v>0</v>
      </c>
      <c r="N200" s="17" t="s">
        <v>16</v>
      </c>
      <c r="O200" s="18"/>
      <c r="P200" s="23">
        <f t="shared" si="22"/>
        <v>0</v>
      </c>
      <c r="Q200" s="90">
        <v>73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0"/>
        <v>0</v>
      </c>
      <c r="N201" s="17" t="s">
        <v>16</v>
      </c>
      <c r="O201" s="18"/>
      <c r="P201" s="23">
        <f t="shared" si="22"/>
        <v>0</v>
      </c>
      <c r="Q201" s="90">
        <v>60</v>
      </c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0"/>
        <v>0</v>
      </c>
      <c r="N202" s="17" t="s">
        <v>16</v>
      </c>
      <c r="O202" s="18"/>
      <c r="P202" s="23">
        <f t="shared" si="22"/>
        <v>0</v>
      </c>
      <c r="Q202" s="90">
        <v>60</v>
      </c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0"/>
        <v>0</v>
      </c>
      <c r="N203" s="17" t="s">
        <v>16</v>
      </c>
      <c r="O203" s="18"/>
      <c r="P203" s="23">
        <f t="shared" si="22"/>
        <v>0</v>
      </c>
      <c r="Q203" s="90">
        <v>60</v>
      </c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0"/>
        <v>0</v>
      </c>
      <c r="N204" s="17" t="s">
        <v>16</v>
      </c>
      <c r="O204" s="18"/>
      <c r="P204" s="23">
        <f t="shared" si="22"/>
        <v>0</v>
      </c>
      <c r="Q204" s="90">
        <v>60</v>
      </c>
      <c r="R204" s="43">
        <f t="shared" si="2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8</v>
      </c>
      <c r="F205" s="71"/>
      <c r="G205" s="46">
        <f t="shared" si="28"/>
        <v>8</v>
      </c>
      <c r="H205" s="78">
        <v>0</v>
      </c>
      <c r="I205" s="76">
        <v>0</v>
      </c>
      <c r="J205" s="46">
        <f t="shared" si="29"/>
        <v>6</v>
      </c>
      <c r="K205" s="72">
        <v>2</v>
      </c>
      <c r="L205" s="20">
        <v>55</v>
      </c>
      <c r="M205" s="65">
        <f t="shared" si="30"/>
        <v>110</v>
      </c>
      <c r="N205" s="17" t="s">
        <v>16</v>
      </c>
      <c r="O205" s="18"/>
      <c r="P205" s="121">
        <f t="shared" si="22"/>
        <v>110</v>
      </c>
      <c r="Q205" s="90">
        <v>40</v>
      </c>
      <c r="R205" s="43">
        <f t="shared" si="23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0"/>
        <v>0</v>
      </c>
      <c r="N206" s="17" t="s">
        <v>16</v>
      </c>
      <c r="O206" s="18"/>
      <c r="P206" s="23">
        <f t="shared" si="22"/>
        <v>0</v>
      </c>
      <c r="Q206" s="90">
        <v>60</v>
      </c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 t="shared" si="28"/>
        <v>0</v>
      </c>
      <c r="H207" s="78">
        <v>0</v>
      </c>
      <c r="I207" s="76">
        <v>0</v>
      </c>
      <c r="J207" s="46">
        <f t="shared" si="29"/>
        <v>0</v>
      </c>
      <c r="K207" s="72"/>
      <c r="L207" s="20">
        <v>50</v>
      </c>
      <c r="M207" s="65">
        <f t="shared" si="30"/>
        <v>0</v>
      </c>
      <c r="N207" s="17" t="s">
        <v>16</v>
      </c>
      <c r="O207" s="18"/>
      <c r="P207" s="23">
        <f t="shared" ref="P207" si="31"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0"/>
        <v>0</v>
      </c>
      <c r="N208" s="17" t="s">
        <v>16</v>
      </c>
      <c r="O208" s="18"/>
      <c r="P208" s="23">
        <f t="shared" si="22"/>
        <v>0</v>
      </c>
      <c r="Q208" s="90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0"/>
        <v>0</v>
      </c>
      <c r="N209" s="17" t="s">
        <v>16</v>
      </c>
      <c r="O209" s="18"/>
      <c r="P209" s="23">
        <f t="shared" si="22"/>
        <v>0</v>
      </c>
      <c r="Q209" s="90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 t="shared" si="30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0"/>
        <v>0</v>
      </c>
      <c r="N211" s="17" t="s">
        <v>16</v>
      </c>
      <c r="O211" s="18"/>
      <c r="P211" s="23">
        <f t="shared" si="22"/>
        <v>0</v>
      </c>
      <c r="Q211" s="90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0"/>
        <v>0</v>
      </c>
      <c r="N212" s="17" t="s">
        <v>16</v>
      </c>
      <c r="O212" s="18"/>
      <c r="P212" s="23">
        <f t="shared" si="22"/>
        <v>0</v>
      </c>
      <c r="Q212" s="90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0"/>
        <v>0</v>
      </c>
      <c r="N213" s="17" t="s">
        <v>16</v>
      </c>
      <c r="O213" s="18"/>
      <c r="P213" s="23">
        <f t="shared" si="22"/>
        <v>0</v>
      </c>
      <c r="Q213" s="90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 t="shared" si="30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 t="shared" si="30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0"/>
        <v>0</v>
      </c>
      <c r="N216" s="17" t="s">
        <v>16</v>
      </c>
      <c r="O216" s="18"/>
      <c r="P216" s="23">
        <f t="shared" si="22"/>
        <v>0</v>
      </c>
      <c r="Q216" s="90">
        <v>9</v>
      </c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0"/>
        <v>0</v>
      </c>
      <c r="N217" s="17" t="s">
        <v>16</v>
      </c>
      <c r="O217" s="18"/>
      <c r="P217" s="23">
        <f t="shared" si="22"/>
        <v>0</v>
      </c>
      <c r="Q217" s="90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0"/>
        <v>0</v>
      </c>
      <c r="N218" s="17" t="s">
        <v>16</v>
      </c>
      <c r="O218" s="18"/>
      <c r="P218" s="23">
        <f t="shared" si="22"/>
        <v>0</v>
      </c>
      <c r="Q218" s="90">
        <v>16.670000000000002</v>
      </c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0"/>
        <v>0</v>
      </c>
      <c r="N219" s="17" t="s">
        <v>16</v>
      </c>
      <c r="O219" s="18"/>
      <c r="P219" s="23">
        <f t="shared" si="22"/>
        <v>0</v>
      </c>
      <c r="Q219" s="90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0"/>
        <v>0</v>
      </c>
      <c r="N220" s="17" t="s">
        <v>16</v>
      </c>
      <c r="O220" s="18"/>
      <c r="P220" s="23">
        <f t="shared" si="22"/>
        <v>0</v>
      </c>
      <c r="Q220" s="90">
        <v>85</v>
      </c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0"/>
        <v>0</v>
      </c>
      <c r="N221" s="17" t="s">
        <v>16</v>
      </c>
      <c r="O221" s="18"/>
      <c r="P221" s="23">
        <f t="shared" si="22"/>
        <v>0</v>
      </c>
      <c r="Q221" s="90">
        <v>100</v>
      </c>
      <c r="R221" s="43">
        <f t="shared" si="2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0"/>
        <v>0</v>
      </c>
      <c r="N222" s="17" t="s">
        <v>16</v>
      </c>
      <c r="O222" s="18"/>
      <c r="P222" s="23">
        <f t="shared" si="22"/>
        <v>0</v>
      </c>
      <c r="Q222" s="90">
        <v>250</v>
      </c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0"/>
        <v>0</v>
      </c>
      <c r="N223" s="17" t="s">
        <v>16</v>
      </c>
      <c r="O223" s="18"/>
      <c r="P223" s="23">
        <f t="shared" si="22"/>
        <v>0</v>
      </c>
      <c r="Q223" s="90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0"/>
        <v>0</v>
      </c>
      <c r="N224" s="17" t="s">
        <v>16</v>
      </c>
      <c r="O224" s="18"/>
      <c r="P224" s="23">
        <f t="shared" si="22"/>
        <v>0</v>
      </c>
      <c r="Q224" s="90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0"/>
        <v>0</v>
      </c>
      <c r="N225" s="17" t="s">
        <v>16</v>
      </c>
      <c r="O225" s="18"/>
      <c r="P225" s="23">
        <f t="shared" si="22"/>
        <v>0</v>
      </c>
      <c r="Q225" s="90">
        <v>28.59</v>
      </c>
      <c r="R225" s="43">
        <f t="shared" si="2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0"/>
        <v>0</v>
      </c>
      <c r="N226" s="17" t="s">
        <v>16</v>
      </c>
      <c r="O226" s="18"/>
      <c r="P226" s="23">
        <f t="shared" si="22"/>
        <v>0</v>
      </c>
      <c r="Q226" s="90">
        <v>23.7</v>
      </c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0"/>
        <v>0</v>
      </c>
      <c r="N227" s="17" t="s">
        <v>16</v>
      </c>
      <c r="O227" s="18"/>
      <c r="P227" s="23">
        <f t="shared" si="22"/>
        <v>0</v>
      </c>
      <c r="Q227" s="90">
        <v>20.36</v>
      </c>
      <c r="R227" s="43">
        <f t="shared" si="2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 t="shared" si="30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0"/>
        <v>0</v>
      </c>
      <c r="N229" s="17" t="s">
        <v>16</v>
      </c>
      <c r="O229" s="18"/>
      <c r="P229" s="23">
        <f t="shared" si="22"/>
        <v>0</v>
      </c>
      <c r="Q229" s="90"/>
      <c r="R229" s="43">
        <f t="shared" si="2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0"/>
        <v>0</v>
      </c>
      <c r="N230" s="17" t="s">
        <v>16</v>
      </c>
      <c r="O230" s="18"/>
      <c r="P230" s="23">
        <f t="shared" si="22"/>
        <v>0</v>
      </c>
      <c r="Q230" s="90"/>
      <c r="R230" s="43">
        <f t="shared" si="2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si="28"/>
        <v>0</v>
      </c>
      <c r="H231" s="78">
        <v>0</v>
      </c>
      <c r="I231" s="76">
        <v>0</v>
      </c>
      <c r="J231" s="46">
        <f t="shared" si="29"/>
        <v>0</v>
      </c>
      <c r="K231" s="72"/>
      <c r="L231" s="20">
        <v>100</v>
      </c>
      <c r="M231" s="65">
        <f t="shared" si="30"/>
        <v>0</v>
      </c>
      <c r="N231" s="17" t="s">
        <v>16</v>
      </c>
      <c r="O231" s="18"/>
      <c r="P231" s="23">
        <f t="shared" si="22"/>
        <v>0</v>
      </c>
      <c r="Q231" s="90"/>
      <c r="R231" s="43">
        <f t="shared" si="2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28"/>
        <v>0</v>
      </c>
      <c r="H232" s="78">
        <v>0</v>
      </c>
      <c r="I232" s="76">
        <v>0</v>
      </c>
      <c r="J232" s="46">
        <f t="shared" si="29"/>
        <v>0</v>
      </c>
      <c r="K232" s="72"/>
      <c r="L232" s="20">
        <v>350</v>
      </c>
      <c r="M232" s="65">
        <f t="shared" si="30"/>
        <v>0</v>
      </c>
      <c r="N232" s="17" t="s">
        <v>16</v>
      </c>
      <c r="O232" s="18"/>
      <c r="P232" s="23">
        <f t="shared" si="22"/>
        <v>0</v>
      </c>
      <c r="Q232" s="90"/>
      <c r="R232" s="43">
        <f t="shared" si="2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28"/>
        <v>0</v>
      </c>
      <c r="H233" s="78">
        <v>0</v>
      </c>
      <c r="I233" s="76">
        <v>0</v>
      </c>
      <c r="J233" s="46">
        <f t="shared" si="29"/>
        <v>0</v>
      </c>
      <c r="K233" s="72"/>
      <c r="L233" s="20">
        <v>60</v>
      </c>
      <c r="M233" s="65">
        <f t="shared" si="30"/>
        <v>0</v>
      </c>
      <c r="N233" s="17" t="s">
        <v>16</v>
      </c>
      <c r="O233" s="18"/>
      <c r="P233" s="23">
        <f t="shared" si="22"/>
        <v>0</v>
      </c>
      <c r="Q233" s="90"/>
      <c r="R233" s="43">
        <f t="shared" si="2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28"/>
        <v>0</v>
      </c>
      <c r="H234" s="78">
        <v>0</v>
      </c>
      <c r="I234" s="76">
        <v>0</v>
      </c>
      <c r="J234" s="46">
        <f t="shared" si="29"/>
        <v>0</v>
      </c>
      <c r="K234" s="72"/>
      <c r="L234" s="20">
        <v>50</v>
      </c>
      <c r="M234" s="65">
        <f t="shared" si="30"/>
        <v>0</v>
      </c>
      <c r="N234" s="17" t="s">
        <v>16</v>
      </c>
      <c r="O234" s="18"/>
      <c r="P234" s="23">
        <f t="shared" si="22"/>
        <v>0</v>
      </c>
      <c r="Q234" s="90"/>
      <c r="R234" s="43">
        <f t="shared" si="2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si="28"/>
        <v>0</v>
      </c>
      <c r="H235" s="78">
        <v>0</v>
      </c>
      <c r="I235" s="76">
        <v>0</v>
      </c>
      <c r="J235" s="46">
        <f t="shared" si="29"/>
        <v>0</v>
      </c>
      <c r="K235" s="72"/>
      <c r="L235" s="20">
        <v>100</v>
      </c>
      <c r="M235" s="65">
        <f t="shared" si="30"/>
        <v>0</v>
      </c>
      <c r="N235" s="17" t="s">
        <v>16</v>
      </c>
      <c r="O235" s="18"/>
      <c r="P235" s="23">
        <f t="shared" ref="P235:P247" si="33">SUM(M235-O235)</f>
        <v>0</v>
      </c>
      <c r="Q235" s="90"/>
      <c r="R235" s="43">
        <f t="shared" ref="R235:R247" si="3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28"/>
        <v>0</v>
      </c>
      <c r="H236" s="78">
        <v>0</v>
      </c>
      <c r="I236" s="76">
        <v>0</v>
      </c>
      <c r="J236" s="46">
        <f t="shared" si="29"/>
        <v>0</v>
      </c>
      <c r="K236" s="72"/>
      <c r="L236" s="20">
        <v>120</v>
      </c>
      <c r="M236" s="65">
        <f t="shared" si="30"/>
        <v>0</v>
      </c>
      <c r="N236" s="17" t="s">
        <v>16</v>
      </c>
      <c r="O236" s="18"/>
      <c r="P236" s="23">
        <f t="shared" si="33"/>
        <v>0</v>
      </c>
      <c r="Q236" s="90"/>
      <c r="R236" s="43">
        <f t="shared" si="3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28"/>
        <v>0</v>
      </c>
      <c r="H237" s="78">
        <v>0</v>
      </c>
      <c r="I237" s="76">
        <v>0</v>
      </c>
      <c r="J237" s="46">
        <f t="shared" si="29"/>
        <v>0</v>
      </c>
      <c r="K237" s="72"/>
      <c r="L237" s="20">
        <v>60</v>
      </c>
      <c r="M237" s="65">
        <f t="shared" si="30"/>
        <v>0</v>
      </c>
      <c r="N237" s="17" t="s">
        <v>16</v>
      </c>
      <c r="O237" s="18"/>
      <c r="P237" s="23">
        <f t="shared" si="33"/>
        <v>0</v>
      </c>
      <c r="Q237" s="90"/>
      <c r="R237" s="43">
        <f t="shared" si="3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28"/>
        <v>0</v>
      </c>
      <c r="H238" s="78">
        <v>0</v>
      </c>
      <c r="I238" s="76">
        <v>0</v>
      </c>
      <c r="J238" s="46">
        <f t="shared" si="29"/>
        <v>0</v>
      </c>
      <c r="K238" s="72"/>
      <c r="L238" s="20">
        <v>150</v>
      </c>
      <c r="M238" s="65">
        <f t="shared" si="30"/>
        <v>0</v>
      </c>
      <c r="N238" s="17" t="s">
        <v>16</v>
      </c>
      <c r="O238" s="18"/>
      <c r="P238" s="23">
        <f t="shared" si="33"/>
        <v>0</v>
      </c>
      <c r="Q238" s="90"/>
      <c r="R238" s="43">
        <f t="shared" si="3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28"/>
        <v>0</v>
      </c>
      <c r="H239" s="78">
        <v>0</v>
      </c>
      <c r="I239" s="76">
        <v>0</v>
      </c>
      <c r="J239" s="46">
        <f t="shared" si="29"/>
        <v>0</v>
      </c>
      <c r="K239" s="72"/>
      <c r="L239" s="20">
        <v>150</v>
      </c>
      <c r="M239" s="65">
        <f t="shared" si="30"/>
        <v>0</v>
      </c>
      <c r="N239" s="17" t="s">
        <v>16</v>
      </c>
      <c r="O239" s="18"/>
      <c r="P239" s="23">
        <f t="shared" si="33"/>
        <v>0</v>
      </c>
      <c r="Q239" s="90"/>
      <c r="R239" s="43">
        <f t="shared" si="3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28"/>
        <v>0</v>
      </c>
      <c r="H240" s="78">
        <v>0</v>
      </c>
      <c r="I240" s="76">
        <v>0</v>
      </c>
      <c r="J240" s="46">
        <f t="shared" si="29"/>
        <v>0</v>
      </c>
      <c r="K240" s="72"/>
      <c r="L240" s="20">
        <v>200</v>
      </c>
      <c r="M240" s="65">
        <f t="shared" si="30"/>
        <v>0</v>
      </c>
      <c r="N240" s="17" t="s">
        <v>16</v>
      </c>
      <c r="O240" s="18"/>
      <c r="P240" s="23">
        <f t="shared" si="33"/>
        <v>0</v>
      </c>
      <c r="Q240" s="90"/>
      <c r="R240" s="43">
        <f t="shared" si="3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28"/>
        <v>0</v>
      </c>
      <c r="H241" s="78">
        <v>0</v>
      </c>
      <c r="I241" s="76">
        <v>0</v>
      </c>
      <c r="J241" s="46">
        <f t="shared" si="29"/>
        <v>0</v>
      </c>
      <c r="K241" s="72"/>
      <c r="L241" s="20"/>
      <c r="M241" s="65">
        <f t="shared" si="30"/>
        <v>0</v>
      </c>
      <c r="N241" s="17" t="s">
        <v>16</v>
      </c>
      <c r="O241" s="18"/>
      <c r="P241" s="23">
        <f t="shared" si="33"/>
        <v>0</v>
      </c>
      <c r="Q241" s="90"/>
      <c r="R241" s="43">
        <f t="shared" si="3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28"/>
        <v>0</v>
      </c>
      <c r="H242" s="78">
        <v>0</v>
      </c>
      <c r="I242" s="76">
        <v>0</v>
      </c>
      <c r="J242" s="46">
        <f t="shared" si="29"/>
        <v>0</v>
      </c>
      <c r="K242" s="72"/>
      <c r="L242" s="20">
        <v>35</v>
      </c>
      <c r="M242" s="65">
        <f t="shared" si="30"/>
        <v>0</v>
      </c>
      <c r="N242" s="17" t="s">
        <v>16</v>
      </c>
      <c r="O242" s="18"/>
      <c r="P242" s="23">
        <f t="shared" si="33"/>
        <v>0</v>
      </c>
      <c r="Q242" s="90"/>
      <c r="R242" s="43">
        <f t="shared" si="3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28"/>
        <v>0</v>
      </c>
      <c r="H243" s="78">
        <v>0</v>
      </c>
      <c r="I243" s="76">
        <v>0</v>
      </c>
      <c r="J243" s="46">
        <f t="shared" si="29"/>
        <v>0</v>
      </c>
      <c r="K243" s="72"/>
      <c r="L243" s="20">
        <v>39</v>
      </c>
      <c r="M243" s="65">
        <f t="shared" si="30"/>
        <v>0</v>
      </c>
      <c r="N243" s="17" t="s">
        <v>16</v>
      </c>
      <c r="O243" s="18"/>
      <c r="P243" s="23">
        <f t="shared" ref="P243:P246" si="35">SUM(M243-O243)</f>
        <v>0</v>
      </c>
      <c r="Q243" s="90"/>
      <c r="R243" s="43">
        <f t="shared" ref="R243:R246" si="3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28"/>
        <v>0</v>
      </c>
      <c r="H244" s="78">
        <v>0</v>
      </c>
      <c r="I244" s="76">
        <v>0</v>
      </c>
      <c r="J244" s="46">
        <f t="shared" si="29"/>
        <v>0</v>
      </c>
      <c r="K244" s="72"/>
      <c r="L244" s="20">
        <v>55</v>
      </c>
      <c r="M244" s="65">
        <f t="shared" si="30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3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4</v>
      </c>
      <c r="F245" s="71"/>
      <c r="G245" s="46">
        <f t="shared" si="28"/>
        <v>4</v>
      </c>
      <c r="H245" s="78">
        <v>0</v>
      </c>
      <c r="I245" s="76">
        <v>0</v>
      </c>
      <c r="J245" s="46">
        <f t="shared" si="29"/>
        <v>4</v>
      </c>
      <c r="K245" s="72"/>
      <c r="L245" s="20">
        <v>40</v>
      </c>
      <c r="M245" s="65">
        <f t="shared" si="30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3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2</v>
      </c>
      <c r="F246" s="71"/>
      <c r="G246" s="46">
        <f t="shared" si="28"/>
        <v>2</v>
      </c>
      <c r="H246" s="78">
        <v>0</v>
      </c>
      <c r="I246" s="76">
        <v>0</v>
      </c>
      <c r="J246" s="46">
        <f t="shared" si="29"/>
        <v>2</v>
      </c>
      <c r="K246" s="72"/>
      <c r="L246" s="20">
        <v>49</v>
      </c>
      <c r="M246" s="65">
        <f t="shared" si="30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3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28"/>
        <v>0</v>
      </c>
      <c r="H247" s="78">
        <v>0</v>
      </c>
      <c r="I247" s="76">
        <v>0</v>
      </c>
      <c r="J247" s="46">
        <f t="shared" si="29"/>
        <v>0</v>
      </c>
      <c r="K247" s="72"/>
      <c r="L247" s="20">
        <v>39</v>
      </c>
      <c r="M247" s="65">
        <f t="shared" si="30"/>
        <v>0</v>
      </c>
      <c r="N247" s="17" t="s">
        <v>16</v>
      </c>
      <c r="O247" s="18"/>
      <c r="P247" s="23">
        <f t="shared" si="33"/>
        <v>0</v>
      </c>
      <c r="Q247" s="90"/>
      <c r="R247" s="43">
        <f t="shared" si="3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0</v>
      </c>
      <c r="F248" s="71"/>
      <c r="G248" s="46">
        <f t="shared" si="28"/>
        <v>0</v>
      </c>
      <c r="H248" s="78">
        <v>0</v>
      </c>
      <c r="I248" s="76">
        <v>0</v>
      </c>
      <c r="J248" s="46">
        <f t="shared" si="29"/>
        <v>0</v>
      </c>
      <c r="K248" s="72"/>
      <c r="L248" s="20">
        <v>50</v>
      </c>
      <c r="M248" s="65">
        <f t="shared" si="30"/>
        <v>0</v>
      </c>
      <c r="N248" s="17" t="s">
        <v>16</v>
      </c>
      <c r="O248" s="18"/>
      <c r="P248" s="23">
        <f t="shared" si="22"/>
        <v>0</v>
      </c>
      <c r="Q248" s="90"/>
      <c r="R248" s="43">
        <f t="shared" si="2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+ยกมา!J249</f>
        <v>2</v>
      </c>
      <c r="F249" s="71"/>
      <c r="G249" s="46">
        <f t="shared" si="28"/>
        <v>2</v>
      </c>
      <c r="H249" s="78">
        <v>0</v>
      </c>
      <c r="I249" s="76">
        <v>0</v>
      </c>
      <c r="J249" s="46">
        <f t="shared" si="29"/>
        <v>2</v>
      </c>
      <c r="K249" s="72"/>
      <c r="L249" s="20">
        <v>50</v>
      </c>
      <c r="M249" s="65">
        <f t="shared" si="30"/>
        <v>0</v>
      </c>
      <c r="N249" s="17" t="s">
        <v>16</v>
      </c>
      <c r="O249" s="18"/>
      <c r="P249" s="23">
        <f t="shared" si="22"/>
        <v>0</v>
      </c>
      <c r="Q249" s="90"/>
      <c r="R249" s="43">
        <f t="shared" si="2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+ยกมา!J250</f>
        <v>0</v>
      </c>
      <c r="F250" s="71"/>
      <c r="G250" s="46">
        <f t="shared" si="28"/>
        <v>0</v>
      </c>
      <c r="H250" s="78">
        <v>0</v>
      </c>
      <c r="I250" s="76">
        <v>0</v>
      </c>
      <c r="J250" s="46">
        <f t="shared" si="29"/>
        <v>0</v>
      </c>
      <c r="K250" s="72"/>
      <c r="L250" s="20">
        <v>35</v>
      </c>
      <c r="M250" s="65">
        <f t="shared" si="30"/>
        <v>0</v>
      </c>
      <c r="N250" s="17" t="s">
        <v>16</v>
      </c>
      <c r="O250" s="18"/>
      <c r="P250" s="23">
        <f t="shared" si="22"/>
        <v>0</v>
      </c>
      <c r="Q250" s="90"/>
      <c r="R250" s="43">
        <f t="shared" si="2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+ยกมา!J251</f>
        <v>0</v>
      </c>
      <c r="F251" s="71"/>
      <c r="G251" s="46">
        <f t="shared" si="28"/>
        <v>0</v>
      </c>
      <c r="H251" s="78">
        <v>0</v>
      </c>
      <c r="I251" s="76">
        <v>0</v>
      </c>
      <c r="J251" s="46">
        <f t="shared" si="29"/>
        <v>0</v>
      </c>
      <c r="K251" s="72"/>
      <c r="L251" s="20">
        <v>28</v>
      </c>
      <c r="M251" s="65">
        <f t="shared" si="30"/>
        <v>0</v>
      </c>
      <c r="N251" s="17" t="s">
        <v>16</v>
      </c>
      <c r="O251" s="18"/>
      <c r="P251" s="23">
        <f t="shared" si="22"/>
        <v>0</v>
      </c>
      <c r="Q251" s="90"/>
      <c r="R251" s="43">
        <f t="shared" si="2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+ยกมา!J252</f>
        <v>0</v>
      </c>
      <c r="F252" s="71"/>
      <c r="G252" s="46">
        <f t="shared" si="28"/>
        <v>0</v>
      </c>
      <c r="H252" s="78">
        <v>0</v>
      </c>
      <c r="I252" s="76">
        <v>0</v>
      </c>
      <c r="J252" s="46">
        <f t="shared" si="29"/>
        <v>0</v>
      </c>
      <c r="K252" s="72"/>
      <c r="L252" s="20">
        <v>23</v>
      </c>
      <c r="M252" s="65">
        <f t="shared" si="30"/>
        <v>0</v>
      </c>
      <c r="N252" s="17" t="s">
        <v>16</v>
      </c>
      <c r="O252" s="18"/>
      <c r="P252" s="23">
        <f t="shared" si="22"/>
        <v>0</v>
      </c>
      <c r="Q252" s="90"/>
      <c r="R252" s="43">
        <f t="shared" si="2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+ยกมา!J253</f>
        <v>0</v>
      </c>
      <c r="F253" s="71"/>
      <c r="G253" s="46">
        <f t="shared" si="28"/>
        <v>0</v>
      </c>
      <c r="H253" s="78">
        <v>0</v>
      </c>
      <c r="I253" s="76">
        <v>0</v>
      </c>
      <c r="J253" s="46">
        <f t="shared" si="29"/>
        <v>0</v>
      </c>
      <c r="K253" s="72"/>
      <c r="L253" s="20">
        <v>26</v>
      </c>
      <c r="M253" s="65">
        <f t="shared" si="30"/>
        <v>0</v>
      </c>
      <c r="N253" s="17" t="s">
        <v>16</v>
      </c>
      <c r="O253" s="18"/>
      <c r="P253" s="23">
        <f t="shared" ref="P253" si="37">SUM(M253-O253)</f>
        <v>0</v>
      </c>
      <c r="Q253" s="90"/>
      <c r="R253" s="43">
        <f t="shared" ref="R253" si="38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+ยกมา!J254</f>
        <v>0</v>
      </c>
      <c r="F254" s="71"/>
      <c r="G254" s="46">
        <f t="shared" si="28"/>
        <v>0</v>
      </c>
      <c r="H254" s="78">
        <v>0</v>
      </c>
      <c r="I254" s="76">
        <v>0</v>
      </c>
      <c r="J254" s="46">
        <f t="shared" si="29"/>
        <v>0</v>
      </c>
      <c r="K254" s="72"/>
      <c r="L254" s="20">
        <v>45</v>
      </c>
      <c r="M254" s="65">
        <f t="shared" si="30"/>
        <v>0</v>
      </c>
      <c r="N254" s="17" t="s">
        <v>16</v>
      </c>
      <c r="O254" s="18"/>
      <c r="P254" s="23">
        <f t="shared" si="22"/>
        <v>0</v>
      </c>
      <c r="Q254" s="90"/>
      <c r="R254" s="43">
        <f t="shared" si="2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28"/>
        <v>0</v>
      </c>
      <c r="H255" s="78">
        <v>0</v>
      </c>
      <c r="I255" s="76">
        <v>0</v>
      </c>
      <c r="J255" s="46">
        <f t="shared" si="29"/>
        <v>0</v>
      </c>
      <c r="K255" s="72"/>
      <c r="L255" s="20"/>
      <c r="M255" s="65">
        <f t="shared" si="30"/>
        <v>0</v>
      </c>
      <c r="N255" s="17" t="s">
        <v>16</v>
      </c>
      <c r="O255" s="18"/>
      <c r="P255" s="23">
        <f t="shared" si="22"/>
        <v>0</v>
      </c>
      <c r="Q255" s="90"/>
      <c r="R255" s="43">
        <f t="shared" si="2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9"/>
        <v>0</v>
      </c>
      <c r="K256" s="72"/>
      <c r="L256" s="20"/>
      <c r="M256" s="65">
        <f t="shared" si="30"/>
        <v>0</v>
      </c>
      <c r="N256" s="17" t="s">
        <v>16</v>
      </c>
      <c r="O256" s="18"/>
      <c r="P256" s="23">
        <f t="shared" si="22"/>
        <v>0</v>
      </c>
      <c r="Q256" s="90"/>
      <c r="R256" s="43">
        <f t="shared" si="2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si="28"/>
        <v>0</v>
      </c>
      <c r="H257" s="78">
        <v>0</v>
      </c>
      <c r="I257" s="76">
        <v>0</v>
      </c>
      <c r="J257" s="46">
        <f t="shared" si="29"/>
        <v>0</v>
      </c>
      <c r="K257" s="72"/>
      <c r="L257" s="20"/>
      <c r="M257" s="65">
        <f t="shared" si="30"/>
        <v>0</v>
      </c>
      <c r="N257" s="17" t="s">
        <v>16</v>
      </c>
      <c r="O257" s="18"/>
      <c r="P257" s="23">
        <f t="shared" ref="P257" si="39">SUM(M257-O257)</f>
        <v>0</v>
      </c>
      <c r="Q257" s="90"/>
      <c r="R257" s="43">
        <f t="shared" ref="R257" si="4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28"/>
        <v>0</v>
      </c>
      <c r="H258" s="78">
        <v>0</v>
      </c>
      <c r="I258" s="76">
        <v>0</v>
      </c>
      <c r="J258" s="46">
        <f t="shared" si="29"/>
        <v>0</v>
      </c>
      <c r="K258" s="72"/>
      <c r="L258" s="20"/>
      <c r="M258" s="65">
        <f t="shared" si="30"/>
        <v>0</v>
      </c>
      <c r="N258" s="17" t="s">
        <v>16</v>
      </c>
      <c r="O258" s="18"/>
      <c r="P258" s="23">
        <f t="shared" si="22"/>
        <v>0</v>
      </c>
      <c r="Q258" s="90"/>
      <c r="R258" s="43">
        <f t="shared" si="2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si="28"/>
        <v>0</v>
      </c>
      <c r="H259" s="78">
        <v>0</v>
      </c>
      <c r="I259" s="76">
        <v>0</v>
      </c>
      <c r="J259" s="46">
        <f t="shared" si="29"/>
        <v>0</v>
      </c>
      <c r="K259" s="72"/>
      <c r="L259" s="20"/>
      <c r="M259" s="65">
        <f t="shared" ref="M259" si="41">+L259*K259</f>
        <v>0</v>
      </c>
      <c r="N259" s="17" t="s">
        <v>16</v>
      </c>
      <c r="O259" s="18"/>
      <c r="P259" s="23">
        <f t="shared" ref="P259" si="42">SUM(M259-O259)</f>
        <v>0</v>
      </c>
      <c r="Q259" s="90"/>
      <c r="R259" s="43">
        <f t="shared" ref="R259" si="43">+K259*Q259</f>
        <v>0</v>
      </c>
    </row>
    <row r="260" spans="1:19" ht="25.5" x14ac:dyDescent="0.55000000000000004">
      <c r="A260" s="1"/>
      <c r="C260" s="119"/>
      <c r="D260" s="120"/>
      <c r="E260" s="24"/>
      <c r="F260" s="120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761.21999999999991</v>
      </c>
      <c r="S260" s="75"/>
    </row>
    <row r="261" spans="1:19" ht="25.5" customHeight="1" x14ac:dyDescent="0.5">
      <c r="A261" s="1"/>
      <c r="C261" s="119"/>
      <c r="D261" s="120"/>
      <c r="E261" s="24"/>
      <c r="F261" s="120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C262" s="119"/>
      <c r="D262" s="120"/>
      <c r="E262" s="24"/>
      <c r="F262" s="120"/>
      <c r="G262" s="31"/>
      <c r="J262" s="31"/>
      <c r="K262" s="32"/>
      <c r="L262" s="95" t="s">
        <v>202</v>
      </c>
      <c r="M262" s="95"/>
      <c r="N262" s="33">
        <f>SUM(M5:M261)</f>
        <v>1960</v>
      </c>
    </row>
    <row r="263" spans="1:19" ht="25.5" x14ac:dyDescent="0.55000000000000004">
      <c r="A263" s="1"/>
      <c r="C263" s="119"/>
      <c r="D263" s="120"/>
      <c r="E263" s="24"/>
      <c r="F263" s="120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C264" s="119"/>
      <c r="D264" s="120"/>
      <c r="E264" s="24"/>
      <c r="F264" s="120"/>
      <c r="G264" s="31"/>
      <c r="J264" s="31"/>
      <c r="L264" s="34" t="s">
        <v>204</v>
      </c>
      <c r="M264" s="35"/>
      <c r="N264" s="36">
        <f>SUM(O264:AF264)</f>
        <v>250</v>
      </c>
      <c r="O264" s="2">
        <v>100</v>
      </c>
      <c r="P264" s="2">
        <v>50</v>
      </c>
      <c r="Q264" s="2">
        <v>100</v>
      </c>
    </row>
    <row r="265" spans="1:19" ht="25.5" x14ac:dyDescent="0.55000000000000004">
      <c r="A265" s="1"/>
      <c r="C265" s="119"/>
      <c r="D265" s="120"/>
      <c r="E265" s="24"/>
      <c r="F265" s="120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19"/>
      <c r="D266" s="120"/>
      <c r="E266" s="24"/>
      <c r="F266" s="120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19"/>
      <c r="D267" s="120"/>
      <c r="E267" s="24"/>
      <c r="F267" s="120"/>
      <c r="G267" s="31"/>
      <c r="J267" s="31"/>
      <c r="L267" s="34" t="s">
        <v>207</v>
      </c>
      <c r="M267" s="35"/>
      <c r="N267" s="37">
        <f>SUM(O5:O260)</f>
        <v>87</v>
      </c>
    </row>
    <row r="268" spans="1:19" ht="25.5" x14ac:dyDescent="0.55000000000000004">
      <c r="A268" s="1"/>
      <c r="C268" s="119"/>
      <c r="D268" s="120"/>
      <c r="E268" s="24"/>
      <c r="F268" s="120"/>
      <c r="G268" s="31"/>
      <c r="J268" s="31"/>
      <c r="L268" s="34" t="s">
        <v>208</v>
      </c>
      <c r="M268" s="35"/>
      <c r="N268" s="33">
        <f>N262-N263-N264-N266-N267</f>
        <v>1623</v>
      </c>
    </row>
    <row r="269" spans="1:19" ht="25.5" x14ac:dyDescent="0.55000000000000004">
      <c r="A269" s="1"/>
      <c r="C269" s="119"/>
      <c r="D269" s="120"/>
      <c r="E269" s="24"/>
      <c r="F269" s="120"/>
      <c r="G269" s="31"/>
      <c r="J269" s="31"/>
      <c r="L269" s="34" t="s">
        <v>209</v>
      </c>
      <c r="M269" s="35"/>
      <c r="N269" s="37">
        <v>1623</v>
      </c>
    </row>
    <row r="270" spans="1:19" ht="25.5" x14ac:dyDescent="0.55000000000000004">
      <c r="A270" s="1"/>
      <c r="C270" s="119"/>
      <c r="D270" s="120"/>
      <c r="E270" s="24"/>
      <c r="F270" s="120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19"/>
      <c r="D271" s="120"/>
      <c r="E271" s="24"/>
      <c r="F271" s="120"/>
      <c r="G271" s="119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19"/>
      <c r="D272" s="120"/>
      <c r="E272" s="119"/>
      <c r="F272" s="119"/>
      <c r="G272" s="119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3.37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2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1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7</v>
      </c>
      <c r="K6" s="72">
        <v>1</v>
      </c>
      <c r="L6" s="15">
        <v>100</v>
      </c>
      <c r="M6" s="65">
        <f t="shared" ref="M6:M69" si="2">+L6*K6</f>
        <v>100</v>
      </c>
      <c r="N6" s="17" t="s">
        <v>16</v>
      </c>
      <c r="O6" s="18"/>
      <c r="P6" s="121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1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50</v>
      </c>
      <c r="P22" s="121">
        <f t="shared" si="3"/>
        <v>250</v>
      </c>
      <c r="Q22" s="122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4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>
        <v>50</v>
      </c>
      <c r="P25" s="121">
        <f t="shared" si="3"/>
        <v>50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>+L29*K29</f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 t="shared" si="2"/>
        <v>50</v>
      </c>
      <c r="N49" s="17" t="s">
        <v>16</v>
      </c>
      <c r="O49" s="18"/>
      <c r="P49" s="121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 t="shared" si="2"/>
        <v>50</v>
      </c>
      <c r="N53" s="17" t="s">
        <v>16</v>
      </c>
      <c r="O53" s="18"/>
      <c r="P53" s="121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7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7"/>
        <v>55</v>
      </c>
      <c r="N80" s="17" t="s">
        <v>16</v>
      </c>
      <c r="O80" s="18"/>
      <c r="P80" s="121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4">SUM(M87-O87)</f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8">SUM(M88-O88)</f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22">SUM(M99-O99)</f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2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1">
        <f t="shared" si="8"/>
        <v>165</v>
      </c>
      <c r="Q113" s="122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1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1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1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ref="M134:M197" si="26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26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26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 t="shared" si="26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26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26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26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26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26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26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26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26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26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26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26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26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26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26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26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26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4</v>
      </c>
      <c r="F154" s="71"/>
      <c r="G154" s="46">
        <f t="shared" si="20"/>
        <v>4</v>
      </c>
      <c r="H154" s="78">
        <v>0</v>
      </c>
      <c r="I154" s="76">
        <v>0</v>
      </c>
      <c r="J154" s="46">
        <f t="shared" si="21"/>
        <v>2</v>
      </c>
      <c r="K154" s="72">
        <v>2</v>
      </c>
      <c r="L154" s="20">
        <v>25</v>
      </c>
      <c r="M154" s="65">
        <f t="shared" si="26"/>
        <v>50</v>
      </c>
      <c r="N154" s="17" t="s">
        <v>16</v>
      </c>
      <c r="O154" s="18"/>
      <c r="P154" s="121">
        <f>SUM(M154-O154)</f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26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26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26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26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26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26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26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26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26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26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26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26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 t="shared" si="26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 t="shared" si="26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26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26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26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26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0</v>
      </c>
      <c r="K173" s="72">
        <v>1</v>
      </c>
      <c r="L173" s="20">
        <v>35</v>
      </c>
      <c r="M173" s="65">
        <f t="shared" si="26"/>
        <v>35</v>
      </c>
      <c r="N173" s="17" t="s">
        <v>16</v>
      </c>
      <c r="O173" s="18"/>
      <c r="P173" s="121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 t="shared" si="26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 t="shared" si="26"/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 t="shared" si="26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si="26"/>
        <v>0</v>
      </c>
      <c r="N177" s="17" t="s">
        <v>16</v>
      </c>
      <c r="O177" s="18"/>
      <c r="P177" s="23">
        <f t="shared" ref="P177:P258" si="31">SUM(M177-O177)</f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26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26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26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 t="shared" si="26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26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 t="shared" si="26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26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26"/>
        <v>0</v>
      </c>
      <c r="N185" s="17" t="s">
        <v>16</v>
      </c>
      <c r="O185" s="18"/>
      <c r="P185" s="23">
        <f t="shared" si="31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26"/>
        <v>0</v>
      </c>
      <c r="N186" s="17" t="s">
        <v>16</v>
      </c>
      <c r="O186" s="18"/>
      <c r="P186" s="23">
        <f t="shared" si="31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 t="shared" si="26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 t="shared" si="26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 t="shared" si="26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26"/>
        <v>0</v>
      </c>
      <c r="N190" s="17" t="s">
        <v>16</v>
      </c>
      <c r="O190" s="18"/>
      <c r="P190" s="23">
        <f t="shared" si="31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26"/>
        <v>0</v>
      </c>
      <c r="N191" s="17" t="s">
        <v>16</v>
      </c>
      <c r="O191" s="18"/>
      <c r="P191" s="23">
        <f t="shared" si="31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26"/>
        <v>0</v>
      </c>
      <c r="N192" s="17" t="s">
        <v>16</v>
      </c>
      <c r="O192" s="18"/>
      <c r="P192" s="23">
        <f t="shared" si="31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26"/>
        <v>0</v>
      </c>
      <c r="N193" s="17" t="s">
        <v>16</v>
      </c>
      <c r="O193" s="18"/>
      <c r="P193" s="23">
        <f t="shared" si="31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26"/>
        <v>0</v>
      </c>
      <c r="N194" s="17" t="s">
        <v>16</v>
      </c>
      <c r="O194" s="18"/>
      <c r="P194" s="23">
        <f t="shared" si="31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26"/>
        <v>0</v>
      </c>
      <c r="N195" s="17" t="s">
        <v>16</v>
      </c>
      <c r="O195" s="18"/>
      <c r="P195" s="23">
        <f t="shared" si="31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26"/>
        <v>0</v>
      </c>
      <c r="N196" s="17" t="s">
        <v>16</v>
      </c>
      <c r="O196" s="18"/>
      <c r="P196" s="23">
        <f t="shared" si="31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1</v>
      </c>
      <c r="K197" s="72">
        <v>2</v>
      </c>
      <c r="L197" s="20">
        <v>50</v>
      </c>
      <c r="M197" s="65">
        <f t="shared" si="26"/>
        <v>100</v>
      </c>
      <c r="N197" s="17" t="s">
        <v>16</v>
      </c>
      <c r="O197" s="18"/>
      <c r="P197" s="121">
        <f t="shared" si="31"/>
        <v>100</v>
      </c>
      <c r="Q197" s="90">
        <v>23.74</v>
      </c>
      <c r="R197" s="43">
        <f t="shared" si="32"/>
        <v>47.48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ref="M198:M259" si="35">+L198*K198</f>
        <v>0</v>
      </c>
      <c r="N198" s="17" t="s">
        <v>16</v>
      </c>
      <c r="O198" s="18"/>
      <c r="P198" s="23">
        <f t="shared" si="31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1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1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1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1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1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1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5</v>
      </c>
      <c r="K205" s="72">
        <v>1</v>
      </c>
      <c r="L205" s="20">
        <v>55</v>
      </c>
      <c r="M205" s="65">
        <f t="shared" si="35"/>
        <v>55</v>
      </c>
      <c r="N205" s="17" t="s">
        <v>16</v>
      </c>
      <c r="O205" s="18"/>
      <c r="P205" s="121">
        <f t="shared" si="31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1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si="35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1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1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 t="shared" si="35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1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1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1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 t="shared" si="35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 t="shared" si="35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1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1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1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1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1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1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1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1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1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1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1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1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 t="shared" si="35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1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1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1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1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1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1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si="35"/>
        <v>0</v>
      </c>
      <c r="N235" s="17" t="s">
        <v>16</v>
      </c>
      <c r="O235" s="18"/>
      <c r="P235" s="23">
        <f t="shared" ref="P235:P247" si="41">SUM(M235-O235)</f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35"/>
        <v>0</v>
      </c>
      <c r="N236" s="17" t="s">
        <v>16</v>
      </c>
      <c r="O236" s="18"/>
      <c r="P236" s="23">
        <f t="shared" si="41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35"/>
        <v>0</v>
      </c>
      <c r="N237" s="17" t="s">
        <v>16</v>
      </c>
      <c r="O237" s="18"/>
      <c r="P237" s="23">
        <f t="shared" si="41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35"/>
        <v>0</v>
      </c>
      <c r="N238" s="17" t="s">
        <v>16</v>
      </c>
      <c r="O238" s="18"/>
      <c r="P238" s="23">
        <f t="shared" si="41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35"/>
        <v>0</v>
      </c>
      <c r="N239" s="17" t="s">
        <v>16</v>
      </c>
      <c r="O239" s="18"/>
      <c r="P239" s="23">
        <f t="shared" si="41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35"/>
        <v>0</v>
      </c>
      <c r="N240" s="17" t="s">
        <v>16</v>
      </c>
      <c r="O240" s="18"/>
      <c r="P240" s="23">
        <f t="shared" si="41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35"/>
        <v>0</v>
      </c>
      <c r="N241" s="17" t="s">
        <v>16</v>
      </c>
      <c r="O241" s="18"/>
      <c r="P241" s="23">
        <f t="shared" si="41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35"/>
        <v>0</v>
      </c>
      <c r="N242" s="17" t="s">
        <v>16</v>
      </c>
      <c r="O242" s="18"/>
      <c r="P242" s="23">
        <f t="shared" si="41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3">E243+F243</f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si="35"/>
        <v>0</v>
      </c>
      <c r="N243" s="17" t="s">
        <v>16</v>
      </c>
      <c r="O243" s="18"/>
      <c r="P243" s="23">
        <f t="shared" ref="P243:P246" si="44">SUM(M243-O243)</f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>
        <v>4</v>
      </c>
      <c r="G244" s="46">
        <f t="shared" si="43"/>
        <v>4</v>
      </c>
      <c r="H244" s="78">
        <v>0</v>
      </c>
      <c r="I244" s="76">
        <v>0</v>
      </c>
      <c r="J244" s="46">
        <f t="shared" si="40"/>
        <v>2</v>
      </c>
      <c r="K244" s="72">
        <v>2</v>
      </c>
      <c r="L244" s="20">
        <v>55</v>
      </c>
      <c r="M244" s="65">
        <f t="shared" si="35"/>
        <v>110</v>
      </c>
      <c r="N244" s="17" t="s">
        <v>16</v>
      </c>
      <c r="O244" s="18"/>
      <c r="P244" s="121">
        <f t="shared" si="44"/>
        <v>110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4</v>
      </c>
      <c r="F245" s="71"/>
      <c r="G245" s="46">
        <f t="shared" si="43"/>
        <v>4</v>
      </c>
      <c r="H245" s="78">
        <v>0</v>
      </c>
      <c r="I245" s="76">
        <v>0</v>
      </c>
      <c r="J245" s="46">
        <f t="shared" si="40"/>
        <v>3</v>
      </c>
      <c r="K245" s="72">
        <v>1</v>
      </c>
      <c r="L245" s="20">
        <v>40</v>
      </c>
      <c r="M245" s="65">
        <f t="shared" si="35"/>
        <v>40</v>
      </c>
      <c r="N245" s="17" t="s">
        <v>16</v>
      </c>
      <c r="O245" s="18"/>
      <c r="P245" s="121">
        <f t="shared" si="44"/>
        <v>40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2</v>
      </c>
      <c r="F246" s="71"/>
      <c r="G246" s="46">
        <f t="shared" si="43"/>
        <v>2</v>
      </c>
      <c r="H246" s="78">
        <v>0</v>
      </c>
      <c r="I246" s="76">
        <v>0</v>
      </c>
      <c r="J246" s="46">
        <f t="shared" si="40"/>
        <v>2</v>
      </c>
      <c r="K246" s="72"/>
      <c r="L246" s="20">
        <v>49</v>
      </c>
      <c r="M246" s="65">
        <f t="shared" si="35"/>
        <v>0</v>
      </c>
      <c r="N246" s="17" t="s">
        <v>16</v>
      </c>
      <c r="O246" s="18"/>
      <c r="P246" s="23">
        <f t="shared" si="44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35"/>
        <v>0</v>
      </c>
      <c r="N247" s="17" t="s">
        <v>16</v>
      </c>
      <c r="O247" s="18"/>
      <c r="P247" s="23">
        <f t="shared" si="41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1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+'1'!J249</f>
        <v>2</v>
      </c>
      <c r="F249" s="71"/>
      <c r="G249" s="46">
        <f t="shared" si="43"/>
        <v>2</v>
      </c>
      <c r="H249" s="78">
        <v>0</v>
      </c>
      <c r="I249" s="76">
        <v>0</v>
      </c>
      <c r="J249" s="46">
        <f t="shared" si="40"/>
        <v>2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1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1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+'1'!J251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5"/>
        <v>0</v>
      </c>
      <c r="N251" s="17" t="s">
        <v>16</v>
      </c>
      <c r="O251" s="18"/>
      <c r="P251" s="23">
        <f t="shared" si="31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+'1'!J252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5"/>
        <v>0</v>
      </c>
      <c r="N252" s="17" t="s">
        <v>16</v>
      </c>
      <c r="O252" s="18"/>
      <c r="P252" s="23">
        <f t="shared" si="31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26</v>
      </c>
      <c r="M253" s="65">
        <f t="shared" si="35"/>
        <v>0</v>
      </c>
      <c r="N253" s="17" t="s">
        <v>16</v>
      </c>
      <c r="O253" s="18"/>
      <c r="P253" s="23">
        <f t="shared" ref="P253" si="48">SUM(M253-O253)</f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+'1'!J254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45</v>
      </c>
      <c r="M254" s="65">
        <f t="shared" si="35"/>
        <v>0</v>
      </c>
      <c r="N254" s="17" t="s">
        <v>16</v>
      </c>
      <c r="O254" s="18"/>
      <c r="P254" s="23">
        <f t="shared" si="31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1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1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si="35"/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1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si="35"/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647.49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1970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755</v>
      </c>
      <c r="O264" s="2">
        <v>100</v>
      </c>
      <c r="P264" s="2">
        <v>85</v>
      </c>
      <c r="Q264" s="88">
        <v>165</v>
      </c>
      <c r="R264" s="2">
        <v>100</v>
      </c>
      <c r="S264" s="2">
        <v>95</v>
      </c>
      <c r="T264" s="2">
        <v>110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1065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1065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2</v>
      </c>
      <c r="F5" s="71"/>
      <c r="G5" s="46">
        <f t="shared" ref="G5:G29" si="0">E5+F5</f>
        <v>2</v>
      </c>
      <c r="H5" s="78">
        <v>0</v>
      </c>
      <c r="I5" s="76">
        <v>0</v>
      </c>
      <c r="J5" s="46">
        <f t="shared" ref="J5:J32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3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25</v>
      </c>
      <c r="P11" s="121">
        <f t="shared" si="3"/>
        <v>75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22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4</v>
      </c>
      <c r="F28" s="71"/>
      <c r="G28" s="46">
        <f t="shared" si="0"/>
        <v>4</v>
      </c>
      <c r="H28" s="78">
        <v>0</v>
      </c>
      <c r="I28" s="76">
        <v>0</v>
      </c>
      <c r="J28" s="46">
        <f t="shared" si="1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ref="G30:G93" si="5">E30+F30</f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1"/>
        <v>7</v>
      </c>
      <c r="K31" s="72"/>
      <c r="L31" s="15">
        <v>100</v>
      </c>
      <c r="M31" s="65">
        <f t="shared" ref="M31:M80" si="6">+L31*K31</f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1"/>
        <v>0</v>
      </c>
      <c r="K32" s="72"/>
      <c r="L32" s="15">
        <v>130</v>
      </c>
      <c r="M32" s="65">
        <f t="shared" si="6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ref="J33:J93" si="7">+G33-H33-K33-I33</f>
        <v>0</v>
      </c>
      <c r="K33" s="72"/>
      <c r="L33" s="15">
        <v>130</v>
      </c>
      <c r="M33" s="65">
        <f t="shared" si="6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6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6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6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6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7"/>
        <v>1</v>
      </c>
      <c r="K39" s="72"/>
      <c r="L39" s="15">
        <v>50</v>
      </c>
      <c r="M39" s="65">
        <f t="shared" si="6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7"/>
        <v>2</v>
      </c>
      <c r="K40" s="72"/>
      <c r="L40" s="15">
        <v>50</v>
      </c>
      <c r="M40" s="65">
        <f t="shared" si="6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7"/>
        <v>1</v>
      </c>
      <c r="K41" s="72"/>
      <c r="L41" s="15">
        <v>50</v>
      </c>
      <c r="M41" s="65">
        <f t="shared" si="6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6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6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6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6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7"/>
        <v>1</v>
      </c>
      <c r="K47" s="72"/>
      <c r="L47" s="15">
        <v>50</v>
      </c>
      <c r="M47" s="65">
        <f t="shared" si="6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7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1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7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7"/>
        <v>3</v>
      </c>
      <c r="K50" s="72">
        <v>1</v>
      </c>
      <c r="L50" s="15">
        <v>50</v>
      </c>
      <c r="M50" s="65">
        <f t="shared" si="6"/>
        <v>50</v>
      </c>
      <c r="N50" s="17" t="s">
        <v>16</v>
      </c>
      <c r="O50" s="18"/>
      <c r="P50" s="121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7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7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7"/>
        <v>2</v>
      </c>
      <c r="K57" s="72"/>
      <c r="L57" s="15">
        <v>120</v>
      </c>
      <c r="M57" s="65">
        <f t="shared" si="6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6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7"/>
        <v>2</v>
      </c>
      <c r="K59" s="72"/>
      <c r="L59" s="15">
        <v>120</v>
      </c>
      <c r="M59" s="65">
        <f t="shared" si="6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6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6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6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6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6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6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6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6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6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6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6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6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6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6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0</v>
      </c>
      <c r="F74" s="71">
        <v>4</v>
      </c>
      <c r="G74" s="46">
        <f t="shared" si="5"/>
        <v>4</v>
      </c>
      <c r="H74" s="78">
        <v>0</v>
      </c>
      <c r="I74" s="76">
        <v>0</v>
      </c>
      <c r="J74" s="46">
        <f t="shared" si="7"/>
        <v>3</v>
      </c>
      <c r="K74" s="72">
        <v>1</v>
      </c>
      <c r="L74" s="21">
        <v>50</v>
      </c>
      <c r="M74" s="65">
        <f t="shared" si="6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6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6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6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6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7"/>
        <v>2</v>
      </c>
      <c r="K80" s="72"/>
      <c r="L80" s="15">
        <v>55</v>
      </c>
      <c r="M80" s="65">
        <f t="shared" si="6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7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7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2</v>
      </c>
      <c r="F112" s="71"/>
      <c r="G112" s="46">
        <f t="shared" si="24"/>
        <v>2</v>
      </c>
      <c r="H112" s="78">
        <v>0</v>
      </c>
      <c r="I112" s="76">
        <v>0</v>
      </c>
      <c r="J112" s="46">
        <f t="shared" si="25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2</v>
      </c>
      <c r="F113" s="71"/>
      <c r="G113" s="46">
        <f t="shared" si="24"/>
        <v>2</v>
      </c>
      <c r="H113" s="78">
        <v>0</v>
      </c>
      <c r="I113" s="76">
        <v>0</v>
      </c>
      <c r="J113" s="46">
        <f t="shared" si="25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2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5</v>
      </c>
      <c r="F115" s="71"/>
      <c r="G115" s="46">
        <f t="shared" si="24"/>
        <v>5</v>
      </c>
      <c r="H115" s="78">
        <v>0</v>
      </c>
      <c r="I115" s="76">
        <v>0</v>
      </c>
      <c r="J115" s="46">
        <f t="shared" si="25"/>
        <v>4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1">
        <f t="shared" si="9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4</v>
      </c>
      <c r="F116" s="71"/>
      <c r="G116" s="46">
        <f t="shared" si="24"/>
        <v>4</v>
      </c>
      <c r="H116" s="78">
        <v>0</v>
      </c>
      <c r="I116" s="76">
        <v>0</v>
      </c>
      <c r="J116" s="46">
        <f t="shared" si="25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4</v>
      </c>
      <c r="F117" s="71"/>
      <c r="G117" s="46">
        <f t="shared" si="24"/>
        <v>4</v>
      </c>
      <c r="H117" s="78">
        <v>0</v>
      </c>
      <c r="I117" s="76">
        <v>0</v>
      </c>
      <c r="J117" s="46">
        <f t="shared" si="25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2</v>
      </c>
      <c r="F131" s="71"/>
      <c r="G131" s="46">
        <f t="shared" si="24"/>
        <v>2</v>
      </c>
      <c r="H131" s="78">
        <v>0</v>
      </c>
      <c r="I131" s="76">
        <v>0</v>
      </c>
      <c r="J131" s="46">
        <f t="shared" si="25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2</v>
      </c>
      <c r="F133" s="71"/>
      <c r="G133" s="46">
        <f t="shared" si="24"/>
        <v>2</v>
      </c>
      <c r="H133" s="78">
        <v>0</v>
      </c>
      <c r="I133" s="76">
        <v>0</v>
      </c>
      <c r="J133" s="46">
        <f t="shared" si="25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9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2</v>
      </c>
      <c r="F154" s="71"/>
      <c r="G154" s="46">
        <f t="shared" si="24"/>
        <v>2</v>
      </c>
      <c r="H154" s="78">
        <v>0</v>
      </c>
      <c r="I154" s="76">
        <v>0</v>
      </c>
      <c r="J154" s="46">
        <f t="shared" si="25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4</v>
      </c>
      <c r="F175" s="71"/>
      <c r="G175" s="46">
        <f t="shared" si="31"/>
        <v>4</v>
      </c>
      <c r="H175" s="78">
        <v>0</v>
      </c>
      <c r="I175" s="76">
        <v>0</v>
      </c>
      <c r="J175" s="46">
        <f t="shared" si="32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1</v>
      </c>
      <c r="F197" s="71"/>
      <c r="G197" s="46">
        <f t="shared" si="31"/>
        <v>1</v>
      </c>
      <c r="H197" s="78">
        <v>0</v>
      </c>
      <c r="I197" s="76">
        <v>0</v>
      </c>
      <c r="J197" s="46">
        <f t="shared" si="32"/>
        <v>1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5</v>
      </c>
      <c r="F205" s="71"/>
      <c r="G205" s="46">
        <f t="shared" si="31"/>
        <v>5</v>
      </c>
      <c r="H205" s="78">
        <v>0</v>
      </c>
      <c r="I205" s="76">
        <v>0</v>
      </c>
      <c r="J205" s="46">
        <f t="shared" si="32"/>
        <v>5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50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2</v>
      </c>
      <c r="F244" s="71"/>
      <c r="G244" s="46">
        <f t="shared" si="43"/>
        <v>2</v>
      </c>
      <c r="H244" s="78">
        <v>0</v>
      </c>
      <c r="I244" s="76">
        <v>0</v>
      </c>
      <c r="J244" s="46">
        <f t="shared" si="44"/>
        <v>1</v>
      </c>
      <c r="K244" s="72">
        <v>1</v>
      </c>
      <c r="L244" s="20">
        <v>55</v>
      </c>
      <c r="M244" s="65">
        <f t="shared" si="48"/>
        <v>55</v>
      </c>
      <c r="N244" s="17" t="s">
        <v>16</v>
      </c>
      <c r="O244" s="18"/>
      <c r="P244" s="121">
        <f t="shared" si="49"/>
        <v>55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3</v>
      </c>
      <c r="F245" s="71"/>
      <c r="G245" s="46">
        <f t="shared" si="43"/>
        <v>3</v>
      </c>
      <c r="H245" s="78">
        <v>0</v>
      </c>
      <c r="I245" s="76">
        <v>0</v>
      </c>
      <c r="J245" s="46">
        <f t="shared" si="44"/>
        <v>3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2</v>
      </c>
      <c r="F246" s="71"/>
      <c r="G246" s="46">
        <f t="shared" si="43"/>
        <v>2</v>
      </c>
      <c r="H246" s="78">
        <v>0</v>
      </c>
      <c r="I246" s="76">
        <v>0</v>
      </c>
      <c r="J246" s="46">
        <f t="shared" si="44"/>
        <v>2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>
        <v>2</v>
      </c>
      <c r="G248" s="46">
        <f t="shared" si="43"/>
        <v>2</v>
      </c>
      <c r="H248" s="78">
        <v>0</v>
      </c>
      <c r="I248" s="76">
        <v>0</v>
      </c>
      <c r="J248" s="46">
        <f t="shared" si="44"/>
        <v>1</v>
      </c>
      <c r="K248" s="72">
        <v>1</v>
      </c>
      <c r="L248" s="20">
        <v>50</v>
      </c>
      <c r="M248" s="65">
        <f t="shared" si="35"/>
        <v>50</v>
      </c>
      <c r="N248" s="17" t="s">
        <v>16</v>
      </c>
      <c r="O248" s="18"/>
      <c r="P248" s="121">
        <f t="shared" si="36"/>
        <v>50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+'2'!J249</f>
        <v>2</v>
      </c>
      <c r="F249" s="71"/>
      <c r="G249" s="46">
        <f t="shared" si="43"/>
        <v>2</v>
      </c>
      <c r="H249" s="78">
        <v>0</v>
      </c>
      <c r="I249" s="76">
        <v>0</v>
      </c>
      <c r="J249" s="46">
        <f t="shared" si="44"/>
        <v>2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+'2'!J251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+'2'!J252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+'2'!J254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45</v>
      </c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213.85999999999999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250</v>
      </c>
      <c r="O264" s="2">
        <v>50</v>
      </c>
      <c r="P264" s="2">
        <v>50</v>
      </c>
      <c r="Q264" s="88">
        <v>50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5</v>
      </c>
      <c r="K6" s="72">
        <v>2</v>
      </c>
      <c r="L6" s="15">
        <v>100</v>
      </c>
      <c r="M6" s="65">
        <f t="shared" ref="M6:M59" si="2">+L6*K6</f>
        <v>200</v>
      </c>
      <c r="N6" s="17" t="s">
        <v>16</v>
      </c>
      <c r="O6" s="18"/>
      <c r="P6" s="121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1">
        <f t="shared" si="3"/>
        <v>25</v>
      </c>
      <c r="Q15" s="122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3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>
        <v>50</v>
      </c>
      <c r="P25" s="121">
        <f t="shared" si="3"/>
        <v>50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>+L32*K32</f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>+L47*K47</f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ref="M60:M80" si="7">+L60*K60</f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7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7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7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7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7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7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7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7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7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7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7"/>
        <v>55</v>
      </c>
      <c r="N80" s="17" t="s">
        <v>16</v>
      </c>
      <c r="O80" s="18">
        <v>27</v>
      </c>
      <c r="P80" s="121">
        <f t="shared" si="3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2</v>
      </c>
      <c r="F112" s="71"/>
      <c r="G112" s="46">
        <f t="shared" si="24"/>
        <v>2</v>
      </c>
      <c r="H112" s="78">
        <v>0</v>
      </c>
      <c r="I112" s="76">
        <v>0</v>
      </c>
      <c r="J112" s="46">
        <f t="shared" si="25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2</v>
      </c>
      <c r="F113" s="71"/>
      <c r="G113" s="46">
        <f t="shared" si="24"/>
        <v>2</v>
      </c>
      <c r="H113" s="78">
        <v>0</v>
      </c>
      <c r="I113" s="76">
        <v>0</v>
      </c>
      <c r="J113" s="46">
        <f t="shared" si="25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2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4</v>
      </c>
      <c r="F115" s="71"/>
      <c r="G115" s="46">
        <f t="shared" si="24"/>
        <v>4</v>
      </c>
      <c r="H115" s="78">
        <v>0</v>
      </c>
      <c r="I115" s="76">
        <v>0</v>
      </c>
      <c r="J115" s="46">
        <f t="shared" si="25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4</v>
      </c>
      <c r="F116" s="71"/>
      <c r="G116" s="46">
        <f t="shared" si="24"/>
        <v>4</v>
      </c>
      <c r="H116" s="78">
        <v>0</v>
      </c>
      <c r="I116" s="76">
        <v>0</v>
      </c>
      <c r="J116" s="46">
        <f t="shared" si="25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4</v>
      </c>
      <c r="F117" s="71"/>
      <c r="G117" s="46">
        <f t="shared" si="24"/>
        <v>4</v>
      </c>
      <c r="H117" s="78">
        <v>0</v>
      </c>
      <c r="I117" s="76">
        <v>0</v>
      </c>
      <c r="J117" s="46">
        <f t="shared" si="25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2</v>
      </c>
      <c r="F131" s="71"/>
      <c r="G131" s="46">
        <f t="shared" si="24"/>
        <v>2</v>
      </c>
      <c r="H131" s="78">
        <v>0</v>
      </c>
      <c r="I131" s="76">
        <v>0</v>
      </c>
      <c r="J131" s="46">
        <f t="shared" si="25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1">
        <f t="shared" si="9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1</v>
      </c>
      <c r="F133" s="71"/>
      <c r="G133" s="46">
        <f t="shared" si="24"/>
        <v>1</v>
      </c>
      <c r="H133" s="78">
        <v>0</v>
      </c>
      <c r="I133" s="76">
        <v>0</v>
      </c>
      <c r="J133" s="46">
        <f t="shared" si="25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2</v>
      </c>
      <c r="F154" s="71">
        <v>2</v>
      </c>
      <c r="G154" s="46">
        <f t="shared" si="24"/>
        <v>4</v>
      </c>
      <c r="H154" s="78">
        <v>0</v>
      </c>
      <c r="I154" s="76">
        <v>0</v>
      </c>
      <c r="J154" s="46">
        <f t="shared" si="25"/>
        <v>3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1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4</v>
      </c>
      <c r="F175" s="71"/>
      <c r="G175" s="46">
        <f t="shared" si="31"/>
        <v>4</v>
      </c>
      <c r="H175" s="78">
        <v>0</v>
      </c>
      <c r="I175" s="76">
        <v>0</v>
      </c>
      <c r="J175" s="46">
        <f t="shared" si="32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0</v>
      </c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1</v>
      </c>
      <c r="F197" s="71"/>
      <c r="G197" s="46">
        <f t="shared" si="31"/>
        <v>1</v>
      </c>
      <c r="H197" s="78">
        <v>0</v>
      </c>
      <c r="I197" s="76">
        <v>0</v>
      </c>
      <c r="J197" s="46">
        <f t="shared" si="32"/>
        <v>1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5</v>
      </c>
      <c r="F205" s="71"/>
      <c r="G205" s="46">
        <f t="shared" si="31"/>
        <v>5</v>
      </c>
      <c r="H205" s="78">
        <v>0</v>
      </c>
      <c r="I205" s="76">
        <v>0</v>
      </c>
      <c r="J205" s="46">
        <f t="shared" si="32"/>
        <v>5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50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1</v>
      </c>
      <c r="F244" s="71">
        <v>3</v>
      </c>
      <c r="G244" s="46">
        <f t="shared" si="43"/>
        <v>4</v>
      </c>
      <c r="H244" s="78">
        <v>0</v>
      </c>
      <c r="I244" s="76">
        <v>0</v>
      </c>
      <c r="J244" s="46">
        <f t="shared" si="44"/>
        <v>4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3</v>
      </c>
      <c r="F245" s="71"/>
      <c r="G245" s="46">
        <f t="shared" si="43"/>
        <v>3</v>
      </c>
      <c r="H245" s="78">
        <v>0</v>
      </c>
      <c r="I245" s="76">
        <v>0</v>
      </c>
      <c r="J245" s="46">
        <f t="shared" si="44"/>
        <v>3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2</v>
      </c>
      <c r="F246" s="71"/>
      <c r="G246" s="46">
        <f t="shared" si="43"/>
        <v>2</v>
      </c>
      <c r="H246" s="78">
        <v>0</v>
      </c>
      <c r="I246" s="76">
        <v>0</v>
      </c>
      <c r="J246" s="46">
        <f t="shared" si="44"/>
        <v>2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1</v>
      </c>
      <c r="F248" s="71"/>
      <c r="G248" s="46">
        <f t="shared" si="43"/>
        <v>1</v>
      </c>
      <c r="H248" s="78">
        <v>0</v>
      </c>
      <c r="I248" s="76">
        <v>0</v>
      </c>
      <c r="J248" s="46">
        <f t="shared" si="44"/>
        <v>1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+'3'!J249</f>
        <v>2</v>
      </c>
      <c r="F249" s="71"/>
      <c r="G249" s="46">
        <f t="shared" si="43"/>
        <v>2</v>
      </c>
      <c r="H249" s="78">
        <v>0</v>
      </c>
      <c r="I249" s="76">
        <v>0</v>
      </c>
      <c r="J249" s="46">
        <f t="shared" si="44"/>
        <v>2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+'3'!J250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+'3'!J251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+'3'!J252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+'3'!J254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45</v>
      </c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210.1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178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1">
        <f t="shared" si="3"/>
        <v>25</v>
      </c>
      <c r="Q15" s="122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2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>
        <v>50</v>
      </c>
      <c r="P25" s="121">
        <f t="shared" si="3"/>
        <v>50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2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150</v>
      </c>
      <c r="P31" s="121">
        <f t="shared" si="3"/>
        <v>250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1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0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>
        <v>17</v>
      </c>
      <c r="P93" s="121">
        <f t="shared" si="8"/>
        <v>18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12</v>
      </c>
      <c r="P154" s="121">
        <f>SUM(M154-O154)</f>
        <v>13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1</v>
      </c>
      <c r="F197" s="71"/>
      <c r="G197" s="46">
        <f t="shared" si="30"/>
        <v>1</v>
      </c>
      <c r="H197" s="78">
        <v>0</v>
      </c>
      <c r="I197" s="76">
        <v>0</v>
      </c>
      <c r="J197" s="46">
        <f t="shared" si="31"/>
        <v>1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4</v>
      </c>
      <c r="F244" s="71"/>
      <c r="G244" s="46">
        <f t="shared" si="42"/>
        <v>4</v>
      </c>
      <c r="H244" s="78">
        <v>0</v>
      </c>
      <c r="I244" s="76">
        <v>0</v>
      </c>
      <c r="J244" s="46">
        <f t="shared" si="43"/>
        <v>4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2</v>
      </c>
      <c r="F246" s="71"/>
      <c r="G246" s="46">
        <f t="shared" si="42"/>
        <v>2</v>
      </c>
      <c r="H246" s="78">
        <v>0</v>
      </c>
      <c r="I246" s="76">
        <v>0</v>
      </c>
      <c r="J246" s="46">
        <f t="shared" si="43"/>
        <v>2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0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>
        <v>25</v>
      </c>
      <c r="P248" s="121">
        <f t="shared" si="35"/>
        <v>25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+'4'!J249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411.48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250</v>
      </c>
      <c r="O264" s="2">
        <v>100</v>
      </c>
      <c r="P264" s="2">
        <v>50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329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561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561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W18" sqref="W18"/>
      <selection pane="topRight" activeCell="W18" sqref="W18"/>
      <selection pane="bottomLeft" activeCell="W18" sqref="W1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1">
        <f t="shared" si="3"/>
        <v>100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1</v>
      </c>
      <c r="F39" s="71">
        <v>1</v>
      </c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>
        <v>2</v>
      </c>
      <c r="G132" s="46">
        <f t="shared" si="23"/>
        <v>2</v>
      </c>
      <c r="H132" s="78">
        <v>0</v>
      </c>
      <c r="I132" s="76">
        <v>0</v>
      </c>
      <c r="J132" s="46">
        <f t="shared" si="24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1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25</v>
      </c>
      <c r="P175" s="121">
        <f>SUM(M175-O175)</f>
        <v>25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>
        <v>2</v>
      </c>
      <c r="G180" s="46">
        <f t="shared" si="30"/>
        <v>2</v>
      </c>
      <c r="H180" s="78">
        <v>0</v>
      </c>
      <c r="I180" s="76">
        <v>0</v>
      </c>
      <c r="J180" s="46">
        <f t="shared" si="31"/>
        <v>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1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1</v>
      </c>
      <c r="F197" s="71"/>
      <c r="G197" s="46">
        <f t="shared" si="30"/>
        <v>1</v>
      </c>
      <c r="H197" s="78">
        <v>0</v>
      </c>
      <c r="I197" s="76">
        <v>0</v>
      </c>
      <c r="J197" s="46">
        <f t="shared" si="31"/>
        <v>1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4</v>
      </c>
      <c r="F244" s="71"/>
      <c r="G244" s="46">
        <f t="shared" si="42"/>
        <v>4</v>
      </c>
      <c r="H244" s="78">
        <v>0</v>
      </c>
      <c r="I244" s="76">
        <v>0</v>
      </c>
      <c r="J244" s="46">
        <f t="shared" si="43"/>
        <v>4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2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/>
      <c r="P245" s="121">
        <f t="shared" si="48"/>
        <v>40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2</v>
      </c>
      <c r="F246" s="71"/>
      <c r="G246" s="46">
        <f t="shared" si="42"/>
        <v>2</v>
      </c>
      <c r="H246" s="78">
        <v>0</v>
      </c>
      <c r="I246" s="76">
        <v>0</v>
      </c>
      <c r="J246" s="46">
        <f t="shared" si="43"/>
        <v>2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+'5'!J249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301.96999999999997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935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160</v>
      </c>
      <c r="O264" s="2">
        <v>50</v>
      </c>
      <c r="P264" s="2">
        <v>50</v>
      </c>
      <c r="Q264" s="88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22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2</v>
      </c>
      <c r="F56" s="71">
        <v>3</v>
      </c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>
        <v>4</v>
      </c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1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1</v>
      </c>
      <c r="F80" s="71">
        <v>5</v>
      </c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4</v>
      </c>
      <c r="F81" s="71">
        <v>2</v>
      </c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21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>
        <v>2</v>
      </c>
      <c r="G99" s="46">
        <f t="shared" si="23"/>
        <v>2</v>
      </c>
      <c r="H99" s="78">
        <v>0</v>
      </c>
      <c r="I99" s="76">
        <v>0</v>
      </c>
      <c r="J99" s="46">
        <f t="shared" si="24"/>
        <v>1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21">
        <f t="shared" ref="P99:P105" si="26">SUM(M99-O99)</f>
        <v>45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2</v>
      </c>
      <c r="F113" s="71">
        <v>5</v>
      </c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3</v>
      </c>
      <c r="F115" s="71">
        <v>3</v>
      </c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25</v>
      </c>
      <c r="P131" s="121">
        <f t="shared" si="8"/>
        <v>75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1</v>
      </c>
      <c r="F133" s="71">
        <v>3</v>
      </c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1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>
        <v>2</v>
      </c>
      <c r="G150" s="46">
        <f t="shared" si="23"/>
        <v>2</v>
      </c>
      <c r="H150" s="78">
        <v>0</v>
      </c>
      <c r="I150" s="76">
        <v>0</v>
      </c>
      <c r="J150" s="46">
        <f t="shared" si="24"/>
        <v>1</v>
      </c>
      <c r="K150" s="72">
        <v>1</v>
      </c>
      <c r="L150" s="20">
        <v>55</v>
      </c>
      <c r="M150" s="65">
        <f t="shared" si="7"/>
        <v>55</v>
      </c>
      <c r="N150" s="17" t="s">
        <v>16</v>
      </c>
      <c r="O150" s="18"/>
      <c r="P150" s="121">
        <f t="shared" si="8"/>
        <v>55</v>
      </c>
      <c r="Q150" s="90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1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1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>
        <v>3</v>
      </c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21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3</v>
      </c>
      <c r="F175" s="71">
        <v>5</v>
      </c>
      <c r="G175" s="46">
        <f t="shared" si="30"/>
        <v>8</v>
      </c>
      <c r="H175" s="78">
        <v>0</v>
      </c>
      <c r="I175" s="76">
        <v>0</v>
      </c>
      <c r="J175" s="46">
        <f t="shared" si="31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1</v>
      </c>
      <c r="F180" s="71">
        <v>10</v>
      </c>
      <c r="G180" s="46">
        <f t="shared" si="30"/>
        <v>11</v>
      </c>
      <c r="H180" s="78">
        <v>0</v>
      </c>
      <c r="I180" s="76">
        <v>0</v>
      </c>
      <c r="J180" s="46">
        <f t="shared" si="31"/>
        <v>4</v>
      </c>
      <c r="K180" s="72">
        <v>7</v>
      </c>
      <c r="L180" s="20">
        <v>35</v>
      </c>
      <c r="M180" s="65">
        <f t="shared" si="34"/>
        <v>245</v>
      </c>
      <c r="N180" s="17" t="s">
        <v>16</v>
      </c>
      <c r="O180" s="18"/>
      <c r="P180" s="121">
        <f t="shared" si="35"/>
        <v>245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1</v>
      </c>
      <c r="F197" s="71"/>
      <c r="G197" s="46">
        <f t="shared" si="30"/>
        <v>1</v>
      </c>
      <c r="H197" s="78">
        <v>0</v>
      </c>
      <c r="I197" s="76">
        <v>0</v>
      </c>
      <c r="J197" s="46">
        <f t="shared" si="31"/>
        <v>1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4</v>
      </c>
      <c r="F244" s="71">
        <v>3</v>
      </c>
      <c r="G244" s="46">
        <f t="shared" si="42"/>
        <v>7</v>
      </c>
      <c r="H244" s="78">
        <v>0</v>
      </c>
      <c r="I244" s="76">
        <v>0</v>
      </c>
      <c r="J244" s="46">
        <f t="shared" si="43"/>
        <v>7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2</v>
      </c>
      <c r="F245" s="71">
        <v>3</v>
      </c>
      <c r="G245" s="46">
        <f t="shared" si="42"/>
        <v>5</v>
      </c>
      <c r="H245" s="78">
        <v>0</v>
      </c>
      <c r="I245" s="76">
        <v>0</v>
      </c>
      <c r="J245" s="46">
        <f t="shared" si="43"/>
        <v>5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2</v>
      </c>
      <c r="F246" s="71"/>
      <c r="G246" s="46">
        <f t="shared" si="42"/>
        <v>2</v>
      </c>
      <c r="H246" s="78">
        <v>0</v>
      </c>
      <c r="I246" s="76">
        <v>0</v>
      </c>
      <c r="J246" s="46">
        <f t="shared" si="43"/>
        <v>2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+'6'!J249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261.94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950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440</v>
      </c>
      <c r="O264" s="2">
        <v>60</v>
      </c>
      <c r="P264" s="2">
        <v>80</v>
      </c>
      <c r="Q264" s="88">
        <v>35</v>
      </c>
      <c r="R264" s="2">
        <v>60</v>
      </c>
      <c r="S264" s="2">
        <v>205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25</v>
      </c>
      <c r="O266" s="2" t="s">
        <v>1431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8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5</v>
      </c>
      <c r="K6" s="72"/>
      <c r="L6" s="15">
        <v>100</v>
      </c>
      <c r="M6" s="65">
        <f t="shared" ref="M6:M29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>
        <v>1</v>
      </c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1">
        <f t="shared" si="3"/>
        <v>25</v>
      </c>
      <c r="Q15" s="122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>
        <v>1</v>
      </c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1">
        <f t="shared" si="3"/>
        <v>25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21">
        <f t="shared" si="3"/>
        <v>150</v>
      </c>
      <c r="Q22" s="122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1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ref="J29:J93" si="6">+G29-H29-K29-I29</f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ref="M30:M54" si="7">+L30*K30</f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1</v>
      </c>
      <c r="K31" s="72">
        <v>1</v>
      </c>
      <c r="L31" s="15">
        <v>100</v>
      </c>
      <c r="M31" s="65">
        <f t="shared" si="7"/>
        <v>100</v>
      </c>
      <c r="N31" s="17" t="s">
        <v>16</v>
      </c>
      <c r="O31" s="18">
        <v>50</v>
      </c>
      <c r="P31" s="121">
        <f t="shared" si="3"/>
        <v>50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7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7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7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7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7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7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7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7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7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7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7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7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7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7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7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ref="M57:M80" si="8">+L57*K57</f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8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8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8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8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8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8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8"/>
        <v>50</v>
      </c>
      <c r="N64" s="17" t="s">
        <v>16</v>
      </c>
      <c r="O64" s="18"/>
      <c r="P64" s="121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8"/>
        <v>50</v>
      </c>
      <c r="N65" s="17" t="s">
        <v>16</v>
      </c>
      <c r="O65" s="18"/>
      <c r="P65" s="121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8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8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8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8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8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8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8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8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8"/>
        <v>100</v>
      </c>
      <c r="N74" s="17" t="s">
        <v>16</v>
      </c>
      <c r="O74" s="18"/>
      <c r="P74" s="121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8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 t="shared" si="8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8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8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8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3</v>
      </c>
      <c r="K80" s="72">
        <v>3</v>
      </c>
      <c r="L80" s="15">
        <v>55</v>
      </c>
      <c r="M80" s="65">
        <f t="shared" si="8"/>
        <v>165</v>
      </c>
      <c r="N80" s="17" t="s">
        <v>16</v>
      </c>
      <c r="O80" s="18">
        <v>54</v>
      </c>
      <c r="P80" s="121">
        <f t="shared" si="3"/>
        <v>111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3</v>
      </c>
      <c r="K81" s="72">
        <v>3</v>
      </c>
      <c r="L81" s="20">
        <v>55</v>
      </c>
      <c r="M81" s="65">
        <f t="shared" ref="M81:M172" si="9">+L81*K81</f>
        <v>165</v>
      </c>
      <c r="N81" s="17" t="s">
        <v>16</v>
      </c>
      <c r="O81" s="18">
        <v>54</v>
      </c>
      <c r="P81" s="121">
        <f t="shared" ref="P81:P172" si="10">SUM(M81-O81)</f>
        <v>111</v>
      </c>
      <c r="Q81" s="90">
        <v>11.58</v>
      </c>
      <c r="R81" s="43">
        <f t="shared" ref="R81:R172" si="11">+K81*Q81</f>
        <v>34.74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1</v>
      </c>
      <c r="F99" s="71"/>
      <c r="G99" s="46">
        <f t="shared" si="25"/>
        <v>1</v>
      </c>
      <c r="H99" s="78">
        <v>0</v>
      </c>
      <c r="I99" s="76">
        <v>0</v>
      </c>
      <c r="J99" s="46">
        <f t="shared" si="26"/>
        <v>1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</v>
      </c>
      <c r="F112" s="71"/>
      <c r="G112" s="46">
        <f t="shared" si="25"/>
        <v>1</v>
      </c>
      <c r="H112" s="78">
        <v>0</v>
      </c>
      <c r="I112" s="76">
        <v>0</v>
      </c>
      <c r="J112" s="46">
        <f t="shared" si="26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7</v>
      </c>
      <c r="F113" s="71"/>
      <c r="G113" s="46">
        <f t="shared" si="25"/>
        <v>7</v>
      </c>
      <c r="H113" s="78">
        <v>0</v>
      </c>
      <c r="I113" s="76">
        <v>0</v>
      </c>
      <c r="J113" s="46">
        <f t="shared" si="26"/>
        <v>7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2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5</v>
      </c>
      <c r="F115" s="71"/>
      <c r="G115" s="46">
        <f t="shared" si="25"/>
        <v>5</v>
      </c>
      <c r="H115" s="78">
        <v>0</v>
      </c>
      <c r="I115" s="76">
        <v>0</v>
      </c>
      <c r="J115" s="46">
        <f t="shared" si="26"/>
        <v>4</v>
      </c>
      <c r="K115" s="72">
        <v>1</v>
      </c>
      <c r="L115" s="22">
        <v>60</v>
      </c>
      <c r="M115" s="65">
        <f t="shared" si="9"/>
        <v>60</v>
      </c>
      <c r="N115" s="17" t="s">
        <v>16</v>
      </c>
      <c r="O115" s="18"/>
      <c r="P115" s="121">
        <f t="shared" si="10"/>
        <v>60</v>
      </c>
      <c r="Q115" s="90">
        <v>23.61</v>
      </c>
      <c r="R115" s="43">
        <f t="shared" si="11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4</v>
      </c>
      <c r="F116" s="71"/>
      <c r="G116" s="46">
        <f t="shared" si="25"/>
        <v>4</v>
      </c>
      <c r="H116" s="78">
        <v>0</v>
      </c>
      <c r="I116" s="76">
        <v>0</v>
      </c>
      <c r="J116" s="46">
        <f t="shared" si="26"/>
        <v>4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4</v>
      </c>
      <c r="F117" s="71"/>
      <c r="G117" s="46">
        <f t="shared" si="25"/>
        <v>4</v>
      </c>
      <c r="H117" s="78">
        <v>0</v>
      </c>
      <c r="I117" s="76">
        <v>0</v>
      </c>
      <c r="J117" s="46">
        <f t="shared" si="26"/>
        <v>4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1</v>
      </c>
      <c r="F131" s="71"/>
      <c r="G131" s="46">
        <f t="shared" si="25"/>
        <v>1</v>
      </c>
      <c r="H131" s="78">
        <v>0</v>
      </c>
      <c r="I131" s="76">
        <v>0</v>
      </c>
      <c r="J131" s="46">
        <f t="shared" si="26"/>
        <v>1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3</v>
      </c>
      <c r="F133" s="71"/>
      <c r="G133" s="46">
        <f t="shared" si="25"/>
        <v>3</v>
      </c>
      <c r="H133" s="78">
        <v>0</v>
      </c>
      <c r="I133" s="76">
        <v>0</v>
      </c>
      <c r="J133" s="46">
        <f t="shared" si="26"/>
        <v>2</v>
      </c>
      <c r="K133" s="72">
        <v>1</v>
      </c>
      <c r="L133" s="20">
        <v>50</v>
      </c>
      <c r="M133" s="65">
        <f t="shared" si="9"/>
        <v>50</v>
      </c>
      <c r="N133" s="17" t="s">
        <v>16</v>
      </c>
      <c r="O133" s="18"/>
      <c r="P133" s="121">
        <f t="shared" si="10"/>
        <v>50</v>
      </c>
      <c r="Q133" s="90">
        <v>24.21</v>
      </c>
      <c r="R133" s="43">
        <f t="shared" si="11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1</v>
      </c>
      <c r="F150" s="71"/>
      <c r="G150" s="46">
        <f t="shared" si="25"/>
        <v>1</v>
      </c>
      <c r="H150" s="78">
        <v>0</v>
      </c>
      <c r="I150" s="76">
        <v>0</v>
      </c>
      <c r="J150" s="46">
        <f t="shared" si="26"/>
        <v>1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1</v>
      </c>
      <c r="F154" s="71">
        <v>3</v>
      </c>
      <c r="G154" s="46">
        <f t="shared" si="25"/>
        <v>4</v>
      </c>
      <c r="H154" s="78">
        <v>0</v>
      </c>
      <c r="I154" s="76">
        <v>0</v>
      </c>
      <c r="J154" s="46">
        <f t="shared" si="26"/>
        <v>3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1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2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21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7</v>
      </c>
      <c r="F175" s="71"/>
      <c r="G175" s="46">
        <f t="shared" si="32"/>
        <v>7</v>
      </c>
      <c r="H175" s="78">
        <v>0</v>
      </c>
      <c r="I175" s="76">
        <v>0</v>
      </c>
      <c r="J175" s="46">
        <f t="shared" si="33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4</v>
      </c>
      <c r="F180" s="71"/>
      <c r="G180" s="46">
        <f t="shared" si="32"/>
        <v>4</v>
      </c>
      <c r="H180" s="78">
        <v>0</v>
      </c>
      <c r="I180" s="76">
        <v>0</v>
      </c>
      <c r="J180" s="46">
        <f t="shared" si="33"/>
        <v>3</v>
      </c>
      <c r="K180" s="72">
        <v>1</v>
      </c>
      <c r="L180" s="20">
        <v>35</v>
      </c>
      <c r="M180" s="65">
        <f t="shared" si="36"/>
        <v>35</v>
      </c>
      <c r="N180" s="17" t="s">
        <v>16</v>
      </c>
      <c r="O180" s="18"/>
      <c r="P180" s="121">
        <f t="shared" si="37"/>
        <v>35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0</v>
      </c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1</v>
      </c>
      <c r="F197" s="71"/>
      <c r="G197" s="46">
        <f t="shared" si="32"/>
        <v>1</v>
      </c>
      <c r="H197" s="78">
        <v>0</v>
      </c>
      <c r="I197" s="76">
        <v>0</v>
      </c>
      <c r="J197" s="46">
        <f t="shared" si="33"/>
        <v>1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5</v>
      </c>
      <c r="F205" s="71"/>
      <c r="G205" s="46">
        <f t="shared" si="32"/>
        <v>5</v>
      </c>
      <c r="H205" s="78">
        <v>0</v>
      </c>
      <c r="I205" s="76">
        <v>0</v>
      </c>
      <c r="J205" s="46">
        <f t="shared" si="33"/>
        <v>4</v>
      </c>
      <c r="K205" s="72">
        <v>1</v>
      </c>
      <c r="L205" s="20">
        <v>55</v>
      </c>
      <c r="M205" s="65">
        <f t="shared" si="36"/>
        <v>55</v>
      </c>
      <c r="N205" s="17" t="s">
        <v>16</v>
      </c>
      <c r="O205" s="18"/>
      <c r="P205" s="121">
        <f t="shared" si="37"/>
        <v>55</v>
      </c>
      <c r="Q205" s="90">
        <v>40</v>
      </c>
      <c r="R205" s="43">
        <f t="shared" si="38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0" si="44">E235+F235</f>
        <v>0</v>
      </c>
      <c r="H235" s="78">
        <v>0</v>
      </c>
      <c r="I235" s="76">
        <v>0</v>
      </c>
      <c r="J235" s="46">
        <f t="shared" ref="J235:J250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4"/>
        <v>0</v>
      </c>
      <c r="H243" s="78">
        <v>0</v>
      </c>
      <c r="I243" s="76">
        <v>0</v>
      </c>
      <c r="J243" s="46">
        <f t="shared" si="45"/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7</v>
      </c>
      <c r="F244" s="71"/>
      <c r="G244" s="46">
        <f t="shared" si="44"/>
        <v>7</v>
      </c>
      <c r="H244" s="78">
        <v>0</v>
      </c>
      <c r="I244" s="76">
        <v>0</v>
      </c>
      <c r="J244" s="46">
        <f t="shared" si="45"/>
        <v>6</v>
      </c>
      <c r="K244" s="72">
        <v>1</v>
      </c>
      <c r="L244" s="20">
        <v>55</v>
      </c>
      <c r="M244" s="65">
        <f t="shared" si="49"/>
        <v>55</v>
      </c>
      <c r="N244" s="17" t="s">
        <v>16</v>
      </c>
      <c r="O244" s="18"/>
      <c r="P244" s="121">
        <f t="shared" si="50"/>
        <v>55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5</v>
      </c>
      <c r="F245" s="71"/>
      <c r="G245" s="46">
        <f t="shared" si="44"/>
        <v>5</v>
      </c>
      <c r="H245" s="78">
        <v>0</v>
      </c>
      <c r="I245" s="76"/>
      <c r="J245" s="46">
        <f t="shared" si="45"/>
        <v>4</v>
      </c>
      <c r="K245" s="72">
        <v>1</v>
      </c>
      <c r="L245" s="20">
        <v>40</v>
      </c>
      <c r="M245" s="65">
        <f t="shared" si="49"/>
        <v>40</v>
      </c>
      <c r="N245" s="17" t="s">
        <v>1432</v>
      </c>
      <c r="O245" s="18">
        <v>40</v>
      </c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2</v>
      </c>
      <c r="F246" s="71"/>
      <c r="G246" s="46">
        <f t="shared" si="44"/>
        <v>2</v>
      </c>
      <c r="H246" s="78">
        <v>0</v>
      </c>
      <c r="I246" s="76">
        <v>0</v>
      </c>
      <c r="J246" s="46">
        <f t="shared" si="45"/>
        <v>2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39</v>
      </c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8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4"/>
        <v>0</v>
      </c>
      <c r="H248" s="78">
        <v>0</v>
      </c>
      <c r="I248" s="76">
        <v>0</v>
      </c>
      <c r="J248" s="46">
        <f t="shared" si="45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+'7'!J249</f>
        <v>2</v>
      </c>
      <c r="F249" s="71"/>
      <c r="G249" s="46">
        <f t="shared" si="44"/>
        <v>2</v>
      </c>
      <c r="H249" s="78">
        <v>0</v>
      </c>
      <c r="I249" s="76">
        <v>0</v>
      </c>
      <c r="J249" s="46">
        <f t="shared" si="45"/>
        <v>2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+'7'!J250</f>
        <v>0</v>
      </c>
      <c r="F250" s="71"/>
      <c r="G250" s="46">
        <f t="shared" si="44"/>
        <v>0</v>
      </c>
      <c r="H250" s="78">
        <v>0</v>
      </c>
      <c r="I250" s="76">
        <v>0</v>
      </c>
      <c r="J250" s="46">
        <f t="shared" si="45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>
        <v>26</v>
      </c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45</v>
      </c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604.91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1895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748</v>
      </c>
      <c r="O264" s="2">
        <v>50</v>
      </c>
      <c r="P264" s="2">
        <v>130</v>
      </c>
      <c r="Q264" s="88">
        <v>85</v>
      </c>
      <c r="R264" s="2">
        <v>150</v>
      </c>
      <c r="S264" s="2">
        <v>90</v>
      </c>
      <c r="T264" s="2">
        <v>28</v>
      </c>
      <c r="U264" s="2">
        <v>215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448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699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699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9" si="1">+G5-H5-K5-I5</f>
        <v>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5</v>
      </c>
      <c r="K6" s="72"/>
      <c r="L6" s="15">
        <v>100</v>
      </c>
      <c r="M6" s="65">
        <f t="shared" ref="M6:M27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1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1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>
        <v>50</v>
      </c>
      <c r="P25" s="121">
        <f t="shared" si="3"/>
        <v>50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1"/>
        <v>0</v>
      </c>
      <c r="K28" s="72">
        <v>1</v>
      </c>
      <c r="L28" s="15">
        <v>100</v>
      </c>
      <c r="M28" s="65">
        <f t="shared" ref="M28:M80" si="6">+L28*K28</f>
        <v>100</v>
      </c>
      <c r="N28" s="17" t="s">
        <v>16</v>
      </c>
      <c r="O28" s="18">
        <v>50</v>
      </c>
      <c r="P28" s="121">
        <f t="shared" si="3"/>
        <v>50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6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ref="J30:J93" si="7">+G30-H30-K30-I30</f>
        <v>0</v>
      </c>
      <c r="K30" s="72"/>
      <c r="L30" s="15">
        <v>100</v>
      </c>
      <c r="M30" s="65">
        <f t="shared" si="6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7"/>
        <v>0</v>
      </c>
      <c r="K31" s="72">
        <v>1</v>
      </c>
      <c r="L31" s="15">
        <v>100</v>
      </c>
      <c r="M31" s="65">
        <f t="shared" si="6"/>
        <v>100</v>
      </c>
      <c r="N31" s="17" t="s">
        <v>16</v>
      </c>
      <c r="O31" s="18">
        <v>50</v>
      </c>
      <c r="P31" s="121">
        <f t="shared" si="3"/>
        <v>50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7"/>
        <v>0</v>
      </c>
      <c r="K32" s="72"/>
      <c r="L32" s="15">
        <v>130</v>
      </c>
      <c r="M32" s="65">
        <f t="shared" si="6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6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6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6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6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6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7"/>
        <v>0</v>
      </c>
      <c r="K39" s="72"/>
      <c r="L39" s="15">
        <v>50</v>
      </c>
      <c r="M39" s="65">
        <f t="shared" si="6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7"/>
        <v>2</v>
      </c>
      <c r="K40" s="72"/>
      <c r="L40" s="15">
        <v>50</v>
      </c>
      <c r="M40" s="65">
        <f t="shared" si="6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7"/>
        <v>1</v>
      </c>
      <c r="K41" s="72"/>
      <c r="L41" s="15">
        <v>50</v>
      </c>
      <c r="M41" s="65">
        <f t="shared" si="6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6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6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6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6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7"/>
        <v>1</v>
      </c>
      <c r="K47" s="72"/>
      <c r="L47" s="15">
        <v>50</v>
      </c>
      <c r="M47" s="65">
        <f t="shared" si="6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7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7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7"/>
        <v>3</v>
      </c>
      <c r="K50" s="72"/>
      <c r="L50" s="15">
        <v>50</v>
      </c>
      <c r="M50" s="65">
        <f t="shared" si="6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7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7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7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7"/>
        <v>2</v>
      </c>
      <c r="K57" s="72"/>
      <c r="L57" s="15">
        <v>120</v>
      </c>
      <c r="M57" s="65">
        <f t="shared" si="6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6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7"/>
        <v>2</v>
      </c>
      <c r="K59" s="72"/>
      <c r="L59" s="15">
        <v>120</v>
      </c>
      <c r="M59" s="65">
        <f t="shared" si="6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6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6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6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6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7"/>
        <v>2</v>
      </c>
      <c r="K64" s="72">
        <v>1</v>
      </c>
      <c r="L64" s="15">
        <v>50</v>
      </c>
      <c r="M64" s="65">
        <f t="shared" si="6"/>
        <v>50</v>
      </c>
      <c r="N64" s="17" t="s">
        <v>16</v>
      </c>
      <c r="O64" s="18"/>
      <c r="P64" s="121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7"/>
        <v>1</v>
      </c>
      <c r="K65" s="72"/>
      <c r="L65" s="15">
        <v>50</v>
      </c>
      <c r="M65" s="65">
        <f t="shared" si="6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7"/>
        <v>0</v>
      </c>
      <c r="K66" s="72">
        <v>1</v>
      </c>
      <c r="L66" s="15">
        <v>50</v>
      </c>
      <c r="M66" s="65">
        <f t="shared" si="6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6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6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6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6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6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6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6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7"/>
        <v>1</v>
      </c>
      <c r="K74" s="72"/>
      <c r="L74" s="21">
        <v>50</v>
      </c>
      <c r="M74" s="65">
        <f t="shared" si="6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6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7"/>
        <v>1</v>
      </c>
      <c r="K77" s="72"/>
      <c r="L77" s="21">
        <v>50</v>
      </c>
      <c r="M77" s="65">
        <f t="shared" si="6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6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6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7"/>
        <v>3</v>
      </c>
      <c r="K80" s="72"/>
      <c r="L80" s="15">
        <v>55</v>
      </c>
      <c r="M80" s="65">
        <f t="shared" si="6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7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1">
        <f t="shared" ref="P81:P172" si="9">SUM(M81-O81)</f>
        <v>55</v>
      </c>
      <c r="Q81" s="90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7"/>
        <v>1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/>
      <c r="P93" s="121">
        <f t="shared" si="9"/>
        <v>35</v>
      </c>
      <c r="Q93" s="90">
        <v>18.63</v>
      </c>
      <c r="R93" s="43">
        <f t="shared" si="10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121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1</v>
      </c>
      <c r="F99" s="71"/>
      <c r="G99" s="46">
        <f t="shared" si="24"/>
        <v>1</v>
      </c>
      <c r="H99" s="78">
        <v>0</v>
      </c>
      <c r="I99" s="76">
        <v>0</v>
      </c>
      <c r="J99" s="46">
        <f t="shared" si="25"/>
        <v>0</v>
      </c>
      <c r="K99" s="72">
        <v>1</v>
      </c>
      <c r="L99" s="20">
        <v>45</v>
      </c>
      <c r="M99" s="65">
        <f t="shared" ref="M99:M105" si="26">+L99*K99</f>
        <v>45</v>
      </c>
      <c r="N99" s="17" t="s">
        <v>16</v>
      </c>
      <c r="O99" s="18"/>
      <c r="P99" s="121">
        <f t="shared" ref="P99:P105" si="27">SUM(M99-O99)</f>
        <v>45</v>
      </c>
      <c r="Q99" s="118">
        <v>20.350000000000001</v>
      </c>
      <c r="R99" s="43">
        <f t="shared" ref="R99:R105" si="28">+K99*Q99</f>
        <v>20.350000000000001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</v>
      </c>
      <c r="F112" s="71"/>
      <c r="G112" s="46">
        <f t="shared" si="24"/>
        <v>1</v>
      </c>
      <c r="H112" s="78">
        <v>0</v>
      </c>
      <c r="I112" s="76">
        <v>0</v>
      </c>
      <c r="J112" s="46">
        <f t="shared" si="25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7</v>
      </c>
      <c r="F113" s="71"/>
      <c r="G113" s="46">
        <f t="shared" si="24"/>
        <v>7</v>
      </c>
      <c r="H113" s="78">
        <v>0</v>
      </c>
      <c r="I113" s="76">
        <v>0</v>
      </c>
      <c r="J113" s="46">
        <f t="shared" si="25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2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4</v>
      </c>
      <c r="F115" s="71"/>
      <c r="G115" s="46">
        <f t="shared" si="24"/>
        <v>4</v>
      </c>
      <c r="H115" s="78">
        <v>0</v>
      </c>
      <c r="I115" s="76">
        <v>0</v>
      </c>
      <c r="J115" s="46">
        <f t="shared" si="25"/>
        <v>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1">
        <f t="shared" si="9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4</v>
      </c>
      <c r="F116" s="71"/>
      <c r="G116" s="46">
        <f t="shared" si="24"/>
        <v>4</v>
      </c>
      <c r="H116" s="78">
        <v>0</v>
      </c>
      <c r="I116" s="76">
        <v>0</v>
      </c>
      <c r="J116" s="46">
        <f t="shared" si="25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4</v>
      </c>
      <c r="F117" s="71"/>
      <c r="G117" s="46">
        <f t="shared" si="24"/>
        <v>4</v>
      </c>
      <c r="H117" s="78">
        <v>0</v>
      </c>
      <c r="I117" s="76">
        <v>0</v>
      </c>
      <c r="J117" s="46">
        <f t="shared" si="25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1</v>
      </c>
      <c r="F131" s="71"/>
      <c r="G131" s="46">
        <f t="shared" si="24"/>
        <v>1</v>
      </c>
      <c r="H131" s="78">
        <v>0</v>
      </c>
      <c r="I131" s="76">
        <v>0</v>
      </c>
      <c r="J131" s="46">
        <f t="shared" si="25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2</v>
      </c>
      <c r="F133" s="71"/>
      <c r="G133" s="46">
        <f t="shared" si="24"/>
        <v>2</v>
      </c>
      <c r="H133" s="78">
        <v>0</v>
      </c>
      <c r="I133" s="76">
        <v>0</v>
      </c>
      <c r="J133" s="46">
        <f t="shared" si="25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1</v>
      </c>
      <c r="F150" s="71"/>
      <c r="G150" s="46">
        <f t="shared" si="24"/>
        <v>1</v>
      </c>
      <c r="H150" s="78">
        <v>0</v>
      </c>
      <c r="I150" s="76">
        <v>0</v>
      </c>
      <c r="J150" s="46">
        <f t="shared" si="25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3</v>
      </c>
      <c r="F154" s="71"/>
      <c r="G154" s="46">
        <f t="shared" si="24"/>
        <v>3</v>
      </c>
      <c r="H154" s="78">
        <v>0</v>
      </c>
      <c r="I154" s="76">
        <v>0</v>
      </c>
      <c r="J154" s="46">
        <f t="shared" si="25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7</v>
      </c>
      <c r="F175" s="71"/>
      <c r="G175" s="46">
        <f t="shared" si="31"/>
        <v>7</v>
      </c>
      <c r="H175" s="78">
        <v>0</v>
      </c>
      <c r="I175" s="76">
        <v>0</v>
      </c>
      <c r="J175" s="46">
        <f t="shared" si="32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3</v>
      </c>
      <c r="F180" s="71"/>
      <c r="G180" s="46">
        <f t="shared" si="31"/>
        <v>3</v>
      </c>
      <c r="H180" s="78">
        <v>0</v>
      </c>
      <c r="I180" s="76">
        <v>0</v>
      </c>
      <c r="J180" s="46">
        <f t="shared" si="32"/>
        <v>2</v>
      </c>
      <c r="K180" s="72">
        <v>1</v>
      </c>
      <c r="L180" s="20">
        <v>35</v>
      </c>
      <c r="M180" s="65">
        <f t="shared" si="35"/>
        <v>35</v>
      </c>
      <c r="N180" s="17" t="s">
        <v>16</v>
      </c>
      <c r="O180" s="18"/>
      <c r="P180" s="121">
        <f t="shared" si="36"/>
        <v>35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0</v>
      </c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1</v>
      </c>
      <c r="F197" s="71"/>
      <c r="G197" s="46">
        <f t="shared" si="31"/>
        <v>1</v>
      </c>
      <c r="H197" s="78">
        <v>0</v>
      </c>
      <c r="I197" s="76">
        <v>0</v>
      </c>
      <c r="J197" s="46">
        <f t="shared" si="32"/>
        <v>1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4</v>
      </c>
      <c r="F205" s="71"/>
      <c r="G205" s="46">
        <f t="shared" si="31"/>
        <v>4</v>
      </c>
      <c r="H205" s="78">
        <v>0</v>
      </c>
      <c r="I205" s="76">
        <v>0</v>
      </c>
      <c r="J205" s="46">
        <f t="shared" si="32"/>
        <v>4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50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6</v>
      </c>
      <c r="F244" s="71"/>
      <c r="G244" s="46">
        <f t="shared" si="43"/>
        <v>6</v>
      </c>
      <c r="H244" s="78">
        <v>0</v>
      </c>
      <c r="I244" s="76">
        <v>0</v>
      </c>
      <c r="J244" s="46">
        <f t="shared" si="44"/>
        <v>5</v>
      </c>
      <c r="K244" s="72">
        <v>1</v>
      </c>
      <c r="L244" s="20">
        <v>55</v>
      </c>
      <c r="M244" s="65">
        <f t="shared" si="48"/>
        <v>55</v>
      </c>
      <c r="N244" s="17" t="s">
        <v>16</v>
      </c>
      <c r="O244" s="18"/>
      <c r="P244" s="121">
        <f t="shared" si="49"/>
        <v>55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4</v>
      </c>
      <c r="F245" s="71"/>
      <c r="G245" s="46">
        <f t="shared" si="43"/>
        <v>4</v>
      </c>
      <c r="H245" s="78">
        <v>0</v>
      </c>
      <c r="I245" s="76">
        <v>0</v>
      </c>
      <c r="J245" s="46">
        <f t="shared" si="44"/>
        <v>4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2</v>
      </c>
      <c r="F246" s="71"/>
      <c r="G246" s="46">
        <f t="shared" si="43"/>
        <v>2</v>
      </c>
      <c r="H246" s="78">
        <v>0</v>
      </c>
      <c r="I246" s="76">
        <v>0</v>
      </c>
      <c r="J246" s="46">
        <f t="shared" si="44"/>
        <v>2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+'8'!J249</f>
        <v>2</v>
      </c>
      <c r="F249" s="71"/>
      <c r="G249" s="46">
        <f t="shared" si="43"/>
        <v>2</v>
      </c>
      <c r="H249" s="78">
        <v>0</v>
      </c>
      <c r="I249" s="76">
        <v>0</v>
      </c>
      <c r="J249" s="46">
        <f t="shared" si="44"/>
        <v>2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+'8'!J250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+'8'!J251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+'8'!J252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+'8'!J253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+'8'!J254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45</v>
      </c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307.46000000000004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920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275</v>
      </c>
      <c r="O264" s="2">
        <v>85</v>
      </c>
      <c r="P264" s="2">
        <v>50</v>
      </c>
      <c r="Q264" s="88">
        <v>45</v>
      </c>
      <c r="R264" s="2">
        <v>95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W18" sqref="W18"/>
      <selection pane="topRight" activeCell="W18" sqref="W18"/>
      <selection pane="bottomLeft" activeCell="W18" sqref="W1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3</v>
      </c>
      <c r="K6" s="72">
        <v>2</v>
      </c>
      <c r="L6" s="15">
        <v>100</v>
      </c>
      <c r="M6" s="65">
        <f t="shared" ref="M6:M30" si="2">+L6*K6</f>
        <v>200</v>
      </c>
      <c r="N6" s="17" t="s">
        <v>16</v>
      </c>
      <c r="O6" s="18">
        <v>50</v>
      </c>
      <c r="P6" s="121">
        <f t="shared" ref="P6:P80" si="3">SUM(M6-O6)</f>
        <v>150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1">
        <f t="shared" si="3"/>
        <v>25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0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>
        <v>50</v>
      </c>
      <c r="P25" s="121">
        <f t="shared" si="3"/>
        <v>50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ref="M31:M80" si="7">+L31*K31</f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7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7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7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7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7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7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7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7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7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7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7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7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7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7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1">
        <f>SUM(M49-O49)</f>
        <v>25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7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7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7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7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7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7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7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7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7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7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7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7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7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7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7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7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</v>
      </c>
      <c r="F112" s="71"/>
      <c r="G112" s="46">
        <f t="shared" si="24"/>
        <v>1</v>
      </c>
      <c r="H112" s="78">
        <v>0</v>
      </c>
      <c r="I112" s="76">
        <v>0</v>
      </c>
      <c r="J112" s="46">
        <f t="shared" si="25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7</v>
      </c>
      <c r="F113" s="71"/>
      <c r="G113" s="46">
        <f t="shared" si="24"/>
        <v>7</v>
      </c>
      <c r="H113" s="78">
        <v>0</v>
      </c>
      <c r="I113" s="76">
        <v>0</v>
      </c>
      <c r="J113" s="46">
        <f t="shared" si="25"/>
        <v>6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1">
        <f t="shared" si="9"/>
        <v>55</v>
      </c>
      <c r="Q113" s="122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3</v>
      </c>
      <c r="F115" s="71"/>
      <c r="G115" s="46">
        <f t="shared" si="24"/>
        <v>3</v>
      </c>
      <c r="H115" s="78">
        <v>0</v>
      </c>
      <c r="I115" s="76">
        <v>0</v>
      </c>
      <c r="J115" s="46">
        <f t="shared" si="25"/>
        <v>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4</v>
      </c>
      <c r="F116" s="71"/>
      <c r="G116" s="46">
        <f t="shared" si="24"/>
        <v>4</v>
      </c>
      <c r="H116" s="78">
        <v>0</v>
      </c>
      <c r="I116" s="76">
        <v>0</v>
      </c>
      <c r="J116" s="46">
        <f t="shared" si="25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4</v>
      </c>
      <c r="F117" s="71"/>
      <c r="G117" s="46">
        <f t="shared" si="24"/>
        <v>4</v>
      </c>
      <c r="H117" s="78">
        <v>0</v>
      </c>
      <c r="I117" s="76">
        <v>0</v>
      </c>
      <c r="J117" s="46">
        <f t="shared" si="25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1</v>
      </c>
      <c r="F131" s="71"/>
      <c r="G131" s="46">
        <f t="shared" si="24"/>
        <v>1</v>
      </c>
      <c r="H131" s="78">
        <v>0</v>
      </c>
      <c r="I131" s="76">
        <v>0</v>
      </c>
      <c r="J131" s="46">
        <f t="shared" si="25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2</v>
      </c>
      <c r="F133" s="71"/>
      <c r="G133" s="46">
        <f t="shared" si="24"/>
        <v>2</v>
      </c>
      <c r="H133" s="78">
        <v>0</v>
      </c>
      <c r="I133" s="76">
        <v>0</v>
      </c>
      <c r="J133" s="46">
        <f t="shared" si="25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1</v>
      </c>
      <c r="F150" s="71"/>
      <c r="G150" s="46">
        <f t="shared" si="24"/>
        <v>1</v>
      </c>
      <c r="H150" s="78">
        <v>0</v>
      </c>
      <c r="I150" s="76">
        <v>0</v>
      </c>
      <c r="J150" s="46">
        <f t="shared" si="25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3</v>
      </c>
      <c r="F154" s="71"/>
      <c r="G154" s="46">
        <f t="shared" si="24"/>
        <v>3</v>
      </c>
      <c r="H154" s="78">
        <v>0</v>
      </c>
      <c r="I154" s="76">
        <v>0</v>
      </c>
      <c r="J154" s="46">
        <f t="shared" si="25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6</v>
      </c>
      <c r="F175" s="71"/>
      <c r="G175" s="46">
        <f t="shared" si="31"/>
        <v>6</v>
      </c>
      <c r="H175" s="78">
        <v>0</v>
      </c>
      <c r="I175" s="76">
        <v>0</v>
      </c>
      <c r="J175" s="46">
        <f t="shared" si="32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2</v>
      </c>
      <c r="F180" s="71"/>
      <c r="G180" s="46">
        <f t="shared" si="31"/>
        <v>2</v>
      </c>
      <c r="H180" s="78">
        <v>0</v>
      </c>
      <c r="I180" s="76">
        <v>0</v>
      </c>
      <c r="J180" s="46">
        <f t="shared" si="32"/>
        <v>0</v>
      </c>
      <c r="K180" s="72">
        <v>2</v>
      </c>
      <c r="L180" s="20">
        <v>35</v>
      </c>
      <c r="M180" s="65">
        <f t="shared" si="35"/>
        <v>70</v>
      </c>
      <c r="N180" s="17" t="s">
        <v>16</v>
      </c>
      <c r="O180" s="18"/>
      <c r="P180" s="121">
        <f t="shared" si="36"/>
        <v>70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0</v>
      </c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1</v>
      </c>
      <c r="F197" s="71"/>
      <c r="G197" s="46">
        <f t="shared" si="31"/>
        <v>1</v>
      </c>
      <c r="H197" s="78">
        <v>0</v>
      </c>
      <c r="I197" s="76">
        <v>0</v>
      </c>
      <c r="J197" s="46">
        <f t="shared" si="32"/>
        <v>1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4</v>
      </c>
      <c r="F205" s="71"/>
      <c r="G205" s="46">
        <f t="shared" si="31"/>
        <v>4</v>
      </c>
      <c r="H205" s="78">
        <v>0</v>
      </c>
      <c r="I205" s="76">
        <v>0</v>
      </c>
      <c r="J205" s="46">
        <f t="shared" si="32"/>
        <v>4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50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5</v>
      </c>
      <c r="F244" s="71"/>
      <c r="G244" s="46">
        <f t="shared" si="43"/>
        <v>5</v>
      </c>
      <c r="H244" s="78">
        <v>0</v>
      </c>
      <c r="I244" s="76">
        <v>0</v>
      </c>
      <c r="J244" s="46">
        <f t="shared" si="44"/>
        <v>5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4</v>
      </c>
      <c r="F245" s="71"/>
      <c r="G245" s="46">
        <f t="shared" si="43"/>
        <v>4</v>
      </c>
      <c r="H245" s="78">
        <v>0</v>
      </c>
      <c r="I245" s="76">
        <v>0</v>
      </c>
      <c r="J245" s="46">
        <f t="shared" si="44"/>
        <v>2</v>
      </c>
      <c r="K245" s="72">
        <v>2</v>
      </c>
      <c r="L245" s="20">
        <v>40</v>
      </c>
      <c r="M245" s="65">
        <f t="shared" si="48"/>
        <v>80</v>
      </c>
      <c r="N245" s="17" t="s">
        <v>16</v>
      </c>
      <c r="O245" s="18"/>
      <c r="P245" s="121">
        <f t="shared" si="49"/>
        <v>80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2</v>
      </c>
      <c r="F246" s="71"/>
      <c r="G246" s="46">
        <f t="shared" si="43"/>
        <v>2</v>
      </c>
      <c r="H246" s="78">
        <v>0</v>
      </c>
      <c r="I246" s="76">
        <v>0</v>
      </c>
      <c r="J246" s="46">
        <f t="shared" si="44"/>
        <v>2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+'9'!J249</f>
        <v>2</v>
      </c>
      <c r="F249" s="71"/>
      <c r="G249" s="46">
        <f t="shared" si="43"/>
        <v>2</v>
      </c>
      <c r="H249" s="78">
        <v>0</v>
      </c>
      <c r="I249" s="76">
        <v>0</v>
      </c>
      <c r="J249" s="46">
        <f t="shared" si="44"/>
        <v>2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+'9'!J250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+'9'!J251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+'9'!J252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+'9'!J253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+'9'!J254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45</v>
      </c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+'9'!J259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199.75000000000003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160</v>
      </c>
      <c r="O264" s="2">
        <v>50</v>
      </c>
      <c r="P264" s="2">
        <v>110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</v>
      </c>
      <c r="F5" s="71">
        <v>5</v>
      </c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3</v>
      </c>
      <c r="F6" s="71">
        <v>3</v>
      </c>
      <c r="G6" s="46">
        <f t="shared" si="0"/>
        <v>6</v>
      </c>
      <c r="H6" s="78">
        <v>0</v>
      </c>
      <c r="I6" s="76">
        <v>0</v>
      </c>
      <c r="J6" s="46">
        <f t="shared" si="1"/>
        <v>6</v>
      </c>
      <c r="K6" s="72"/>
      <c r="L6" s="15">
        <v>100</v>
      </c>
      <c r="M6" s="65">
        <f t="shared" ref="M6:M3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0</v>
      </c>
      <c r="F11" s="71">
        <v>4</v>
      </c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1</v>
      </c>
      <c r="F21" s="71">
        <v>2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0</v>
      </c>
      <c r="F22" s="71">
        <v>5</v>
      </c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ref="M31:M80" si="7">+L31*K31</f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7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7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7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7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7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7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7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7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7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7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7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7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7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7"/>
        <v>50</v>
      </c>
      <c r="N47" s="17" t="s">
        <v>16</v>
      </c>
      <c r="O47" s="18"/>
      <c r="P47" s="121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0</v>
      </c>
      <c r="F48" s="71">
        <v>3</v>
      </c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7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7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7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7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7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7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7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7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7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7"/>
        <v>50</v>
      </c>
      <c r="N65" s="17" t="s">
        <v>16</v>
      </c>
      <c r="O65" s="18">
        <v>25</v>
      </c>
      <c r="P65" s="121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7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7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7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7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7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</v>
      </c>
      <c r="F112" s="71">
        <v>6</v>
      </c>
      <c r="G112" s="46">
        <f t="shared" si="24"/>
        <v>7</v>
      </c>
      <c r="H112" s="78">
        <v>0</v>
      </c>
      <c r="I112" s="76">
        <v>0</v>
      </c>
      <c r="J112" s="46">
        <f t="shared" si="25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6</v>
      </c>
      <c r="F113" s="71">
        <v>3</v>
      </c>
      <c r="G113" s="46">
        <f t="shared" si="24"/>
        <v>9</v>
      </c>
      <c r="H113" s="78">
        <v>0</v>
      </c>
      <c r="I113" s="76">
        <v>0</v>
      </c>
      <c r="J113" s="46">
        <f t="shared" si="25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2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3</v>
      </c>
      <c r="F115" s="71">
        <v>2</v>
      </c>
      <c r="G115" s="46">
        <f t="shared" si="24"/>
        <v>5</v>
      </c>
      <c r="H115" s="78">
        <v>0</v>
      </c>
      <c r="I115" s="76">
        <v>0</v>
      </c>
      <c r="J115" s="46">
        <f t="shared" si="25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4</v>
      </c>
      <c r="F116" s="71">
        <v>2</v>
      </c>
      <c r="G116" s="46">
        <f t="shared" si="24"/>
        <v>6</v>
      </c>
      <c r="H116" s="78">
        <v>0</v>
      </c>
      <c r="I116" s="76">
        <v>0</v>
      </c>
      <c r="J116" s="46">
        <f t="shared" si="25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4</v>
      </c>
      <c r="F117" s="71">
        <v>6</v>
      </c>
      <c r="G117" s="46">
        <f t="shared" si="24"/>
        <v>10</v>
      </c>
      <c r="H117" s="78">
        <v>0</v>
      </c>
      <c r="I117" s="76">
        <v>0</v>
      </c>
      <c r="J117" s="46">
        <f t="shared" si="25"/>
        <v>10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1</v>
      </c>
      <c r="F131" s="71"/>
      <c r="G131" s="46">
        <f t="shared" si="24"/>
        <v>1</v>
      </c>
      <c r="H131" s="78">
        <v>0</v>
      </c>
      <c r="I131" s="76">
        <v>0</v>
      </c>
      <c r="J131" s="46">
        <f t="shared" si="25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>
        <v>1</v>
      </c>
      <c r="G132" s="46">
        <f t="shared" si="24"/>
        <v>1</v>
      </c>
      <c r="H132" s="78">
        <v>0</v>
      </c>
      <c r="I132" s="76">
        <v>0</v>
      </c>
      <c r="J132" s="46">
        <f t="shared" si="25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2</v>
      </c>
      <c r="F133" s="71">
        <v>2</v>
      </c>
      <c r="G133" s="46">
        <f t="shared" si="24"/>
        <v>4</v>
      </c>
      <c r="H133" s="78">
        <v>0</v>
      </c>
      <c r="I133" s="76">
        <v>0</v>
      </c>
      <c r="J133" s="46">
        <f t="shared" si="25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1</v>
      </c>
      <c r="F150" s="71"/>
      <c r="G150" s="46">
        <f t="shared" si="24"/>
        <v>1</v>
      </c>
      <c r="H150" s="78">
        <v>0</v>
      </c>
      <c r="I150" s="76">
        <v>0</v>
      </c>
      <c r="J150" s="46">
        <f t="shared" si="25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3</v>
      </c>
      <c r="F154" s="71"/>
      <c r="G154" s="46">
        <f t="shared" si="24"/>
        <v>3</v>
      </c>
      <c r="H154" s="78">
        <v>0</v>
      </c>
      <c r="I154" s="76">
        <v>0</v>
      </c>
      <c r="J154" s="46">
        <f t="shared" si="25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1</v>
      </c>
      <c r="F173" s="71">
        <v>2</v>
      </c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6</v>
      </c>
      <c r="F175" s="71"/>
      <c r="G175" s="46">
        <f t="shared" si="31"/>
        <v>6</v>
      </c>
      <c r="H175" s="78">
        <v>0</v>
      </c>
      <c r="I175" s="76">
        <v>0</v>
      </c>
      <c r="J175" s="46">
        <f t="shared" si="32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0</v>
      </c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1</v>
      </c>
      <c r="F197" s="71"/>
      <c r="G197" s="46">
        <f t="shared" si="31"/>
        <v>1</v>
      </c>
      <c r="H197" s="78">
        <v>0</v>
      </c>
      <c r="I197" s="76">
        <v>0</v>
      </c>
      <c r="J197" s="46">
        <f t="shared" si="32"/>
        <v>1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4</v>
      </c>
      <c r="F205" s="71"/>
      <c r="G205" s="46">
        <f t="shared" si="31"/>
        <v>4</v>
      </c>
      <c r="H205" s="78">
        <v>0</v>
      </c>
      <c r="I205" s="76">
        <v>0</v>
      </c>
      <c r="J205" s="46">
        <f t="shared" si="32"/>
        <v>4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50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5</v>
      </c>
      <c r="F244" s="71"/>
      <c r="G244" s="46">
        <f t="shared" si="43"/>
        <v>5</v>
      </c>
      <c r="H244" s="78">
        <v>0</v>
      </c>
      <c r="I244" s="76">
        <v>0</v>
      </c>
      <c r="J244" s="46">
        <f t="shared" si="44"/>
        <v>5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2</v>
      </c>
      <c r="F245" s="71"/>
      <c r="G245" s="46">
        <f t="shared" si="43"/>
        <v>2</v>
      </c>
      <c r="H245" s="78">
        <v>0</v>
      </c>
      <c r="I245" s="76">
        <v>0</v>
      </c>
      <c r="J245" s="46">
        <f t="shared" si="44"/>
        <v>2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2</v>
      </c>
      <c r="F246" s="71"/>
      <c r="G246" s="46">
        <f t="shared" si="43"/>
        <v>2</v>
      </c>
      <c r="H246" s="78">
        <v>0</v>
      </c>
      <c r="I246" s="76">
        <v>0</v>
      </c>
      <c r="J246" s="46">
        <f t="shared" si="44"/>
        <v>2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+'10'!J249</f>
        <v>2</v>
      </c>
      <c r="F249" s="71"/>
      <c r="G249" s="46">
        <f t="shared" si="43"/>
        <v>2</v>
      </c>
      <c r="H249" s="78">
        <v>0</v>
      </c>
      <c r="I249" s="76">
        <v>0</v>
      </c>
      <c r="J249" s="46">
        <f t="shared" si="44"/>
        <v>2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+'10'!J250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+'10'!J251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+'10'!J252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+'10'!J254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45</v>
      </c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71.339999999999989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75</v>
      </c>
      <c r="O264" s="2">
        <v>25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6</v>
      </c>
      <c r="K6" s="72"/>
      <c r="L6" s="15">
        <v>100</v>
      </c>
      <c r="M6" s="65">
        <f t="shared" ref="M6:M3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ref="M31:M80" si="7">+L31*K31</f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>
        <v>4</v>
      </c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7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7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7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7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7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7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7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7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7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7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7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7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7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7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1</v>
      </c>
      <c r="K50" s="72">
        <v>2</v>
      </c>
      <c r="L50" s="15">
        <v>50</v>
      </c>
      <c r="M50" s="65">
        <f t="shared" si="7"/>
        <v>100</v>
      </c>
      <c r="N50" s="17" t="s">
        <v>16</v>
      </c>
      <c r="O50" s="18"/>
      <c r="P50" s="121">
        <f t="shared" si="3"/>
        <v>100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7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7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7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7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7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7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7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7"/>
        <v>50</v>
      </c>
      <c r="N64" s="17" t="s">
        <v>16</v>
      </c>
      <c r="O64" s="18"/>
      <c r="P64" s="121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7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7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7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7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7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7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hidden="1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7</v>
      </c>
      <c r="F112" s="71"/>
      <c r="G112" s="46">
        <f t="shared" si="24"/>
        <v>7</v>
      </c>
      <c r="H112" s="78">
        <v>0</v>
      </c>
      <c r="I112" s="76">
        <v>0</v>
      </c>
      <c r="J112" s="46">
        <f t="shared" si="25"/>
        <v>3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>
        <v>100</v>
      </c>
      <c r="P112" s="121">
        <f>SUM(M112-O112)</f>
        <v>300</v>
      </c>
      <c r="Q112" s="122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9</v>
      </c>
      <c r="F113" s="71"/>
      <c r="G113" s="46">
        <f t="shared" si="24"/>
        <v>9</v>
      </c>
      <c r="H113" s="78">
        <v>0</v>
      </c>
      <c r="I113" s="76">
        <v>0</v>
      </c>
      <c r="J113" s="46">
        <f t="shared" si="25"/>
        <v>8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1">
        <f t="shared" si="9"/>
        <v>55</v>
      </c>
      <c r="Q113" s="122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5</v>
      </c>
      <c r="F115" s="71"/>
      <c r="G115" s="46">
        <f t="shared" si="24"/>
        <v>5</v>
      </c>
      <c r="H115" s="78">
        <v>0</v>
      </c>
      <c r="I115" s="76">
        <v>0</v>
      </c>
      <c r="J115" s="46">
        <f t="shared" si="25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6</v>
      </c>
      <c r="F116" s="71"/>
      <c r="G116" s="46">
        <f t="shared" si="24"/>
        <v>6</v>
      </c>
      <c r="H116" s="78">
        <v>0</v>
      </c>
      <c r="I116" s="76">
        <v>0</v>
      </c>
      <c r="J116" s="46">
        <f t="shared" si="25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10</v>
      </c>
      <c r="F117" s="71"/>
      <c r="G117" s="46">
        <f t="shared" si="24"/>
        <v>10</v>
      </c>
      <c r="H117" s="78">
        <v>0</v>
      </c>
      <c r="I117" s="76">
        <v>0</v>
      </c>
      <c r="J117" s="46">
        <f t="shared" si="25"/>
        <v>10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1</v>
      </c>
      <c r="F131" s="71"/>
      <c r="G131" s="46">
        <f t="shared" si="24"/>
        <v>1</v>
      </c>
      <c r="H131" s="78">
        <v>0</v>
      </c>
      <c r="I131" s="76">
        <v>0</v>
      </c>
      <c r="J131" s="46">
        <f t="shared" si="25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1</v>
      </c>
      <c r="F132" s="71"/>
      <c r="G132" s="46">
        <f t="shared" si="24"/>
        <v>1</v>
      </c>
      <c r="H132" s="78">
        <v>0</v>
      </c>
      <c r="I132" s="76">
        <v>0</v>
      </c>
      <c r="J132" s="46">
        <f t="shared" si="25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hidden="1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4</v>
      </c>
      <c r="F133" s="71"/>
      <c r="G133" s="46">
        <f t="shared" si="24"/>
        <v>4</v>
      </c>
      <c r="H133" s="78">
        <v>0</v>
      </c>
      <c r="I133" s="76">
        <v>0</v>
      </c>
      <c r="J133" s="46">
        <f t="shared" si="25"/>
        <v>0</v>
      </c>
      <c r="K133" s="72">
        <v>4</v>
      </c>
      <c r="L133" s="20">
        <v>50</v>
      </c>
      <c r="M133" s="65">
        <f t="shared" si="8"/>
        <v>200</v>
      </c>
      <c r="N133" s="17" t="s">
        <v>16</v>
      </c>
      <c r="O133" s="18">
        <v>50</v>
      </c>
      <c r="P133" s="121">
        <f t="shared" si="9"/>
        <v>150</v>
      </c>
      <c r="Q133" s="90">
        <v>24.21</v>
      </c>
      <c r="R133" s="43">
        <f t="shared" si="10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1</v>
      </c>
      <c r="F150" s="71"/>
      <c r="G150" s="46">
        <f t="shared" si="24"/>
        <v>1</v>
      </c>
      <c r="H150" s="78">
        <v>0</v>
      </c>
      <c r="I150" s="76">
        <v>0</v>
      </c>
      <c r="J150" s="46">
        <f t="shared" si="25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3</v>
      </c>
      <c r="F154" s="71"/>
      <c r="G154" s="46">
        <f t="shared" si="24"/>
        <v>3</v>
      </c>
      <c r="H154" s="78">
        <v>0</v>
      </c>
      <c r="I154" s="76">
        <v>0</v>
      </c>
      <c r="J154" s="46">
        <f t="shared" si="25"/>
        <v>1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24</v>
      </c>
      <c r="P154" s="121">
        <f>SUM(M154-O154)</f>
        <v>26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1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17</v>
      </c>
      <c r="P173" s="121">
        <f>SUM(M173-O173)</f>
        <v>53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6</v>
      </c>
      <c r="F175" s="71"/>
      <c r="G175" s="46">
        <f t="shared" si="31"/>
        <v>6</v>
      </c>
      <c r="H175" s="78">
        <v>0</v>
      </c>
      <c r="I175" s="76">
        <v>0</v>
      </c>
      <c r="J175" s="46">
        <f t="shared" si="32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0</v>
      </c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1</v>
      </c>
      <c r="F197" s="71"/>
      <c r="G197" s="46">
        <f t="shared" si="31"/>
        <v>1</v>
      </c>
      <c r="H197" s="78">
        <v>0</v>
      </c>
      <c r="I197" s="76">
        <v>0</v>
      </c>
      <c r="J197" s="46">
        <f t="shared" si="32"/>
        <v>0</v>
      </c>
      <c r="K197" s="72">
        <v>1</v>
      </c>
      <c r="L197" s="20">
        <v>50</v>
      </c>
      <c r="M197" s="65">
        <f t="shared" si="35"/>
        <v>50</v>
      </c>
      <c r="N197" s="17" t="s">
        <v>16</v>
      </c>
      <c r="O197" s="18"/>
      <c r="P197" s="121">
        <f t="shared" si="36"/>
        <v>50</v>
      </c>
      <c r="Q197" s="90">
        <v>23.74</v>
      </c>
      <c r="R197" s="43">
        <f t="shared" si="37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4</v>
      </c>
      <c r="F205" s="71"/>
      <c r="G205" s="46">
        <f t="shared" si="31"/>
        <v>4</v>
      </c>
      <c r="H205" s="78">
        <v>0</v>
      </c>
      <c r="I205" s="76">
        <v>0</v>
      </c>
      <c r="J205" s="46">
        <f t="shared" si="32"/>
        <v>4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50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5</v>
      </c>
      <c r="F244" s="71"/>
      <c r="G244" s="46">
        <f t="shared" si="43"/>
        <v>5</v>
      </c>
      <c r="H244" s="78">
        <v>0</v>
      </c>
      <c r="I244" s="76">
        <v>0</v>
      </c>
      <c r="J244" s="46">
        <f t="shared" si="44"/>
        <v>4</v>
      </c>
      <c r="K244" s="72">
        <v>1</v>
      </c>
      <c r="L244" s="20">
        <v>55</v>
      </c>
      <c r="M244" s="65">
        <f t="shared" si="48"/>
        <v>55</v>
      </c>
      <c r="N244" s="17" t="s">
        <v>16</v>
      </c>
      <c r="O244" s="18"/>
      <c r="P244" s="121">
        <f t="shared" si="49"/>
        <v>55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2</v>
      </c>
      <c r="F245" s="71"/>
      <c r="G245" s="46">
        <f t="shared" si="43"/>
        <v>2</v>
      </c>
      <c r="H245" s="78">
        <v>0</v>
      </c>
      <c r="I245" s="76">
        <v>0</v>
      </c>
      <c r="J245" s="46">
        <f t="shared" si="44"/>
        <v>1</v>
      </c>
      <c r="K245" s="72">
        <v>1</v>
      </c>
      <c r="L245" s="20">
        <v>40</v>
      </c>
      <c r="M245" s="65">
        <f t="shared" si="48"/>
        <v>40</v>
      </c>
      <c r="N245" s="17" t="s">
        <v>16</v>
      </c>
      <c r="O245" s="18"/>
      <c r="P245" s="121">
        <f t="shared" si="49"/>
        <v>40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2</v>
      </c>
      <c r="F246" s="71"/>
      <c r="G246" s="46">
        <f t="shared" si="43"/>
        <v>2</v>
      </c>
      <c r="H246" s="78">
        <v>0</v>
      </c>
      <c r="I246" s="76">
        <v>0</v>
      </c>
      <c r="J246" s="46">
        <f t="shared" si="44"/>
        <v>2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+'11'!J249</f>
        <v>2</v>
      </c>
      <c r="F249" s="71"/>
      <c r="G249" s="46">
        <f t="shared" si="43"/>
        <v>2</v>
      </c>
      <c r="H249" s="78">
        <v>0</v>
      </c>
      <c r="I249" s="76">
        <v>0</v>
      </c>
      <c r="J249" s="46">
        <f t="shared" si="44"/>
        <v>2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+'11'!J250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+'11'!J251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+'11'!J252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+'11'!J254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45</v>
      </c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510.09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218</v>
      </c>
      <c r="O264" s="2">
        <v>105</v>
      </c>
      <c r="P264" s="2">
        <v>13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1036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1036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"/>
        <filter val="26.00"/>
        <filter val="260.00"/>
        <filter val="40.00"/>
        <filter val="50.00"/>
        <filter val="53.00"/>
        <filter val="55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6</v>
      </c>
      <c r="K6" s="72"/>
      <c r="L6" s="15">
        <v>100</v>
      </c>
      <c r="M6" s="65">
        <f t="shared" ref="M6:M29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ref="M30:M80" si="7">+L30*K30</f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7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7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7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7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7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7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7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7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7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7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7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7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7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7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7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7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7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7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7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7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7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7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7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7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7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7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7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7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7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7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7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1</v>
      </c>
      <c r="K80" s="72">
        <v>2</v>
      </c>
      <c r="L80" s="15">
        <v>55</v>
      </c>
      <c r="M80" s="65">
        <f t="shared" si="7"/>
        <v>110</v>
      </c>
      <c r="N80" s="17" t="s">
        <v>16</v>
      </c>
      <c r="O80" s="18"/>
      <c r="P80" s="121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1">
        <f t="shared" ref="P81:P172" si="9">SUM(M81-O81)</f>
        <v>55</v>
      </c>
      <c r="Q81" s="90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3</v>
      </c>
      <c r="F112" s="71"/>
      <c r="G112" s="46">
        <f t="shared" si="24"/>
        <v>3</v>
      </c>
      <c r="H112" s="78">
        <v>0</v>
      </c>
      <c r="I112" s="76">
        <v>0</v>
      </c>
      <c r="J112" s="46">
        <f t="shared" si="25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8</v>
      </c>
      <c r="F113" s="71"/>
      <c r="G113" s="46">
        <f t="shared" si="24"/>
        <v>8</v>
      </c>
      <c r="H113" s="78">
        <v>0</v>
      </c>
      <c r="I113" s="76">
        <v>0</v>
      </c>
      <c r="J113" s="46">
        <f t="shared" si="25"/>
        <v>7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1">
        <f t="shared" si="9"/>
        <v>55</v>
      </c>
      <c r="Q113" s="122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5</v>
      </c>
      <c r="F115" s="71"/>
      <c r="G115" s="46">
        <f t="shared" si="24"/>
        <v>5</v>
      </c>
      <c r="H115" s="78">
        <v>0</v>
      </c>
      <c r="I115" s="76">
        <v>0</v>
      </c>
      <c r="J115" s="46">
        <f t="shared" si="25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6</v>
      </c>
      <c r="F116" s="71"/>
      <c r="G116" s="46">
        <f t="shared" si="24"/>
        <v>6</v>
      </c>
      <c r="H116" s="78">
        <v>0</v>
      </c>
      <c r="I116" s="76">
        <v>0</v>
      </c>
      <c r="J116" s="46">
        <f t="shared" si="25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10</v>
      </c>
      <c r="F117" s="71"/>
      <c r="G117" s="46">
        <f t="shared" si="24"/>
        <v>10</v>
      </c>
      <c r="H117" s="78">
        <v>0</v>
      </c>
      <c r="I117" s="76">
        <v>0</v>
      </c>
      <c r="J117" s="46">
        <f t="shared" si="25"/>
        <v>10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1</v>
      </c>
      <c r="F131" s="71"/>
      <c r="G131" s="46">
        <f t="shared" si="24"/>
        <v>1</v>
      </c>
      <c r="H131" s="78">
        <v>0</v>
      </c>
      <c r="I131" s="76">
        <v>0</v>
      </c>
      <c r="J131" s="46">
        <f t="shared" si="25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1</v>
      </c>
      <c r="F132" s="71"/>
      <c r="G132" s="46">
        <f t="shared" si="24"/>
        <v>1</v>
      </c>
      <c r="H132" s="78">
        <v>0</v>
      </c>
      <c r="I132" s="76">
        <v>0</v>
      </c>
      <c r="J132" s="46">
        <f t="shared" si="25"/>
        <v>0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1">
        <f t="shared" si="9"/>
        <v>60</v>
      </c>
      <c r="Q132" s="9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4"/>
        <v>0</v>
      </c>
      <c r="H133" s="78">
        <v>0</v>
      </c>
      <c r="I133" s="76">
        <v>0</v>
      </c>
      <c r="J133" s="46">
        <f t="shared" si="25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1</v>
      </c>
      <c r="F150" s="71"/>
      <c r="G150" s="46">
        <f t="shared" si="24"/>
        <v>1</v>
      </c>
      <c r="H150" s="78">
        <v>0</v>
      </c>
      <c r="I150" s="76">
        <v>0</v>
      </c>
      <c r="J150" s="46">
        <f t="shared" si="25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1</v>
      </c>
      <c r="F154" s="71"/>
      <c r="G154" s="46">
        <f t="shared" si="24"/>
        <v>1</v>
      </c>
      <c r="H154" s="78">
        <v>0</v>
      </c>
      <c r="I154" s="76">
        <v>0</v>
      </c>
      <c r="J154" s="46">
        <f t="shared" si="25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1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6</v>
      </c>
      <c r="F175" s="71"/>
      <c r="G175" s="46">
        <f t="shared" si="31"/>
        <v>6</v>
      </c>
      <c r="H175" s="78">
        <v>0</v>
      </c>
      <c r="I175" s="76">
        <v>0</v>
      </c>
      <c r="J175" s="46">
        <f t="shared" si="32"/>
        <v>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>SUM(M175-O175)</f>
        <v>100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0</v>
      </c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4</v>
      </c>
      <c r="F205" s="71"/>
      <c r="G205" s="46">
        <f t="shared" si="31"/>
        <v>4</v>
      </c>
      <c r="H205" s="78">
        <v>0</v>
      </c>
      <c r="I205" s="76">
        <v>0</v>
      </c>
      <c r="J205" s="46">
        <f t="shared" si="32"/>
        <v>4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50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4</v>
      </c>
      <c r="F244" s="71"/>
      <c r="G244" s="46">
        <f t="shared" si="43"/>
        <v>4</v>
      </c>
      <c r="H244" s="78">
        <v>0</v>
      </c>
      <c r="I244" s="76">
        <v>0</v>
      </c>
      <c r="J244" s="46">
        <f t="shared" si="44"/>
        <v>4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1</v>
      </c>
      <c r="F245" s="71"/>
      <c r="G245" s="46">
        <f t="shared" si="43"/>
        <v>1</v>
      </c>
      <c r="H245" s="78">
        <v>0</v>
      </c>
      <c r="I245" s="76">
        <v>0</v>
      </c>
      <c r="J245" s="46">
        <f t="shared" si="44"/>
        <v>1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2</v>
      </c>
      <c r="F246" s="71"/>
      <c r="G246" s="46">
        <f t="shared" si="43"/>
        <v>2</v>
      </c>
      <c r="H246" s="78">
        <v>0</v>
      </c>
      <c r="I246" s="76">
        <v>0</v>
      </c>
      <c r="J246" s="46">
        <f t="shared" si="44"/>
        <v>2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>
        <v>3</v>
      </c>
      <c r="G248" s="46">
        <f t="shared" si="43"/>
        <v>3</v>
      </c>
      <c r="H248" s="78">
        <v>0</v>
      </c>
      <c r="I248" s="76">
        <v>0</v>
      </c>
      <c r="J248" s="46">
        <f t="shared" si="44"/>
        <v>2</v>
      </c>
      <c r="K248" s="72">
        <v>1</v>
      </c>
      <c r="L248" s="20">
        <v>50</v>
      </c>
      <c r="M248" s="65">
        <f t="shared" si="35"/>
        <v>50</v>
      </c>
      <c r="N248" s="17" t="s">
        <v>16</v>
      </c>
      <c r="O248" s="18"/>
      <c r="P248" s="121">
        <f t="shared" si="36"/>
        <v>50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+'12'!J249</f>
        <v>2</v>
      </c>
      <c r="F249" s="71">
        <v>1</v>
      </c>
      <c r="G249" s="46">
        <f t="shared" si="43"/>
        <v>3</v>
      </c>
      <c r="H249" s="78">
        <v>0</v>
      </c>
      <c r="I249" s="76">
        <v>0</v>
      </c>
      <c r="J249" s="46">
        <f t="shared" si="44"/>
        <v>1</v>
      </c>
      <c r="K249" s="72">
        <v>2</v>
      </c>
      <c r="L249" s="20">
        <v>50</v>
      </c>
      <c r="M249" s="65">
        <f t="shared" si="35"/>
        <v>100</v>
      </c>
      <c r="N249" s="17" t="s">
        <v>16</v>
      </c>
      <c r="O249" s="18"/>
      <c r="P249" s="121">
        <f t="shared" si="36"/>
        <v>100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+'12'!J250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+'12'!J251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+'12'!J252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+'12'!J254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45</v>
      </c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309.44000000000005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810</v>
      </c>
      <c r="O264" s="2">
        <v>105</v>
      </c>
      <c r="P264" s="2">
        <v>500</v>
      </c>
      <c r="Q264" s="88">
        <v>50</v>
      </c>
      <c r="R264" s="2">
        <v>155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5</v>
      </c>
      <c r="F5" s="71">
        <v>3</v>
      </c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21">
        <f>SUM(M5-O5)</f>
        <v>25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6</v>
      </c>
      <c r="F6" s="71">
        <v>3</v>
      </c>
      <c r="G6" s="46">
        <f t="shared" si="0"/>
        <v>9</v>
      </c>
      <c r="H6" s="78">
        <v>0</v>
      </c>
      <c r="I6" s="76">
        <v>0</v>
      </c>
      <c r="J6" s="46">
        <f t="shared" si="1"/>
        <v>6</v>
      </c>
      <c r="K6" s="72">
        <v>3</v>
      </c>
      <c r="L6" s="15">
        <v>100</v>
      </c>
      <c r="M6" s="65">
        <f t="shared" ref="M6:M30" si="2">+L6*K6</f>
        <v>300</v>
      </c>
      <c r="N6" s="17" t="s">
        <v>16</v>
      </c>
      <c r="O6" s="18">
        <v>150</v>
      </c>
      <c r="P6" s="121">
        <f t="shared" ref="P6:P80" si="3">SUM(M6-O6)</f>
        <v>150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4</v>
      </c>
      <c r="F11" s="71">
        <v>2</v>
      </c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5</v>
      </c>
      <c r="F18" s="71">
        <v>2</v>
      </c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3</v>
      </c>
      <c r="F20" s="71">
        <v>2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3</v>
      </c>
      <c r="F21" s="71">
        <v>1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>
        <v>2</v>
      </c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>
        <v>4</v>
      </c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3</v>
      </c>
      <c r="F28" s="71">
        <v>2</v>
      </c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5</v>
      </c>
      <c r="F31" s="71">
        <v>3</v>
      </c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ref="M31:M80" si="7">+L31*K31</f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7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7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7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7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>
        <v>2</v>
      </c>
      <c r="G36" s="46">
        <f t="shared" si="5"/>
        <v>2</v>
      </c>
      <c r="H36" s="78">
        <v>0</v>
      </c>
      <c r="I36" s="76">
        <v>0</v>
      </c>
      <c r="J36" s="46">
        <f t="shared" si="6"/>
        <v>2</v>
      </c>
      <c r="K36" s="72"/>
      <c r="L36" s="15">
        <v>35</v>
      </c>
      <c r="M36" s="65">
        <f t="shared" si="7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7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0</v>
      </c>
      <c r="F39" s="71">
        <v>1</v>
      </c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7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7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1</v>
      </c>
      <c r="F41" s="71">
        <v>1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7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7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7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7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>
        <v>3</v>
      </c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7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7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7"/>
        <v>50</v>
      </c>
      <c r="N50" s="17" t="s">
        <v>16</v>
      </c>
      <c r="O50" s="18">
        <v>25</v>
      </c>
      <c r="P50" s="121">
        <f t="shared" si="3"/>
        <v>25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7"/>
        <v>240</v>
      </c>
      <c r="N57" s="17" t="s">
        <v>16</v>
      </c>
      <c r="O57" s="18">
        <v>120</v>
      </c>
      <c r="P57" s="121">
        <f t="shared" si="3"/>
        <v>120</v>
      </c>
      <c r="Q57" s="122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7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7"/>
        <v>120</v>
      </c>
      <c r="N59" s="17" t="s">
        <v>16</v>
      </c>
      <c r="O59" s="18">
        <v>60</v>
      </c>
      <c r="P59" s="121">
        <f t="shared" si="3"/>
        <v>60</v>
      </c>
      <c r="Q59" s="122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7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7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7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7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1</v>
      </c>
      <c r="F64" s="71">
        <v>1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7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1</v>
      </c>
      <c r="F65" s="71">
        <v>1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7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7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7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7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7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7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1</v>
      </c>
      <c r="F80" s="71">
        <v>4</v>
      </c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1</v>
      </c>
      <c r="F81" s="71">
        <v>3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1</v>
      </c>
      <c r="F93" s="71">
        <v>1</v>
      </c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>
        <v>2</v>
      </c>
      <c r="G99" s="46">
        <f t="shared" si="24"/>
        <v>2</v>
      </c>
      <c r="H99" s="78">
        <v>0</v>
      </c>
      <c r="I99" s="76">
        <v>0</v>
      </c>
      <c r="J99" s="46">
        <f t="shared" si="25"/>
        <v>2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3</v>
      </c>
      <c r="F112" s="71">
        <v>8</v>
      </c>
      <c r="G112" s="46">
        <f t="shared" si="24"/>
        <v>11</v>
      </c>
      <c r="H112" s="78">
        <v>0</v>
      </c>
      <c r="I112" s="76">
        <v>0</v>
      </c>
      <c r="J112" s="46">
        <f t="shared" si="25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7</v>
      </c>
      <c r="F113" s="71"/>
      <c r="G113" s="46">
        <f t="shared" si="24"/>
        <v>7</v>
      </c>
      <c r="H113" s="78">
        <v>0</v>
      </c>
      <c r="I113" s="76">
        <v>0</v>
      </c>
      <c r="J113" s="46">
        <f t="shared" si="25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2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5</v>
      </c>
      <c r="F115" s="71"/>
      <c r="G115" s="46">
        <f t="shared" si="24"/>
        <v>5</v>
      </c>
      <c r="H115" s="78">
        <v>0</v>
      </c>
      <c r="I115" s="76">
        <v>0</v>
      </c>
      <c r="J115" s="46">
        <f t="shared" si="25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6</v>
      </c>
      <c r="F116" s="71"/>
      <c r="G116" s="46">
        <f t="shared" si="24"/>
        <v>6</v>
      </c>
      <c r="H116" s="78">
        <v>0</v>
      </c>
      <c r="I116" s="76">
        <v>0</v>
      </c>
      <c r="J116" s="46">
        <f t="shared" si="25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10</v>
      </c>
      <c r="F117" s="71"/>
      <c r="G117" s="46">
        <f t="shared" si="24"/>
        <v>10</v>
      </c>
      <c r="H117" s="78">
        <v>0</v>
      </c>
      <c r="I117" s="76">
        <v>0</v>
      </c>
      <c r="J117" s="46">
        <f t="shared" si="25"/>
        <v>10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1</v>
      </c>
      <c r="F131" s="71">
        <v>2</v>
      </c>
      <c r="G131" s="46">
        <f t="shared" si="24"/>
        <v>3</v>
      </c>
      <c r="H131" s="78">
        <v>0</v>
      </c>
      <c r="I131" s="76">
        <v>0</v>
      </c>
      <c r="J131" s="46">
        <f t="shared" si="25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1">
        <f t="shared" si="9"/>
        <v>25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>
        <v>3</v>
      </c>
      <c r="G132" s="46">
        <f t="shared" si="24"/>
        <v>3</v>
      </c>
      <c r="H132" s="78">
        <v>0</v>
      </c>
      <c r="I132" s="76">
        <v>0</v>
      </c>
      <c r="J132" s="46">
        <f t="shared" si="25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>
        <v>3</v>
      </c>
      <c r="G133" s="46">
        <f t="shared" si="24"/>
        <v>3</v>
      </c>
      <c r="H133" s="78">
        <v>0</v>
      </c>
      <c r="I133" s="76">
        <v>0</v>
      </c>
      <c r="J133" s="46">
        <f t="shared" si="25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1</v>
      </c>
      <c r="F150" s="71">
        <v>1</v>
      </c>
      <c r="G150" s="46">
        <f t="shared" si="24"/>
        <v>2</v>
      </c>
      <c r="H150" s="78">
        <v>0</v>
      </c>
      <c r="I150" s="76">
        <v>0</v>
      </c>
      <c r="J150" s="46">
        <f t="shared" si="25"/>
        <v>2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>
        <v>3</v>
      </c>
      <c r="G154" s="46">
        <f t="shared" si="24"/>
        <v>3</v>
      </c>
      <c r="H154" s="78">
        <v>0</v>
      </c>
      <c r="I154" s="76">
        <v>0</v>
      </c>
      <c r="J154" s="46">
        <f t="shared" si="25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1</v>
      </c>
      <c r="F173" s="71">
        <v>3</v>
      </c>
      <c r="G173" s="46">
        <f>E173+F173</f>
        <v>4</v>
      </c>
      <c r="H173" s="78">
        <v>0</v>
      </c>
      <c r="I173" s="76">
        <v>0</v>
      </c>
      <c r="J173" s="46">
        <f>+G173-H173-K173-I173</f>
        <v>3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21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4</v>
      </c>
      <c r="F175" s="71">
        <v>8</v>
      </c>
      <c r="G175" s="46">
        <f t="shared" si="31"/>
        <v>12</v>
      </c>
      <c r="H175" s="78">
        <v>0</v>
      </c>
      <c r="I175" s="76">
        <v>0</v>
      </c>
      <c r="J175" s="46">
        <f t="shared" si="32"/>
        <v>11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>
        <v>6</v>
      </c>
      <c r="G180" s="46">
        <f t="shared" si="31"/>
        <v>6</v>
      </c>
      <c r="H180" s="78">
        <v>0</v>
      </c>
      <c r="I180" s="76">
        <v>0</v>
      </c>
      <c r="J180" s="46">
        <f t="shared" si="32"/>
        <v>6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>
        <v>3</v>
      </c>
      <c r="G193" s="46">
        <f t="shared" si="31"/>
        <v>3</v>
      </c>
      <c r="H193" s="78">
        <v>0</v>
      </c>
      <c r="I193" s="76">
        <v>0</v>
      </c>
      <c r="J193" s="46">
        <f t="shared" si="32"/>
        <v>3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0</v>
      </c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>
        <v>3</v>
      </c>
      <c r="G197" s="46">
        <f t="shared" si="31"/>
        <v>3</v>
      </c>
      <c r="H197" s="78">
        <v>0</v>
      </c>
      <c r="I197" s="76">
        <v>0</v>
      </c>
      <c r="J197" s="46">
        <f t="shared" si="32"/>
        <v>3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4</v>
      </c>
      <c r="F205" s="71"/>
      <c r="G205" s="46">
        <f t="shared" si="31"/>
        <v>4</v>
      </c>
      <c r="H205" s="78">
        <v>0</v>
      </c>
      <c r="I205" s="76">
        <v>0</v>
      </c>
      <c r="J205" s="46">
        <f t="shared" si="32"/>
        <v>4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50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4</v>
      </c>
      <c r="F244" s="71"/>
      <c r="G244" s="46">
        <f t="shared" si="43"/>
        <v>4</v>
      </c>
      <c r="H244" s="78">
        <v>0</v>
      </c>
      <c r="I244" s="76">
        <v>0</v>
      </c>
      <c r="J244" s="46">
        <f t="shared" si="44"/>
        <v>4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1</v>
      </c>
      <c r="F245" s="71"/>
      <c r="G245" s="46">
        <f t="shared" si="43"/>
        <v>1</v>
      </c>
      <c r="H245" s="78">
        <v>0</v>
      </c>
      <c r="I245" s="76">
        <v>0</v>
      </c>
      <c r="J245" s="46">
        <f t="shared" si="44"/>
        <v>1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2</v>
      </c>
      <c r="F246" s="71"/>
      <c r="G246" s="46">
        <f t="shared" si="43"/>
        <v>2</v>
      </c>
      <c r="H246" s="78">
        <v>0</v>
      </c>
      <c r="I246" s="76">
        <v>0</v>
      </c>
      <c r="J246" s="46">
        <f t="shared" si="44"/>
        <v>2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2</v>
      </c>
      <c r="F248" s="71"/>
      <c r="G248" s="46">
        <f t="shared" si="43"/>
        <v>2</v>
      </c>
      <c r="H248" s="78">
        <v>0</v>
      </c>
      <c r="I248" s="76">
        <v>0</v>
      </c>
      <c r="J248" s="46">
        <f t="shared" si="44"/>
        <v>2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+'13'!J249</f>
        <v>1</v>
      </c>
      <c r="F249" s="71"/>
      <c r="G249" s="46">
        <f t="shared" si="43"/>
        <v>1</v>
      </c>
      <c r="H249" s="78">
        <v>0</v>
      </c>
      <c r="I249" s="76">
        <v>0</v>
      </c>
      <c r="J249" s="46">
        <f t="shared" si="44"/>
        <v>1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+'13'!J250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+'13'!J251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+'13'!J252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+'13'!J254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45</v>
      </c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336.01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420</v>
      </c>
      <c r="O264" s="2">
        <v>50</v>
      </c>
      <c r="P264" s="2">
        <v>50</v>
      </c>
      <c r="Q264" s="88">
        <v>50</v>
      </c>
      <c r="R264" s="2">
        <v>170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W18" sqref="W18"/>
      <selection pane="topRight" activeCell="W18" sqref="W18"/>
      <selection pane="bottomLeft" activeCell="W18" sqref="W1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3</v>
      </c>
      <c r="K6" s="72">
        <v>3</v>
      </c>
      <c r="L6" s="15">
        <v>100</v>
      </c>
      <c r="M6" s="65">
        <f t="shared" ref="M6:M29" si="2">+L6*K6</f>
        <v>300</v>
      </c>
      <c r="N6" s="17" t="s">
        <v>16</v>
      </c>
      <c r="O6" s="18"/>
      <c r="P6" s="121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1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ref="M30:M80" si="7">+L30*K30</f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6</v>
      </c>
      <c r="K31" s="72">
        <v>2</v>
      </c>
      <c r="L31" s="15">
        <v>100</v>
      </c>
      <c r="M31" s="65">
        <f t="shared" si="7"/>
        <v>200</v>
      </c>
      <c r="N31" s="17" t="s">
        <v>16</v>
      </c>
      <c r="O31" s="18"/>
      <c r="P31" s="121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7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7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7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7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2</v>
      </c>
      <c r="F36" s="71"/>
      <c r="G36" s="46">
        <f t="shared" si="5"/>
        <v>2</v>
      </c>
      <c r="H36" s="78">
        <v>0</v>
      </c>
      <c r="I36" s="76">
        <v>0</v>
      </c>
      <c r="J36" s="46">
        <f t="shared" si="6"/>
        <v>2</v>
      </c>
      <c r="K36" s="72"/>
      <c r="L36" s="15">
        <v>35</v>
      </c>
      <c r="M36" s="65">
        <f t="shared" si="7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7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7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7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7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7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7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7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7"/>
        <v>50</v>
      </c>
      <c r="N46" s="17" t="s">
        <v>16</v>
      </c>
      <c r="O46" s="18"/>
      <c r="P46" s="121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7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7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7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7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7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7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7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7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7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7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7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7"/>
        <v>100</v>
      </c>
      <c r="N66" s="17" t="s">
        <v>16</v>
      </c>
      <c r="O66" s="18"/>
      <c r="P66" s="121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7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7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7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7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7"/>
        <v>100</v>
      </c>
      <c r="N77" s="17" t="s">
        <v>16</v>
      </c>
      <c r="O77" s="18"/>
      <c r="P77" s="121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2</v>
      </c>
      <c r="F99" s="71"/>
      <c r="G99" s="46">
        <f t="shared" si="24"/>
        <v>2</v>
      </c>
      <c r="H99" s="78">
        <v>0</v>
      </c>
      <c r="I99" s="76">
        <v>0</v>
      </c>
      <c r="J99" s="46">
        <f t="shared" si="25"/>
        <v>2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10</v>
      </c>
      <c r="F112" s="71"/>
      <c r="G112" s="46">
        <f t="shared" si="24"/>
        <v>10</v>
      </c>
      <c r="H112" s="78">
        <v>0</v>
      </c>
      <c r="I112" s="76">
        <v>0</v>
      </c>
      <c r="J112" s="46">
        <f t="shared" si="25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7</v>
      </c>
      <c r="F113" s="71"/>
      <c r="G113" s="46">
        <f t="shared" si="24"/>
        <v>7</v>
      </c>
      <c r="H113" s="78">
        <v>0</v>
      </c>
      <c r="I113" s="76">
        <v>0</v>
      </c>
      <c r="J113" s="46">
        <f t="shared" si="25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2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5</v>
      </c>
      <c r="F115" s="71"/>
      <c r="G115" s="46">
        <f t="shared" si="24"/>
        <v>5</v>
      </c>
      <c r="H115" s="78">
        <v>0</v>
      </c>
      <c r="I115" s="76">
        <v>0</v>
      </c>
      <c r="J115" s="46">
        <f t="shared" si="25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6</v>
      </c>
      <c r="F116" s="71"/>
      <c r="G116" s="46">
        <f t="shared" si="24"/>
        <v>6</v>
      </c>
      <c r="H116" s="78">
        <v>0</v>
      </c>
      <c r="I116" s="76">
        <v>0</v>
      </c>
      <c r="J116" s="46">
        <f t="shared" si="25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10</v>
      </c>
      <c r="F117" s="71"/>
      <c r="G117" s="46">
        <f t="shared" si="24"/>
        <v>10</v>
      </c>
      <c r="H117" s="78">
        <v>0</v>
      </c>
      <c r="I117" s="76">
        <v>0</v>
      </c>
      <c r="J117" s="46">
        <f t="shared" si="25"/>
        <v>10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2</v>
      </c>
      <c r="F131" s="71"/>
      <c r="G131" s="46">
        <f t="shared" si="24"/>
        <v>2</v>
      </c>
      <c r="H131" s="78">
        <v>0</v>
      </c>
      <c r="I131" s="76">
        <v>0</v>
      </c>
      <c r="J131" s="46">
        <f t="shared" si="25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3</v>
      </c>
      <c r="F132" s="71"/>
      <c r="G132" s="46">
        <f t="shared" si="24"/>
        <v>3</v>
      </c>
      <c r="H132" s="78">
        <v>0</v>
      </c>
      <c r="I132" s="76">
        <v>0</v>
      </c>
      <c r="J132" s="46">
        <f t="shared" si="25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3</v>
      </c>
      <c r="F133" s="71"/>
      <c r="G133" s="46">
        <f t="shared" si="24"/>
        <v>3</v>
      </c>
      <c r="H133" s="78">
        <v>0</v>
      </c>
      <c r="I133" s="76">
        <v>0</v>
      </c>
      <c r="J133" s="46">
        <f t="shared" si="25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2</v>
      </c>
      <c r="F150" s="71"/>
      <c r="G150" s="46">
        <f t="shared" si="24"/>
        <v>2</v>
      </c>
      <c r="H150" s="78">
        <v>0</v>
      </c>
      <c r="I150" s="76">
        <v>0</v>
      </c>
      <c r="J150" s="46">
        <f t="shared" si="25"/>
        <v>2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3</v>
      </c>
      <c r="F154" s="71"/>
      <c r="G154" s="46">
        <f t="shared" si="24"/>
        <v>3</v>
      </c>
      <c r="H154" s="78">
        <v>0</v>
      </c>
      <c r="I154" s="76">
        <v>0</v>
      </c>
      <c r="J154" s="46">
        <f t="shared" si="25"/>
        <v>1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21">
        <f>SUM(M154-O154)</f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11</v>
      </c>
      <c r="F175" s="71"/>
      <c r="G175" s="46">
        <f t="shared" si="31"/>
        <v>11</v>
      </c>
      <c r="H175" s="78">
        <v>0</v>
      </c>
      <c r="I175" s="76">
        <v>0</v>
      </c>
      <c r="J175" s="46">
        <f t="shared" si="32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6</v>
      </c>
      <c r="F180" s="71"/>
      <c r="G180" s="46">
        <f t="shared" si="31"/>
        <v>6</v>
      </c>
      <c r="H180" s="78">
        <v>0</v>
      </c>
      <c r="I180" s="76">
        <v>0</v>
      </c>
      <c r="J180" s="46">
        <f t="shared" si="32"/>
        <v>6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3</v>
      </c>
      <c r="F193" s="71"/>
      <c r="G193" s="46">
        <f t="shared" si="31"/>
        <v>3</v>
      </c>
      <c r="H193" s="78">
        <v>0</v>
      </c>
      <c r="I193" s="76">
        <v>0</v>
      </c>
      <c r="J193" s="46">
        <f t="shared" si="32"/>
        <v>3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0</v>
      </c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3</v>
      </c>
      <c r="F197" s="71"/>
      <c r="G197" s="46">
        <f t="shared" si="31"/>
        <v>3</v>
      </c>
      <c r="H197" s="78">
        <v>0</v>
      </c>
      <c r="I197" s="76">
        <v>0</v>
      </c>
      <c r="J197" s="46">
        <f t="shared" si="32"/>
        <v>2</v>
      </c>
      <c r="K197" s="72">
        <v>1</v>
      </c>
      <c r="L197" s="20">
        <v>50</v>
      </c>
      <c r="M197" s="65">
        <f t="shared" si="35"/>
        <v>50</v>
      </c>
      <c r="N197" s="17" t="s">
        <v>16</v>
      </c>
      <c r="O197" s="18"/>
      <c r="P197" s="121">
        <f t="shared" si="36"/>
        <v>50</v>
      </c>
      <c r="Q197" s="90">
        <v>23.74</v>
      </c>
      <c r="R197" s="43">
        <f t="shared" si="37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4</v>
      </c>
      <c r="F205" s="71"/>
      <c r="G205" s="46">
        <f t="shared" si="31"/>
        <v>4</v>
      </c>
      <c r="H205" s="78">
        <v>0</v>
      </c>
      <c r="I205" s="76">
        <v>0</v>
      </c>
      <c r="J205" s="46">
        <f t="shared" si="32"/>
        <v>4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50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4</v>
      </c>
      <c r="F244" s="71"/>
      <c r="G244" s="46">
        <f t="shared" si="43"/>
        <v>4</v>
      </c>
      <c r="H244" s="78">
        <v>0</v>
      </c>
      <c r="I244" s="76">
        <v>0</v>
      </c>
      <c r="J244" s="46">
        <f t="shared" si="44"/>
        <v>2</v>
      </c>
      <c r="K244" s="72">
        <v>2</v>
      </c>
      <c r="L244" s="20">
        <v>55</v>
      </c>
      <c r="M244" s="65">
        <f t="shared" si="48"/>
        <v>110</v>
      </c>
      <c r="N244" s="17" t="s">
        <v>16</v>
      </c>
      <c r="O244" s="18">
        <v>54</v>
      </c>
      <c r="P244" s="121">
        <f t="shared" si="49"/>
        <v>56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1</v>
      </c>
      <c r="F245" s="71"/>
      <c r="G245" s="46">
        <f t="shared" si="43"/>
        <v>1</v>
      </c>
      <c r="H245" s="78">
        <v>0</v>
      </c>
      <c r="I245" s="76">
        <v>0</v>
      </c>
      <c r="J245" s="46">
        <f t="shared" si="44"/>
        <v>1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2</v>
      </c>
      <c r="F246" s="71"/>
      <c r="G246" s="46">
        <f t="shared" si="43"/>
        <v>2</v>
      </c>
      <c r="H246" s="78">
        <v>0</v>
      </c>
      <c r="I246" s="76">
        <v>0</v>
      </c>
      <c r="J246" s="46">
        <f t="shared" si="44"/>
        <v>2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2</v>
      </c>
      <c r="F248" s="71">
        <v>3</v>
      </c>
      <c r="G248" s="46">
        <f t="shared" si="43"/>
        <v>5</v>
      </c>
      <c r="H248" s="78">
        <v>0</v>
      </c>
      <c r="I248" s="76">
        <v>0</v>
      </c>
      <c r="J248" s="46">
        <f t="shared" si="44"/>
        <v>4</v>
      </c>
      <c r="K248" s="72">
        <v>1</v>
      </c>
      <c r="L248" s="20">
        <v>50</v>
      </c>
      <c r="M248" s="65">
        <f t="shared" si="35"/>
        <v>50</v>
      </c>
      <c r="N248" s="17" t="s">
        <v>16</v>
      </c>
      <c r="O248" s="18">
        <v>22</v>
      </c>
      <c r="P248" s="121">
        <f t="shared" si="36"/>
        <v>28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+'14'!J249</f>
        <v>1</v>
      </c>
      <c r="F249" s="71"/>
      <c r="G249" s="46">
        <f t="shared" si="43"/>
        <v>1</v>
      </c>
      <c r="H249" s="78">
        <v>0</v>
      </c>
      <c r="I249" s="76">
        <v>0</v>
      </c>
      <c r="J249" s="46">
        <f t="shared" si="44"/>
        <v>1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+'14'!J250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+'14'!J251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+'14'!J252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+'14'!J254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45</v>
      </c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440.28999999999996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1260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734</v>
      </c>
      <c r="O264" s="2">
        <v>50</v>
      </c>
      <c r="P264" s="2">
        <v>50</v>
      </c>
      <c r="Q264" s="88">
        <v>28</v>
      </c>
      <c r="R264" s="2">
        <v>178</v>
      </c>
      <c r="S264" s="2">
        <v>100</v>
      </c>
      <c r="T264" s="2">
        <v>300</v>
      </c>
      <c r="U264" s="2">
        <v>28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76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450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450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3</v>
      </c>
      <c r="F6" s="71"/>
      <c r="G6" s="46">
        <f t="shared" si="0"/>
        <v>3</v>
      </c>
      <c r="H6" s="78">
        <v>0</v>
      </c>
      <c r="I6" s="76">
        <v>0</v>
      </c>
      <c r="J6" s="46">
        <f t="shared" si="1"/>
        <v>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2</v>
      </c>
      <c r="F36" s="71"/>
      <c r="G36" s="46">
        <f t="shared" si="5"/>
        <v>2</v>
      </c>
      <c r="H36" s="78">
        <v>0</v>
      </c>
      <c r="I36" s="76">
        <v>0</v>
      </c>
      <c r="J36" s="46">
        <f t="shared" si="6"/>
        <v>2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1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9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1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1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21">
        <f t="shared" si="35"/>
        <v>50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2</v>
      </c>
      <c r="F244" s="71"/>
      <c r="G244" s="46">
        <f t="shared" si="42"/>
        <v>2</v>
      </c>
      <c r="H244" s="78">
        <v>0</v>
      </c>
      <c r="I244" s="76">
        <v>0</v>
      </c>
      <c r="J244" s="46">
        <f t="shared" si="43"/>
        <v>2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2</v>
      </c>
      <c r="F246" s="71"/>
      <c r="G246" s="46">
        <f t="shared" si="42"/>
        <v>2</v>
      </c>
      <c r="H246" s="78">
        <v>0</v>
      </c>
      <c r="I246" s="76">
        <v>0</v>
      </c>
      <c r="J246" s="46">
        <f t="shared" si="43"/>
        <v>2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+'15'!J249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178.96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</v>
      </c>
      <c r="F6" s="71"/>
      <c r="G6" s="46">
        <f t="shared" si="0"/>
        <v>1</v>
      </c>
      <c r="H6" s="78">
        <v>0</v>
      </c>
      <c r="I6" s="76">
        <v>0</v>
      </c>
      <c r="J6" s="46">
        <f t="shared" si="1"/>
        <v>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2</v>
      </c>
      <c r="F36" s="71"/>
      <c r="G36" s="46">
        <f t="shared" si="5"/>
        <v>2</v>
      </c>
      <c r="H36" s="78">
        <v>0</v>
      </c>
      <c r="I36" s="76">
        <v>0</v>
      </c>
      <c r="J36" s="46">
        <f t="shared" si="6"/>
        <v>2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1">
        <f>SUM(M49-O49)</f>
        <v>25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21">
        <f>SUM(M53-O53)</f>
        <v>25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0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120</v>
      </c>
      <c r="P55" s="121">
        <f>SUM(M55-O55)</f>
        <v>120</v>
      </c>
      <c r="Q55" s="122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ref="P56:P69" si="7"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21">
        <f t="shared" si="7"/>
        <v>60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2</v>
      </c>
      <c r="F99" s="71"/>
      <c r="G99" s="46">
        <f t="shared" si="24"/>
        <v>2</v>
      </c>
      <c r="H99" s="78">
        <v>0</v>
      </c>
      <c r="I99" s="76">
        <v>0</v>
      </c>
      <c r="J99" s="46">
        <f t="shared" si="25"/>
        <v>2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10</v>
      </c>
      <c r="F112" s="71"/>
      <c r="G112" s="46">
        <f t="shared" si="24"/>
        <v>10</v>
      </c>
      <c r="H112" s="78">
        <v>0</v>
      </c>
      <c r="I112" s="76">
        <v>0</v>
      </c>
      <c r="J112" s="46">
        <f t="shared" si="25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6</v>
      </c>
      <c r="F113" s="71"/>
      <c r="G113" s="46">
        <f t="shared" si="24"/>
        <v>6</v>
      </c>
      <c r="H113" s="78">
        <v>0</v>
      </c>
      <c r="I113" s="76">
        <v>0</v>
      </c>
      <c r="J113" s="46">
        <f t="shared" si="25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2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5</v>
      </c>
      <c r="F115" s="71"/>
      <c r="G115" s="46">
        <f t="shared" si="24"/>
        <v>5</v>
      </c>
      <c r="H115" s="78">
        <v>0</v>
      </c>
      <c r="I115" s="76">
        <v>0</v>
      </c>
      <c r="J115" s="46">
        <f t="shared" si="25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6</v>
      </c>
      <c r="F116" s="71"/>
      <c r="G116" s="46">
        <f t="shared" si="24"/>
        <v>6</v>
      </c>
      <c r="H116" s="78">
        <v>0</v>
      </c>
      <c r="I116" s="76">
        <v>0</v>
      </c>
      <c r="J116" s="46">
        <f t="shared" si="25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9</v>
      </c>
      <c r="F117" s="71"/>
      <c r="G117" s="46">
        <f t="shared" si="24"/>
        <v>9</v>
      </c>
      <c r="H117" s="78">
        <v>0</v>
      </c>
      <c r="I117" s="76">
        <v>0</v>
      </c>
      <c r="J117" s="46">
        <f t="shared" si="25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2</v>
      </c>
      <c r="F131" s="71"/>
      <c r="G131" s="46">
        <f t="shared" si="24"/>
        <v>2</v>
      </c>
      <c r="H131" s="78">
        <v>0</v>
      </c>
      <c r="I131" s="76">
        <v>0</v>
      </c>
      <c r="J131" s="46">
        <f t="shared" si="25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3</v>
      </c>
      <c r="F132" s="71"/>
      <c r="G132" s="46">
        <f t="shared" si="24"/>
        <v>3</v>
      </c>
      <c r="H132" s="78">
        <v>0</v>
      </c>
      <c r="I132" s="76">
        <v>0</v>
      </c>
      <c r="J132" s="46">
        <f t="shared" si="25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2</v>
      </c>
      <c r="F133" s="71"/>
      <c r="G133" s="46">
        <f t="shared" si="24"/>
        <v>2</v>
      </c>
      <c r="H133" s="78">
        <v>0</v>
      </c>
      <c r="I133" s="76">
        <v>0</v>
      </c>
      <c r="J133" s="46">
        <f t="shared" si="25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2</v>
      </c>
      <c r="F150" s="71"/>
      <c r="G150" s="46">
        <f t="shared" si="24"/>
        <v>2</v>
      </c>
      <c r="H150" s="78">
        <v>0</v>
      </c>
      <c r="I150" s="76">
        <v>0</v>
      </c>
      <c r="J150" s="46">
        <f t="shared" si="25"/>
        <v>2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1</v>
      </c>
      <c r="F154" s="71"/>
      <c r="G154" s="46">
        <f t="shared" si="24"/>
        <v>1</v>
      </c>
      <c r="H154" s="78">
        <v>0</v>
      </c>
      <c r="I154" s="76">
        <v>0</v>
      </c>
      <c r="J154" s="46">
        <f t="shared" si="25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11</v>
      </c>
      <c r="F175" s="71"/>
      <c r="G175" s="46">
        <f t="shared" si="31"/>
        <v>11</v>
      </c>
      <c r="H175" s="78">
        <v>0</v>
      </c>
      <c r="I175" s="76">
        <v>0</v>
      </c>
      <c r="J175" s="46">
        <f t="shared" si="32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6</v>
      </c>
      <c r="F180" s="71"/>
      <c r="G180" s="46">
        <f t="shared" si="31"/>
        <v>6</v>
      </c>
      <c r="H180" s="78">
        <v>0</v>
      </c>
      <c r="I180" s="76">
        <v>0</v>
      </c>
      <c r="J180" s="46">
        <f t="shared" si="32"/>
        <v>6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3</v>
      </c>
      <c r="F193" s="71"/>
      <c r="G193" s="46">
        <f t="shared" si="31"/>
        <v>3</v>
      </c>
      <c r="H193" s="78">
        <v>0</v>
      </c>
      <c r="I193" s="76">
        <v>0</v>
      </c>
      <c r="J193" s="46">
        <f t="shared" si="32"/>
        <v>3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0</v>
      </c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1</v>
      </c>
      <c r="F197" s="71"/>
      <c r="G197" s="46">
        <f t="shared" si="31"/>
        <v>1</v>
      </c>
      <c r="H197" s="78">
        <v>0</v>
      </c>
      <c r="I197" s="76">
        <v>0</v>
      </c>
      <c r="J197" s="46">
        <f t="shared" si="32"/>
        <v>1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4</v>
      </c>
      <c r="F205" s="71"/>
      <c r="G205" s="46">
        <f t="shared" si="31"/>
        <v>4</v>
      </c>
      <c r="H205" s="78">
        <v>0</v>
      </c>
      <c r="I205" s="76">
        <v>0</v>
      </c>
      <c r="J205" s="46">
        <f t="shared" si="32"/>
        <v>4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50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2</v>
      </c>
      <c r="F244" s="71"/>
      <c r="G244" s="46">
        <f t="shared" si="43"/>
        <v>2</v>
      </c>
      <c r="H244" s="78">
        <v>0</v>
      </c>
      <c r="I244" s="76">
        <v>0</v>
      </c>
      <c r="J244" s="46">
        <f t="shared" si="44"/>
        <v>2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1</v>
      </c>
      <c r="F245" s="71"/>
      <c r="G245" s="46">
        <f t="shared" si="43"/>
        <v>1</v>
      </c>
      <c r="H245" s="78">
        <v>0</v>
      </c>
      <c r="I245" s="76">
        <v>0</v>
      </c>
      <c r="J245" s="46">
        <f t="shared" si="44"/>
        <v>1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2</v>
      </c>
      <c r="F246" s="71"/>
      <c r="G246" s="46">
        <f t="shared" si="43"/>
        <v>2</v>
      </c>
      <c r="H246" s="78">
        <v>0</v>
      </c>
      <c r="I246" s="76">
        <v>0</v>
      </c>
      <c r="J246" s="46">
        <f t="shared" si="44"/>
        <v>2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4</v>
      </c>
      <c r="F248" s="71"/>
      <c r="G248" s="46">
        <f t="shared" si="43"/>
        <v>4</v>
      </c>
      <c r="H248" s="78">
        <v>0</v>
      </c>
      <c r="I248" s="76">
        <v>0</v>
      </c>
      <c r="J248" s="46">
        <f t="shared" si="44"/>
        <v>4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+'16'!J249</f>
        <v>1</v>
      </c>
      <c r="F249" s="71"/>
      <c r="G249" s="46">
        <f t="shared" si="43"/>
        <v>1</v>
      </c>
      <c r="H249" s="78">
        <v>0</v>
      </c>
      <c r="I249" s="76">
        <v>0</v>
      </c>
      <c r="J249" s="46">
        <f t="shared" si="44"/>
        <v>1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+'16'!J250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+'16'!J251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+'16'!J252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+'16'!J254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45</v>
      </c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115.1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120</v>
      </c>
      <c r="O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7</v>
      </c>
      <c r="F5" s="71">
        <v>3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</v>
      </c>
      <c r="F6" s="71">
        <v>3</v>
      </c>
      <c r="G6" s="46">
        <f t="shared" si="0"/>
        <v>4</v>
      </c>
      <c r="H6" s="78">
        <v>0</v>
      </c>
      <c r="I6" s="76">
        <v>0</v>
      </c>
      <c r="J6" s="46">
        <f t="shared" si="1"/>
        <v>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6</v>
      </c>
      <c r="F11" s="71">
        <v>2</v>
      </c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5</v>
      </c>
      <c r="F28" s="71">
        <v>2</v>
      </c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6</v>
      </c>
      <c r="F31" s="71">
        <v>3</v>
      </c>
      <c r="G31" s="46">
        <f t="shared" si="5"/>
        <v>9</v>
      </c>
      <c r="H31" s="78">
        <v>0</v>
      </c>
      <c r="I31" s="76">
        <v>0</v>
      </c>
      <c r="J31" s="46">
        <f t="shared" si="6"/>
        <v>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2</v>
      </c>
      <c r="F32" s="71">
        <v>2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2</v>
      </c>
      <c r="F36" s="71"/>
      <c r="G36" s="46">
        <f t="shared" si="5"/>
        <v>2</v>
      </c>
      <c r="H36" s="78">
        <v>0</v>
      </c>
      <c r="I36" s="76">
        <v>0</v>
      </c>
      <c r="J36" s="46">
        <f t="shared" si="6"/>
        <v>2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>
        <v>1</v>
      </c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1">
        <f>SUM(M49-O49)</f>
        <v>25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</v>
      </c>
      <c r="F53" s="71">
        <v>2</v>
      </c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21">
        <f>SUM(M53-O53)</f>
        <v>25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>
        <v>3</v>
      </c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2</v>
      </c>
      <c r="F65" s="71">
        <v>1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>
        <v>1</v>
      </c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4</v>
      </c>
      <c r="F74" s="71">
        <v>1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5</v>
      </c>
      <c r="F80" s="71">
        <v>1</v>
      </c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2</v>
      </c>
      <c r="F133" s="71">
        <v>1</v>
      </c>
      <c r="G133" s="46">
        <f t="shared" si="23"/>
        <v>3</v>
      </c>
      <c r="H133" s="78">
        <v>0</v>
      </c>
      <c r="I133" s="76">
        <v>0</v>
      </c>
      <c r="J133" s="46">
        <f t="shared" si="24"/>
        <v>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75</v>
      </c>
      <c r="P133" s="121">
        <f t="shared" si="8"/>
        <v>75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1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21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1</v>
      </c>
      <c r="F197" s="71"/>
      <c r="G197" s="46">
        <f t="shared" si="30"/>
        <v>1</v>
      </c>
      <c r="H197" s="78">
        <v>0</v>
      </c>
      <c r="I197" s="76">
        <v>0</v>
      </c>
      <c r="J197" s="46">
        <f t="shared" si="31"/>
        <v>1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2</v>
      </c>
      <c r="F244" s="71">
        <v>2</v>
      </c>
      <c r="G244" s="46">
        <f t="shared" si="42"/>
        <v>4</v>
      </c>
      <c r="H244" s="78">
        <v>0</v>
      </c>
      <c r="I244" s="76">
        <v>0</v>
      </c>
      <c r="J244" s="46">
        <f t="shared" si="43"/>
        <v>4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1</v>
      </c>
      <c r="F245" s="71">
        <v>2</v>
      </c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2</v>
      </c>
      <c r="F246" s="71"/>
      <c r="G246" s="46">
        <f t="shared" si="42"/>
        <v>2</v>
      </c>
      <c r="H246" s="78">
        <v>0</v>
      </c>
      <c r="I246" s="76">
        <v>0</v>
      </c>
      <c r="J246" s="46">
        <f t="shared" si="43"/>
        <v>2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+'17'!J249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0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1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215.05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125</v>
      </c>
      <c r="O264" s="2">
        <v>125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25.00"/>
        <filter val="35.00"/>
        <filter val="5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68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4</v>
      </c>
      <c r="K6" s="72"/>
      <c r="L6" s="15">
        <v>100</v>
      </c>
      <c r="M6" s="65">
        <f>+L6*K6</f>
        <v>0</v>
      </c>
      <c r="N6" s="17" t="s">
        <v>16</v>
      </c>
      <c r="O6" s="18"/>
      <c r="P6" s="23">
        <f t="shared" ref="P6:P80" si="2">SUM(M6-O6)</f>
        <v>0</v>
      </c>
      <c r="Q6" s="122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122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122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122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122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122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121">
        <f t="shared" si="2"/>
        <v>50</v>
      </c>
      <c r="Q18" s="122">
        <v>19.12</v>
      </c>
      <c r="R18" s="43">
        <f t="shared" si="3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122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>
        <v>42</v>
      </c>
      <c r="P21" s="121">
        <f>SUM(M21-O21)</f>
        <v>43</v>
      </c>
      <c r="Q21" s="90">
        <v>22.85</v>
      </c>
      <c r="R21" s="43">
        <f t="shared" si="3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2"/>
        <v>0</v>
      </c>
      <c r="Q22" s="122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122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122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122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122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1"/>
        <v>7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122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122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122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1"/>
        <v>9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2"/>
        <v>0</v>
      </c>
      <c r="Q31" s="122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1"/>
        <v>3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121">
        <f t="shared" si="2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1"/>
        <v>2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2</v>
      </c>
      <c r="F36" s="71"/>
      <c r="G36" s="46">
        <f t="shared" si="5"/>
        <v>2</v>
      </c>
      <c r="H36" s="78">
        <v>0</v>
      </c>
      <c r="I36" s="76">
        <v>0</v>
      </c>
      <c r="J36" s="46">
        <f t="shared" si="1"/>
        <v>2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1"/>
        <v>1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121">
        <f t="shared" si="2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1"/>
        <v>2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1"/>
        <v>0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121">
        <f t="shared" si="2"/>
        <v>50</v>
      </c>
      <c r="Q46" s="122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1"/>
        <v>2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122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1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1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122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ref="M51:M56" si="6"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6"/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1"/>
        <v>1</v>
      </c>
      <c r="K53" s="72">
        <v>1</v>
      </c>
      <c r="L53" s="20">
        <v>50</v>
      </c>
      <c r="M53" s="65">
        <f t="shared" si="6"/>
        <v>50</v>
      </c>
      <c r="N53" s="17" t="s">
        <v>16</v>
      </c>
      <c r="O53" s="18"/>
      <c r="P53" s="121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2"/>
        <v>0</v>
      </c>
      <c r="Q54" s="122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1"/>
        <v>3</v>
      </c>
      <c r="K55" s="72"/>
      <c r="L55" s="15">
        <v>120</v>
      </c>
      <c r="M55" s="65">
        <f t="shared" si="6"/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1"/>
        <v>5</v>
      </c>
      <c r="K56" s="72"/>
      <c r="L56" s="15">
        <v>120</v>
      </c>
      <c r="M56" s="65">
        <f t="shared" si="6"/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122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122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1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122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122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122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1"/>
        <v>0</v>
      </c>
      <c r="K62" s="72">
        <v>1</v>
      </c>
      <c r="L62" s="15">
        <v>120</v>
      </c>
      <c r="M62" s="65">
        <f t="shared" si="4"/>
        <v>120</v>
      </c>
      <c r="N62" s="17" t="s">
        <v>16</v>
      </c>
      <c r="O62" s="18">
        <v>60</v>
      </c>
      <c r="P62" s="121">
        <f t="shared" si="2"/>
        <v>60</v>
      </c>
      <c r="Q62" s="122">
        <v>26.69</v>
      </c>
      <c r="R62" s="43">
        <f t="shared" si="3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122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1"/>
        <v>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1"/>
        <v>3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1"/>
        <v>1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7"/>
        <v>3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21">
        <f t="shared" si="2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7"/>
        <v>0</v>
      </c>
      <c r="K77" s="72">
        <v>2</v>
      </c>
      <c r="L77" s="21">
        <v>50</v>
      </c>
      <c r="M77" s="65">
        <f t="shared" si="4"/>
        <v>100</v>
      </c>
      <c r="N77" s="17" t="s">
        <v>16</v>
      </c>
      <c r="O77" s="18"/>
      <c r="P77" s="121">
        <f t="shared" si="2"/>
        <v>100</v>
      </c>
      <c r="Q77" s="90">
        <v>25.15</v>
      </c>
      <c r="R77" s="43">
        <f t="shared" si="3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7"/>
        <v>6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7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7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2</v>
      </c>
      <c r="F99" s="71"/>
      <c r="G99" s="46">
        <f t="shared" si="22"/>
        <v>2</v>
      </c>
      <c r="H99" s="78">
        <v>0</v>
      </c>
      <c r="I99" s="76">
        <v>0</v>
      </c>
      <c r="J99" s="46">
        <f t="shared" si="7"/>
        <v>1</v>
      </c>
      <c r="K99" s="72">
        <v>1</v>
      </c>
      <c r="L99" s="20">
        <v>35</v>
      </c>
      <c r="M99" s="65">
        <f t="shared" ref="M99:M105" si="23">+L99*K99</f>
        <v>35</v>
      </c>
      <c r="N99" s="17" t="s">
        <v>16</v>
      </c>
      <c r="O99" s="18">
        <v>12</v>
      </c>
      <c r="P99" s="121">
        <f t="shared" ref="P99:P105" si="24">SUM(M99-O99)</f>
        <v>23</v>
      </c>
      <c r="Q99" s="118">
        <v>20.350000000000001</v>
      </c>
      <c r="R99" s="43">
        <f t="shared" ref="R99:R105" si="25">+K99*Q99</f>
        <v>20.350000000000001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4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4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4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4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4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4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7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10</v>
      </c>
      <c r="F112" s="71"/>
      <c r="G112" s="46">
        <f t="shared" si="22"/>
        <v>10</v>
      </c>
      <c r="H112" s="78">
        <v>0</v>
      </c>
      <c r="I112" s="76">
        <v>0</v>
      </c>
      <c r="J112" s="46">
        <f t="shared" si="7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6</v>
      </c>
      <c r="F113" s="71"/>
      <c r="G113" s="46">
        <f t="shared" si="22"/>
        <v>6</v>
      </c>
      <c r="H113" s="78">
        <v>0</v>
      </c>
      <c r="I113" s="76">
        <v>0</v>
      </c>
      <c r="J113" s="46">
        <f t="shared" si="7"/>
        <v>4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21">
        <f t="shared" si="9"/>
        <v>110</v>
      </c>
      <c r="Q113" s="122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5</v>
      </c>
      <c r="F115" s="71"/>
      <c r="G115" s="46">
        <f t="shared" si="22"/>
        <v>5</v>
      </c>
      <c r="H115" s="78">
        <v>0</v>
      </c>
      <c r="I115" s="76">
        <v>0</v>
      </c>
      <c r="J115" s="46">
        <f t="shared" si="7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6</v>
      </c>
      <c r="F116" s="71"/>
      <c r="G116" s="46">
        <f t="shared" si="22"/>
        <v>6</v>
      </c>
      <c r="H116" s="78">
        <v>0</v>
      </c>
      <c r="I116" s="76">
        <v>0</v>
      </c>
      <c r="J116" s="46">
        <f t="shared" si="7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9</v>
      </c>
      <c r="F117" s="71"/>
      <c r="G117" s="46">
        <f t="shared" si="22"/>
        <v>9</v>
      </c>
      <c r="H117" s="78">
        <v>0</v>
      </c>
      <c r="I117" s="76">
        <v>0</v>
      </c>
      <c r="J117" s="46">
        <f t="shared" si="7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2</v>
      </c>
      <c r="F131" s="71"/>
      <c r="G131" s="46">
        <f t="shared" si="22"/>
        <v>2</v>
      </c>
      <c r="H131" s="78">
        <v>0</v>
      </c>
      <c r="I131" s="76">
        <v>0</v>
      </c>
      <c r="J131" s="46">
        <f t="shared" si="7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3</v>
      </c>
      <c r="F132" s="71"/>
      <c r="G132" s="46">
        <f t="shared" si="22"/>
        <v>3</v>
      </c>
      <c r="H132" s="78">
        <v>0</v>
      </c>
      <c r="I132" s="76">
        <v>0</v>
      </c>
      <c r="J132" s="46">
        <f t="shared" si="7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22"/>
        <v>0</v>
      </c>
      <c r="H133" s="78">
        <v>0</v>
      </c>
      <c r="I133" s="76">
        <v>0</v>
      </c>
      <c r="J133" s="46">
        <f t="shared" ref="J133:J196" si="27">+G133-H133-K133-I133</f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7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7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7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7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7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7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7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7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7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7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7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7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7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7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7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7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2</v>
      </c>
      <c r="F150" s="71"/>
      <c r="G150" s="46">
        <f t="shared" si="22"/>
        <v>2</v>
      </c>
      <c r="H150" s="78">
        <v>0</v>
      </c>
      <c r="I150" s="76">
        <v>0</v>
      </c>
      <c r="J150" s="46">
        <f t="shared" si="27"/>
        <v>2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7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7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7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7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7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7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7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7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7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7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7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si="27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7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7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7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7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7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7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7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7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7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7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 t="shared" si="27"/>
        <v>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21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si="27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11</v>
      </c>
      <c r="F175" s="71"/>
      <c r="G175" s="46">
        <f t="shared" si="28"/>
        <v>11</v>
      </c>
      <c r="H175" s="78">
        <v>0</v>
      </c>
      <c r="I175" s="76">
        <v>0</v>
      </c>
      <c r="J175" s="46">
        <f t="shared" si="27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7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7"/>
        <v>0</v>
      </c>
      <c r="K177" s="72"/>
      <c r="L177" s="20">
        <v>55</v>
      </c>
      <c r="M177" s="65">
        <f t="shared" ref="M177:M258" si="30">+L177*K177</f>
        <v>0</v>
      </c>
      <c r="N177" s="17" t="s">
        <v>16</v>
      </c>
      <c r="O177" s="18"/>
      <c r="P177" s="23">
        <f t="shared" ref="P177:P258" si="31">SUM(M177-O177)</f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7"/>
        <v>0</v>
      </c>
      <c r="K178" s="72"/>
      <c r="L178" s="20">
        <v>55</v>
      </c>
      <c r="M178" s="65">
        <f t="shared" si="30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7"/>
        <v>0</v>
      </c>
      <c r="K179" s="72"/>
      <c r="L179" s="20">
        <v>10</v>
      </c>
      <c r="M179" s="65">
        <f t="shared" si="30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6</v>
      </c>
      <c r="F180" s="71"/>
      <c r="G180" s="46">
        <f t="shared" si="28"/>
        <v>6</v>
      </c>
      <c r="H180" s="78">
        <v>0</v>
      </c>
      <c r="I180" s="76">
        <v>0</v>
      </c>
      <c r="J180" s="46">
        <f t="shared" si="27"/>
        <v>5</v>
      </c>
      <c r="K180" s="72">
        <v>1</v>
      </c>
      <c r="L180" s="20">
        <v>35</v>
      </c>
      <c r="M180" s="65">
        <f t="shared" si="30"/>
        <v>35</v>
      </c>
      <c r="N180" s="17" t="s">
        <v>16</v>
      </c>
      <c r="O180" s="18"/>
      <c r="P180" s="121">
        <f t="shared" si="31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7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7"/>
        <v>0</v>
      </c>
      <c r="K182" s="72"/>
      <c r="L182" s="20">
        <v>40</v>
      </c>
      <c r="M182" s="65">
        <f t="shared" si="30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7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7"/>
        <v>0</v>
      </c>
      <c r="K184" s="72"/>
      <c r="L184" s="20">
        <v>50</v>
      </c>
      <c r="M184" s="65">
        <f t="shared" si="30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7"/>
        <v>0</v>
      </c>
      <c r="K185" s="72"/>
      <c r="L185" s="20">
        <v>80</v>
      </c>
      <c r="M185" s="65">
        <f t="shared" si="30"/>
        <v>0</v>
      </c>
      <c r="N185" s="17" t="s">
        <v>16</v>
      </c>
      <c r="O185" s="18"/>
      <c r="P185" s="23">
        <f t="shared" si="31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7"/>
        <v>0</v>
      </c>
      <c r="K186" s="72"/>
      <c r="L186" s="20">
        <v>15</v>
      </c>
      <c r="M186" s="65">
        <f t="shared" si="30"/>
        <v>0</v>
      </c>
      <c r="N186" s="17" t="s">
        <v>16</v>
      </c>
      <c r="O186" s="18"/>
      <c r="P186" s="23">
        <f t="shared" si="31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7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7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7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7"/>
        <v>0</v>
      </c>
      <c r="K190" s="72"/>
      <c r="L190" s="20">
        <v>80</v>
      </c>
      <c r="M190" s="65">
        <f t="shared" si="30"/>
        <v>0</v>
      </c>
      <c r="N190" s="17" t="s">
        <v>16</v>
      </c>
      <c r="O190" s="18"/>
      <c r="P190" s="23">
        <f t="shared" si="31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7"/>
        <v>0</v>
      </c>
      <c r="K191" s="72"/>
      <c r="L191" s="20">
        <v>35</v>
      </c>
      <c r="M191" s="65">
        <f t="shared" si="30"/>
        <v>0</v>
      </c>
      <c r="N191" s="17" t="s">
        <v>16</v>
      </c>
      <c r="O191" s="18"/>
      <c r="P191" s="23">
        <f t="shared" si="31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7"/>
        <v>0</v>
      </c>
      <c r="K192" s="72"/>
      <c r="L192" s="20">
        <v>35</v>
      </c>
      <c r="M192" s="65">
        <f t="shared" si="30"/>
        <v>0</v>
      </c>
      <c r="N192" s="17" t="s">
        <v>16</v>
      </c>
      <c r="O192" s="18"/>
      <c r="P192" s="23">
        <f t="shared" si="31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3</v>
      </c>
      <c r="F193" s="71"/>
      <c r="G193" s="46">
        <f t="shared" si="28"/>
        <v>3</v>
      </c>
      <c r="H193" s="78">
        <v>0</v>
      </c>
      <c r="I193" s="76">
        <v>0</v>
      </c>
      <c r="J193" s="46">
        <f t="shared" si="27"/>
        <v>3</v>
      </c>
      <c r="K193" s="72"/>
      <c r="L193" s="20">
        <v>60</v>
      </c>
      <c r="M193" s="65">
        <f t="shared" si="30"/>
        <v>0</v>
      </c>
      <c r="N193" s="17" t="s">
        <v>16</v>
      </c>
      <c r="O193" s="18"/>
      <c r="P193" s="23">
        <f t="shared" si="31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7"/>
        <v>0</v>
      </c>
      <c r="K194" s="72"/>
      <c r="L194" s="20">
        <v>120</v>
      </c>
      <c r="M194" s="65">
        <f t="shared" si="30"/>
        <v>0</v>
      </c>
      <c r="N194" s="17" t="s">
        <v>16</v>
      </c>
      <c r="O194" s="18"/>
      <c r="P194" s="23">
        <f t="shared" si="31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7"/>
        <v>0</v>
      </c>
      <c r="K195" s="72"/>
      <c r="L195" s="20">
        <v>60</v>
      </c>
      <c r="M195" s="65">
        <f t="shared" si="30"/>
        <v>0</v>
      </c>
      <c r="N195" s="17" t="s">
        <v>16</v>
      </c>
      <c r="O195" s="18"/>
      <c r="P195" s="23">
        <f t="shared" si="31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7"/>
        <v>0</v>
      </c>
      <c r="K196" s="72"/>
      <c r="L196" s="20">
        <v>120</v>
      </c>
      <c r="M196" s="65">
        <f t="shared" si="30"/>
        <v>0</v>
      </c>
      <c r="N196" s="17" t="s">
        <v>16</v>
      </c>
      <c r="O196" s="18"/>
      <c r="P196" s="23">
        <f t="shared" si="31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1</v>
      </c>
      <c r="F197" s="71"/>
      <c r="G197" s="46">
        <f t="shared" si="28"/>
        <v>1</v>
      </c>
      <c r="H197" s="78">
        <v>0</v>
      </c>
      <c r="I197" s="76">
        <v>0</v>
      </c>
      <c r="J197" s="46">
        <f t="shared" ref="J197:J257" si="35">+G197-H197-K197-I197</f>
        <v>0</v>
      </c>
      <c r="K197" s="72">
        <v>1</v>
      </c>
      <c r="L197" s="20">
        <v>50</v>
      </c>
      <c r="M197" s="65">
        <f t="shared" si="30"/>
        <v>50</v>
      </c>
      <c r="N197" s="17" t="s">
        <v>16</v>
      </c>
      <c r="O197" s="18"/>
      <c r="P197" s="121">
        <f t="shared" si="31"/>
        <v>50</v>
      </c>
      <c r="Q197" s="90">
        <v>23.74</v>
      </c>
      <c r="R197" s="43">
        <f t="shared" si="32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35"/>
        <v>0</v>
      </c>
      <c r="K198" s="72"/>
      <c r="L198" s="20">
        <v>150</v>
      </c>
      <c r="M198" s="65">
        <f t="shared" si="30"/>
        <v>0</v>
      </c>
      <c r="N198" s="17" t="s">
        <v>16</v>
      </c>
      <c r="O198" s="18"/>
      <c r="P198" s="23">
        <f t="shared" si="31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35"/>
        <v>0</v>
      </c>
      <c r="K199" s="72"/>
      <c r="L199" s="20">
        <v>135</v>
      </c>
      <c r="M199" s="65">
        <f t="shared" si="30"/>
        <v>0</v>
      </c>
      <c r="N199" s="17" t="s">
        <v>16</v>
      </c>
      <c r="O199" s="18"/>
      <c r="P199" s="23">
        <f t="shared" si="31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35"/>
        <v>0</v>
      </c>
      <c r="K200" s="72"/>
      <c r="L200" s="20">
        <v>100</v>
      </c>
      <c r="M200" s="65">
        <f t="shared" si="30"/>
        <v>0</v>
      </c>
      <c r="N200" s="17" t="s">
        <v>16</v>
      </c>
      <c r="O200" s="18"/>
      <c r="P200" s="23">
        <f t="shared" si="31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35"/>
        <v>0</v>
      </c>
      <c r="K201" s="72"/>
      <c r="L201" s="20">
        <v>90</v>
      </c>
      <c r="M201" s="65">
        <f t="shared" si="30"/>
        <v>0</v>
      </c>
      <c r="N201" s="17" t="s">
        <v>16</v>
      </c>
      <c r="O201" s="18"/>
      <c r="P201" s="23">
        <f t="shared" si="31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35"/>
        <v>0</v>
      </c>
      <c r="K202" s="72"/>
      <c r="L202" s="20">
        <v>90</v>
      </c>
      <c r="M202" s="65">
        <f t="shared" si="30"/>
        <v>0</v>
      </c>
      <c r="N202" s="17" t="s">
        <v>16</v>
      </c>
      <c r="O202" s="18"/>
      <c r="P202" s="23">
        <f t="shared" si="31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35"/>
        <v>0</v>
      </c>
      <c r="K203" s="72"/>
      <c r="L203" s="20">
        <v>90</v>
      </c>
      <c r="M203" s="65">
        <f t="shared" si="30"/>
        <v>0</v>
      </c>
      <c r="N203" s="17" t="s">
        <v>16</v>
      </c>
      <c r="O203" s="18"/>
      <c r="P203" s="23">
        <f t="shared" si="31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35"/>
        <v>0</v>
      </c>
      <c r="K204" s="72"/>
      <c r="L204" s="20">
        <v>90</v>
      </c>
      <c r="M204" s="65">
        <f t="shared" si="30"/>
        <v>0</v>
      </c>
      <c r="N204" s="17" t="s">
        <v>16</v>
      </c>
      <c r="O204" s="18"/>
      <c r="P204" s="23">
        <f t="shared" si="31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4</v>
      </c>
      <c r="F205" s="71"/>
      <c r="G205" s="46">
        <f t="shared" si="28"/>
        <v>4</v>
      </c>
      <c r="H205" s="78">
        <v>0</v>
      </c>
      <c r="I205" s="76">
        <v>0</v>
      </c>
      <c r="J205" s="46">
        <f t="shared" si="35"/>
        <v>4</v>
      </c>
      <c r="K205" s="72"/>
      <c r="L205" s="20">
        <v>55</v>
      </c>
      <c r="M205" s="65">
        <f t="shared" si="30"/>
        <v>0</v>
      </c>
      <c r="N205" s="17" t="s">
        <v>16</v>
      </c>
      <c r="O205" s="18"/>
      <c r="P205" s="23">
        <f t="shared" si="31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35"/>
        <v>0</v>
      </c>
      <c r="K206" s="72"/>
      <c r="L206" s="20">
        <v>85</v>
      </c>
      <c r="M206" s="65">
        <f t="shared" si="30"/>
        <v>0</v>
      </c>
      <c r="N206" s="17" t="s">
        <v>16</v>
      </c>
      <c r="O206" s="18"/>
      <c r="P206" s="23">
        <f t="shared" si="31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5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35"/>
        <v>0</v>
      </c>
      <c r="K208" s="72"/>
      <c r="L208" s="20">
        <v>50</v>
      </c>
      <c r="M208" s="65">
        <f t="shared" si="30"/>
        <v>0</v>
      </c>
      <c r="N208" s="17" t="s">
        <v>16</v>
      </c>
      <c r="O208" s="18"/>
      <c r="P208" s="23">
        <f t="shared" si="31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35"/>
        <v>0</v>
      </c>
      <c r="K209" s="72"/>
      <c r="L209" s="20">
        <v>120</v>
      </c>
      <c r="M209" s="65">
        <f t="shared" si="30"/>
        <v>0</v>
      </c>
      <c r="N209" s="17" t="s">
        <v>16</v>
      </c>
      <c r="O209" s="18"/>
      <c r="P209" s="23">
        <f t="shared" si="31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35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35"/>
        <v>0</v>
      </c>
      <c r="K211" s="72"/>
      <c r="L211" s="20">
        <v>25</v>
      </c>
      <c r="M211" s="65">
        <f t="shared" si="30"/>
        <v>0</v>
      </c>
      <c r="N211" s="17" t="s">
        <v>16</v>
      </c>
      <c r="O211" s="18"/>
      <c r="P211" s="23">
        <f t="shared" si="31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35"/>
        <v>0</v>
      </c>
      <c r="K212" s="72"/>
      <c r="L212" s="20">
        <v>25</v>
      </c>
      <c r="M212" s="65">
        <f t="shared" si="30"/>
        <v>0</v>
      </c>
      <c r="N212" s="17" t="s">
        <v>16</v>
      </c>
      <c r="O212" s="18"/>
      <c r="P212" s="23">
        <f t="shared" si="31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35"/>
        <v>0</v>
      </c>
      <c r="K213" s="72"/>
      <c r="L213" s="20">
        <v>25</v>
      </c>
      <c r="M213" s="65">
        <f t="shared" si="30"/>
        <v>0</v>
      </c>
      <c r="N213" s="17" t="s">
        <v>16</v>
      </c>
      <c r="O213" s="18"/>
      <c r="P213" s="23">
        <f t="shared" si="31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35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35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35"/>
        <v>0</v>
      </c>
      <c r="K216" s="72"/>
      <c r="L216" s="20">
        <v>10</v>
      </c>
      <c r="M216" s="65">
        <f t="shared" si="30"/>
        <v>0</v>
      </c>
      <c r="N216" s="17" t="s">
        <v>16</v>
      </c>
      <c r="O216" s="18"/>
      <c r="P216" s="23">
        <f t="shared" si="31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35"/>
        <v>0</v>
      </c>
      <c r="K217" s="72"/>
      <c r="L217" s="20">
        <v>10</v>
      </c>
      <c r="M217" s="65">
        <f t="shared" si="30"/>
        <v>0</v>
      </c>
      <c r="N217" s="17" t="s">
        <v>16</v>
      </c>
      <c r="O217" s="18"/>
      <c r="P217" s="23">
        <f t="shared" si="31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35"/>
        <v>0</v>
      </c>
      <c r="K218" s="72"/>
      <c r="L218" s="20">
        <v>20</v>
      </c>
      <c r="M218" s="65">
        <f t="shared" si="30"/>
        <v>0</v>
      </c>
      <c r="N218" s="17" t="s">
        <v>16</v>
      </c>
      <c r="O218" s="18"/>
      <c r="P218" s="23">
        <f t="shared" si="31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35"/>
        <v>0</v>
      </c>
      <c r="K219" s="72"/>
      <c r="L219" s="20">
        <v>800</v>
      </c>
      <c r="M219" s="65">
        <f t="shared" si="30"/>
        <v>0</v>
      </c>
      <c r="N219" s="17" t="s">
        <v>16</v>
      </c>
      <c r="O219" s="18"/>
      <c r="P219" s="23">
        <f t="shared" si="31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35"/>
        <v>0</v>
      </c>
      <c r="K220" s="72"/>
      <c r="L220" s="20">
        <v>150</v>
      </c>
      <c r="M220" s="65">
        <f t="shared" si="30"/>
        <v>0</v>
      </c>
      <c r="N220" s="17" t="s">
        <v>16</v>
      </c>
      <c r="O220" s="18"/>
      <c r="P220" s="23">
        <f t="shared" si="31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35"/>
        <v>0</v>
      </c>
      <c r="K221" s="72"/>
      <c r="L221" s="20">
        <v>200</v>
      </c>
      <c r="M221" s="65">
        <f t="shared" si="30"/>
        <v>0</v>
      </c>
      <c r="N221" s="17" t="s">
        <v>16</v>
      </c>
      <c r="O221" s="18"/>
      <c r="P221" s="23">
        <f t="shared" si="31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35"/>
        <v>0</v>
      </c>
      <c r="K222" s="72"/>
      <c r="L222" s="20">
        <v>250</v>
      </c>
      <c r="M222" s="65">
        <f t="shared" si="30"/>
        <v>0</v>
      </c>
      <c r="N222" s="17" t="s">
        <v>16</v>
      </c>
      <c r="O222" s="18"/>
      <c r="P222" s="23">
        <f t="shared" si="31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35"/>
        <v>0</v>
      </c>
      <c r="K223" s="72"/>
      <c r="L223" s="20">
        <v>50</v>
      </c>
      <c r="M223" s="65">
        <f t="shared" si="30"/>
        <v>0</v>
      </c>
      <c r="N223" s="17" t="s">
        <v>16</v>
      </c>
      <c r="O223" s="18"/>
      <c r="P223" s="23">
        <f t="shared" si="31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35"/>
        <v>0</v>
      </c>
      <c r="K224" s="72"/>
      <c r="L224" s="20">
        <v>0</v>
      </c>
      <c r="M224" s="65">
        <f t="shared" si="30"/>
        <v>0</v>
      </c>
      <c r="N224" s="17" t="s">
        <v>16</v>
      </c>
      <c r="O224" s="18"/>
      <c r="P224" s="23">
        <f t="shared" si="31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35"/>
        <v>0</v>
      </c>
      <c r="K225" s="72"/>
      <c r="L225" s="20">
        <v>45</v>
      </c>
      <c r="M225" s="65">
        <f t="shared" si="30"/>
        <v>0</v>
      </c>
      <c r="N225" s="17" t="s">
        <v>16</v>
      </c>
      <c r="O225" s="18"/>
      <c r="P225" s="23">
        <f t="shared" si="31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35"/>
        <v>0</v>
      </c>
      <c r="K226" s="72"/>
      <c r="L226" s="20">
        <v>35</v>
      </c>
      <c r="M226" s="65">
        <f t="shared" si="30"/>
        <v>0</v>
      </c>
      <c r="N226" s="17" t="s">
        <v>16</v>
      </c>
      <c r="O226" s="18"/>
      <c r="P226" s="23">
        <f t="shared" si="31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35"/>
        <v>0</v>
      </c>
      <c r="K227" s="72"/>
      <c r="L227" s="20">
        <v>25</v>
      </c>
      <c r="M227" s="65">
        <f t="shared" si="30"/>
        <v>0</v>
      </c>
      <c r="N227" s="17" t="s">
        <v>16</v>
      </c>
      <c r="O227" s="18"/>
      <c r="P227" s="23">
        <f t="shared" si="31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35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35"/>
        <v>0</v>
      </c>
      <c r="K229" s="72"/>
      <c r="L229" s="20">
        <v>60</v>
      </c>
      <c r="M229" s="65">
        <f t="shared" si="30"/>
        <v>0</v>
      </c>
      <c r="N229" s="17" t="s">
        <v>16</v>
      </c>
      <c r="O229" s="18"/>
      <c r="P229" s="23">
        <f t="shared" si="31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35"/>
        <v>0</v>
      </c>
      <c r="K230" s="72"/>
      <c r="L230" s="20">
        <v>250</v>
      </c>
      <c r="M230" s="65">
        <f t="shared" si="30"/>
        <v>0</v>
      </c>
      <c r="N230" s="17" t="s">
        <v>16</v>
      </c>
      <c r="O230" s="18"/>
      <c r="P230" s="23">
        <f t="shared" si="31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si="35"/>
        <v>0</v>
      </c>
      <c r="K231" s="72"/>
      <c r="L231" s="20">
        <v>100</v>
      </c>
      <c r="M231" s="65">
        <f t="shared" si="30"/>
        <v>0</v>
      </c>
      <c r="N231" s="17" t="s">
        <v>16</v>
      </c>
      <c r="O231" s="18"/>
      <c r="P231" s="23">
        <f t="shared" si="31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5"/>
        <v>0</v>
      </c>
      <c r="K232" s="72"/>
      <c r="L232" s="20">
        <v>350</v>
      </c>
      <c r="M232" s="65">
        <f t="shared" si="30"/>
        <v>0</v>
      </c>
      <c r="N232" s="17" t="s">
        <v>16</v>
      </c>
      <c r="O232" s="18"/>
      <c r="P232" s="23">
        <f t="shared" si="31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5"/>
        <v>0</v>
      </c>
      <c r="K233" s="72"/>
      <c r="L233" s="20">
        <v>60</v>
      </c>
      <c r="M233" s="65">
        <f t="shared" si="30"/>
        <v>0</v>
      </c>
      <c r="N233" s="17" t="s">
        <v>16</v>
      </c>
      <c r="O233" s="18"/>
      <c r="P233" s="23">
        <f t="shared" si="31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5"/>
        <v>0</v>
      </c>
      <c r="K234" s="72"/>
      <c r="L234" s="20">
        <v>50</v>
      </c>
      <c r="M234" s="65">
        <f t="shared" si="30"/>
        <v>0</v>
      </c>
      <c r="N234" s="17" t="s">
        <v>16</v>
      </c>
      <c r="O234" s="18"/>
      <c r="P234" s="23">
        <f t="shared" si="31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0" si="38">E235+F235</f>
        <v>0</v>
      </c>
      <c r="H235" s="78">
        <v>0</v>
      </c>
      <c r="I235" s="76">
        <v>0</v>
      </c>
      <c r="J235" s="46">
        <f t="shared" si="35"/>
        <v>0</v>
      </c>
      <c r="K235" s="72"/>
      <c r="L235" s="20">
        <v>100</v>
      </c>
      <c r="M235" s="65">
        <f t="shared" ref="M235:M256" si="39">+L235*K235</f>
        <v>0</v>
      </c>
      <c r="N235" s="17" t="s">
        <v>16</v>
      </c>
      <c r="O235" s="18"/>
      <c r="P235" s="23">
        <f t="shared" ref="P235:P247" si="40">SUM(M235-O235)</f>
        <v>0</v>
      </c>
      <c r="Q235" s="90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8"/>
        <v>0</v>
      </c>
      <c r="H236" s="78">
        <v>0</v>
      </c>
      <c r="I236" s="76">
        <v>0</v>
      </c>
      <c r="J236" s="46">
        <f t="shared" si="35"/>
        <v>0</v>
      </c>
      <c r="K236" s="72"/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40"/>
        <v>0</v>
      </c>
      <c r="Q236" s="90"/>
      <c r="R236" s="43">
        <f t="shared" si="41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8"/>
        <v>0</v>
      </c>
      <c r="H237" s="78">
        <v>0</v>
      </c>
      <c r="I237" s="76">
        <v>0</v>
      </c>
      <c r="J237" s="46">
        <f t="shared" si="35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40"/>
        <v>0</v>
      </c>
      <c r="Q237" s="90"/>
      <c r="R237" s="43">
        <f t="shared" si="41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8"/>
        <v>0</v>
      </c>
      <c r="H238" s="78">
        <v>0</v>
      </c>
      <c r="I238" s="76">
        <v>0</v>
      </c>
      <c r="J238" s="46">
        <f t="shared" si="35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40"/>
        <v>0</v>
      </c>
      <c r="Q238" s="90"/>
      <c r="R238" s="43">
        <f t="shared" si="41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8"/>
        <v>0</v>
      </c>
      <c r="H239" s="78">
        <v>0</v>
      </c>
      <c r="I239" s="76">
        <v>0</v>
      </c>
      <c r="J239" s="46">
        <f t="shared" si="35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40"/>
        <v>0</v>
      </c>
      <c r="Q239" s="90"/>
      <c r="R239" s="43">
        <f t="shared" si="41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8"/>
        <v>0</v>
      </c>
      <c r="H240" s="78">
        <v>0</v>
      </c>
      <c r="I240" s="76">
        <v>0</v>
      </c>
      <c r="J240" s="46">
        <f t="shared" si="35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40"/>
        <v>0</v>
      </c>
      <c r="Q240" s="90"/>
      <c r="R240" s="43">
        <f t="shared" si="41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8"/>
        <v>0</v>
      </c>
      <c r="H241" s="78">
        <v>0</v>
      </c>
      <c r="I241" s="76">
        <v>0</v>
      </c>
      <c r="J241" s="46">
        <f t="shared" si="35"/>
        <v>0</v>
      </c>
      <c r="K241" s="72"/>
      <c r="L241" s="20"/>
      <c r="M241" s="65">
        <f t="shared" si="39"/>
        <v>0</v>
      </c>
      <c r="N241" s="17" t="s">
        <v>16</v>
      </c>
      <c r="O241" s="18"/>
      <c r="P241" s="23">
        <f t="shared" si="40"/>
        <v>0</v>
      </c>
      <c r="Q241" s="90"/>
      <c r="R241" s="43">
        <f t="shared" si="41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8"/>
        <v>0</v>
      </c>
      <c r="H242" s="78">
        <v>0</v>
      </c>
      <c r="I242" s="76">
        <v>0</v>
      </c>
      <c r="J242" s="46">
        <f t="shared" si="35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40"/>
        <v>0</v>
      </c>
      <c r="Q242" s="90"/>
      <c r="R242" s="43">
        <f t="shared" si="41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8"/>
        <v>0</v>
      </c>
      <c r="H243" s="78">
        <v>0</v>
      </c>
      <c r="I243" s="76">
        <v>0</v>
      </c>
      <c r="J243" s="46">
        <f t="shared" si="35"/>
        <v>0</v>
      </c>
      <c r="K243" s="72"/>
      <c r="L243" s="20">
        <v>39</v>
      </c>
      <c r="M243" s="65">
        <f t="shared" si="39"/>
        <v>0</v>
      </c>
      <c r="N243" s="17" t="s">
        <v>16</v>
      </c>
      <c r="O243" s="18"/>
      <c r="P243" s="23">
        <f t="shared" ref="P243:P246" si="42">SUM(M243-O243)</f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4</v>
      </c>
      <c r="F244" s="71"/>
      <c r="G244" s="46">
        <f t="shared" si="38"/>
        <v>4</v>
      </c>
      <c r="H244" s="78">
        <v>0</v>
      </c>
      <c r="I244" s="76">
        <v>0</v>
      </c>
      <c r="J244" s="46">
        <f t="shared" si="35"/>
        <v>3</v>
      </c>
      <c r="K244" s="72">
        <v>1</v>
      </c>
      <c r="L244" s="20">
        <v>55</v>
      </c>
      <c r="M244" s="65">
        <f t="shared" si="39"/>
        <v>55</v>
      </c>
      <c r="N244" s="17" t="s">
        <v>16</v>
      </c>
      <c r="O244" s="18"/>
      <c r="P244" s="121">
        <f t="shared" si="42"/>
        <v>55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3</v>
      </c>
      <c r="F245" s="71"/>
      <c r="G245" s="46">
        <f t="shared" si="38"/>
        <v>3</v>
      </c>
      <c r="H245" s="78">
        <v>0</v>
      </c>
      <c r="I245" s="76">
        <v>0</v>
      </c>
      <c r="J245" s="46">
        <f t="shared" si="35"/>
        <v>3</v>
      </c>
      <c r="K245" s="72"/>
      <c r="L245" s="20">
        <v>40</v>
      </c>
      <c r="M245" s="65">
        <f t="shared" si="39"/>
        <v>0</v>
      </c>
      <c r="N245" s="17" t="s">
        <v>16</v>
      </c>
      <c r="O245" s="18"/>
      <c r="P245" s="23">
        <f t="shared" si="42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2</v>
      </c>
      <c r="F246" s="71"/>
      <c r="G246" s="46">
        <f t="shared" si="38"/>
        <v>2</v>
      </c>
      <c r="H246" s="78">
        <v>0</v>
      </c>
      <c r="I246" s="76">
        <v>0</v>
      </c>
      <c r="J246" s="46">
        <f t="shared" si="35"/>
        <v>2</v>
      </c>
      <c r="K246" s="72"/>
      <c r="L246" s="20">
        <v>49</v>
      </c>
      <c r="M246" s="65">
        <f t="shared" si="39"/>
        <v>0</v>
      </c>
      <c r="N246" s="17" t="s">
        <v>16</v>
      </c>
      <c r="O246" s="18"/>
      <c r="P246" s="23">
        <f t="shared" si="42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8"/>
        <v>0</v>
      </c>
      <c r="H247" s="78">
        <v>0</v>
      </c>
      <c r="I247" s="76">
        <v>0</v>
      </c>
      <c r="J247" s="46">
        <f t="shared" si="35"/>
        <v>0</v>
      </c>
      <c r="K247" s="72"/>
      <c r="L247" s="20">
        <v>39</v>
      </c>
      <c r="M247" s="65">
        <f t="shared" si="39"/>
        <v>0</v>
      </c>
      <c r="N247" s="17" t="s">
        <v>16</v>
      </c>
      <c r="O247" s="18"/>
      <c r="P247" s="23">
        <f t="shared" si="40"/>
        <v>0</v>
      </c>
      <c r="Q247" s="90"/>
      <c r="R247" s="43">
        <f t="shared" si="41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4</v>
      </c>
      <c r="F248" s="71"/>
      <c r="G248" s="46">
        <f t="shared" si="38"/>
        <v>4</v>
      </c>
      <c r="H248" s="78">
        <v>0</v>
      </c>
      <c r="I248" s="76">
        <v>0</v>
      </c>
      <c r="J248" s="46">
        <f t="shared" si="35"/>
        <v>3</v>
      </c>
      <c r="K248" s="72">
        <v>1</v>
      </c>
      <c r="L248" s="20">
        <v>50</v>
      </c>
      <c r="M248" s="65">
        <f t="shared" si="39"/>
        <v>50</v>
      </c>
      <c r="N248" s="17" t="s">
        <v>16</v>
      </c>
      <c r="O248" s="18">
        <v>22</v>
      </c>
      <c r="P248" s="121">
        <f t="shared" si="31"/>
        <v>28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+'18'!J249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5"/>
        <v>0</v>
      </c>
      <c r="K249" s="72"/>
      <c r="L249" s="20">
        <v>50</v>
      </c>
      <c r="M249" s="65">
        <f t="shared" si="39"/>
        <v>0</v>
      </c>
      <c r="N249" s="17" t="s">
        <v>16</v>
      </c>
      <c r="O249" s="18"/>
      <c r="P249" s="23">
        <f t="shared" si="31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+'18'!J250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5"/>
        <v>0</v>
      </c>
      <c r="K250" s="72"/>
      <c r="L250" s="20">
        <v>35</v>
      </c>
      <c r="M250" s="65">
        <f t="shared" si="39"/>
        <v>0</v>
      </c>
      <c r="N250" s="17" t="s">
        <v>16</v>
      </c>
      <c r="O250" s="18"/>
      <c r="P250" s="23">
        <f t="shared" si="31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+'18'!J251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5"/>
        <v>0</v>
      </c>
      <c r="K251" s="72"/>
      <c r="L251" s="20">
        <v>28</v>
      </c>
      <c r="M251" s="65">
        <f t="shared" si="39"/>
        <v>0</v>
      </c>
      <c r="N251" s="17" t="s">
        <v>16</v>
      </c>
      <c r="O251" s="18"/>
      <c r="P251" s="23">
        <f t="shared" si="31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+'18'!J252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5"/>
        <v>0</v>
      </c>
      <c r="K252" s="72"/>
      <c r="L252" s="20">
        <v>23</v>
      </c>
      <c r="M252" s="65">
        <f t="shared" si="39"/>
        <v>0</v>
      </c>
      <c r="N252" s="17" t="s">
        <v>16</v>
      </c>
      <c r="O252" s="18"/>
      <c r="P252" s="23">
        <f t="shared" si="31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+'18'!J253</f>
        <v>0</v>
      </c>
      <c r="F253" s="71"/>
      <c r="G253" s="46">
        <f t="shared" ref="G253" si="44">E253+F253</f>
        <v>0</v>
      </c>
      <c r="H253" s="78">
        <v>0</v>
      </c>
      <c r="I253" s="76">
        <v>0</v>
      </c>
      <c r="J253" s="46">
        <f t="shared" si="35"/>
        <v>0</v>
      </c>
      <c r="K253" s="72"/>
      <c r="L253" s="20">
        <v>26</v>
      </c>
      <c r="M253" s="65">
        <f t="shared" si="39"/>
        <v>0</v>
      </c>
      <c r="N253" s="17" t="s">
        <v>16</v>
      </c>
      <c r="O253" s="18"/>
      <c r="P253" s="23">
        <f t="shared" ref="P253" si="45">SUM(M253-O253)</f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+'18'!J254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5"/>
        <v>0</v>
      </c>
      <c r="K254" s="72"/>
      <c r="L254" s="20">
        <v>45</v>
      </c>
      <c r="M254" s="65">
        <f t="shared" si="39"/>
        <v>0</v>
      </c>
      <c r="N254" s="17" t="s">
        <v>16</v>
      </c>
      <c r="O254" s="18"/>
      <c r="P254" s="23">
        <f t="shared" si="31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5"/>
        <v>0</v>
      </c>
      <c r="K255" s="72"/>
      <c r="L255" s="20"/>
      <c r="M255" s="65">
        <f t="shared" si="39"/>
        <v>0</v>
      </c>
      <c r="N255" s="17" t="s">
        <v>16</v>
      </c>
      <c r="O255" s="18"/>
      <c r="P255" s="23">
        <f t="shared" si="31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5"/>
        <v>0</v>
      </c>
      <c r="K256" s="72"/>
      <c r="L256" s="20"/>
      <c r="M256" s="65">
        <f t="shared" si="39"/>
        <v>0</v>
      </c>
      <c r="N256" s="17" t="s">
        <v>16</v>
      </c>
      <c r="O256" s="18"/>
      <c r="P256" s="23">
        <f t="shared" si="31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si="35"/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ref="P257" si="49">SUM(M257-O257)</f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ref="J258" si="51">+G258-H258-K258-I258</f>
        <v>0</v>
      </c>
      <c r="K258" s="72"/>
      <c r="L258" s="20"/>
      <c r="M258" s="65">
        <f t="shared" si="30"/>
        <v>0</v>
      </c>
      <c r="N258" s="17" t="s">
        <v>16</v>
      </c>
      <c r="O258" s="18"/>
      <c r="P258" s="23">
        <f t="shared" si="31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386.10000000000008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416</v>
      </c>
      <c r="O264" s="2">
        <v>150</v>
      </c>
      <c r="P264" s="2">
        <v>115</v>
      </c>
      <c r="Q264" s="88">
        <v>75</v>
      </c>
      <c r="R264" s="2">
        <v>50</v>
      </c>
      <c r="S264" s="2">
        <v>26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136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653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653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3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21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2</v>
      </c>
      <c r="F36" s="71"/>
      <c r="G36" s="46">
        <f t="shared" si="5"/>
        <v>2</v>
      </c>
      <c r="H36" s="78">
        <v>0</v>
      </c>
      <c r="I36" s="76">
        <v>0</v>
      </c>
      <c r="J36" s="46">
        <f t="shared" si="6"/>
        <v>2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1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120</v>
      </c>
      <c r="P55" s="121">
        <f t="shared" si="3"/>
        <v>120</v>
      </c>
      <c r="Q55" s="122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1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0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>
        <v>22</v>
      </c>
      <c r="P99" s="121">
        <f t="shared" si="7"/>
        <v>23</v>
      </c>
      <c r="Q99" s="118">
        <v>20.350000000000001</v>
      </c>
      <c r="R99" s="43">
        <f t="shared" ref="R99:R105" si="23">+K99*Q99</f>
        <v>20.350000000000001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1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/>
      <c r="P132" s="121">
        <f t="shared" si="7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2</v>
      </c>
      <c r="F150" s="71"/>
      <c r="G150" s="46">
        <f t="shared" si="20"/>
        <v>2</v>
      </c>
      <c r="H150" s="78">
        <v>0</v>
      </c>
      <c r="I150" s="76">
        <v>0</v>
      </c>
      <c r="J150" s="46">
        <f t="shared" si="21"/>
        <v>2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>
        <v>2</v>
      </c>
      <c r="G154" s="46">
        <f t="shared" si="20"/>
        <v>2</v>
      </c>
      <c r="H154" s="78">
        <v>0</v>
      </c>
      <c r="I154" s="76">
        <v>0</v>
      </c>
      <c r="J154" s="46">
        <f t="shared" si="21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21">
        <f t="shared" si="26"/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0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>
        <v>17</v>
      </c>
      <c r="P173" s="121">
        <f t="shared" si="26"/>
        <v>18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2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1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3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3</v>
      </c>
      <c r="F244" s="71"/>
      <c r="G244" s="46">
        <f t="shared" si="39"/>
        <v>3</v>
      </c>
      <c r="H244" s="78">
        <v>0</v>
      </c>
      <c r="I244" s="76">
        <v>0</v>
      </c>
      <c r="J244" s="46">
        <f t="shared" si="40"/>
        <v>2</v>
      </c>
      <c r="K244" s="72">
        <v>1</v>
      </c>
      <c r="L244" s="20">
        <v>55</v>
      </c>
      <c r="M244" s="65">
        <f t="shared" si="43"/>
        <v>55</v>
      </c>
      <c r="N244" s="17" t="s">
        <v>16</v>
      </c>
      <c r="O244" s="18"/>
      <c r="P244" s="121">
        <f t="shared" si="35"/>
        <v>55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3</v>
      </c>
      <c r="F245" s="71"/>
      <c r="G245" s="46">
        <f t="shared" si="39"/>
        <v>3</v>
      </c>
      <c r="H245" s="78">
        <v>0</v>
      </c>
      <c r="I245" s="76">
        <v>0</v>
      </c>
      <c r="J245" s="46">
        <f t="shared" si="40"/>
        <v>3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2</v>
      </c>
      <c r="F246" s="71"/>
      <c r="G246" s="46">
        <f t="shared" si="39"/>
        <v>2</v>
      </c>
      <c r="H246" s="78">
        <v>0</v>
      </c>
      <c r="I246" s="76">
        <v>0</v>
      </c>
      <c r="J246" s="46">
        <f t="shared" si="40"/>
        <v>2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3</v>
      </c>
      <c r="F248" s="71"/>
      <c r="G248" s="46">
        <f t="shared" si="39"/>
        <v>3</v>
      </c>
      <c r="H248" s="78">
        <v>0</v>
      </c>
      <c r="I248" s="76">
        <v>0</v>
      </c>
      <c r="J248" s="46">
        <f t="shared" si="40"/>
        <v>3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+'19'!J253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45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377.94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313</v>
      </c>
      <c r="O264" s="2">
        <v>60</v>
      </c>
      <c r="P264" s="2">
        <v>60</v>
      </c>
      <c r="Q264" s="88">
        <v>60</v>
      </c>
      <c r="R264" s="2">
        <v>133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159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608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608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4</v>
      </c>
      <c r="F6" s="71">
        <v>5</v>
      </c>
      <c r="G6" s="46">
        <f t="shared" si="0"/>
        <v>9</v>
      </c>
      <c r="H6" s="78">
        <v>0</v>
      </c>
      <c r="I6" s="76">
        <v>0</v>
      </c>
      <c r="J6" s="46">
        <f t="shared" si="1"/>
        <v>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5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1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3</v>
      </c>
      <c r="F32" s="71">
        <v>2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1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130</v>
      </c>
      <c r="P35" s="121">
        <f t="shared" si="3"/>
        <v>130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2</v>
      </c>
      <c r="F36" s="71"/>
      <c r="G36" s="46">
        <f t="shared" si="5"/>
        <v>2</v>
      </c>
      <c r="H36" s="78">
        <v>0</v>
      </c>
      <c r="I36" s="76">
        <v>0</v>
      </c>
      <c r="J36" s="46">
        <f t="shared" si="6"/>
        <v>2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1</v>
      </c>
      <c r="F39" s="71">
        <v>1</v>
      </c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1</v>
      </c>
      <c r="F47" s="71">
        <v>1</v>
      </c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2</v>
      </c>
      <c r="F48" s="71">
        <v>4</v>
      </c>
      <c r="G48" s="46">
        <f t="shared" si="5"/>
        <v>6</v>
      </c>
      <c r="H48" s="78">
        <v>0</v>
      </c>
      <c r="I48" s="76">
        <v>0</v>
      </c>
      <c r="J48" s="46">
        <f t="shared" si="6"/>
        <v>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1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>
        <v>4</v>
      </c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</v>
      </c>
      <c r="F53" s="71">
        <v>2</v>
      </c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1</v>
      </c>
      <c r="F55" s="71">
        <v>2</v>
      </c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1</v>
      </c>
      <c r="F64" s="71">
        <v>1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1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>
        <v>1</v>
      </c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hidden="1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4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27</v>
      </c>
      <c r="P80" s="121">
        <f t="shared" si="3"/>
        <v>83</v>
      </c>
      <c r="Q80" s="90">
        <v>14.35</v>
      </c>
      <c r="R80" s="43">
        <f t="shared" si="4"/>
        <v>28.7</v>
      </c>
    </row>
    <row r="81" spans="1:18" ht="25.5" hidden="1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3</v>
      </c>
      <c r="F81" s="71">
        <v>2</v>
      </c>
      <c r="G81" s="46">
        <f t="shared" si="5"/>
        <v>5</v>
      </c>
      <c r="H81" s="78">
        <v>0</v>
      </c>
      <c r="I81" s="76">
        <v>0</v>
      </c>
      <c r="J81" s="46">
        <f t="shared" si="6"/>
        <v>0</v>
      </c>
      <c r="K81" s="72">
        <v>5</v>
      </c>
      <c r="L81" s="20">
        <v>55</v>
      </c>
      <c r="M81" s="65">
        <f t="shared" ref="M81:M172" si="7">+L81*K81</f>
        <v>275</v>
      </c>
      <c r="N81" s="17" t="s">
        <v>16</v>
      </c>
      <c r="O81" s="18">
        <v>109</v>
      </c>
      <c r="P81" s="121">
        <f t="shared" ref="P81:P172" si="8">SUM(M81-O81)</f>
        <v>166</v>
      </c>
      <c r="Q81" s="90">
        <v>11.58</v>
      </c>
      <c r="R81" s="43">
        <f t="shared" ref="R81:R172" si="9">+K81*Q81</f>
        <v>57.9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2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1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4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1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>
        <v>2</v>
      </c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1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1</v>
      </c>
      <c r="K150" s="72">
        <v>1</v>
      </c>
      <c r="L150" s="20">
        <v>55</v>
      </c>
      <c r="M150" s="65">
        <f t="shared" si="7"/>
        <v>55</v>
      </c>
      <c r="N150" s="17" t="s">
        <v>16</v>
      </c>
      <c r="O150" s="18"/>
      <c r="P150" s="121">
        <f t="shared" si="8"/>
        <v>55</v>
      </c>
      <c r="Q150" s="90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5</v>
      </c>
      <c r="F180" s="71">
        <v>5</v>
      </c>
      <c r="G180" s="46">
        <f t="shared" si="30"/>
        <v>10</v>
      </c>
      <c r="H180" s="78">
        <v>0</v>
      </c>
      <c r="I180" s="76">
        <v>0</v>
      </c>
      <c r="J180" s="46">
        <f t="shared" si="31"/>
        <v>8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1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2</v>
      </c>
      <c r="F193" s="71">
        <v>3</v>
      </c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>
        <v>3</v>
      </c>
      <c r="G197" s="46">
        <f t="shared" si="30"/>
        <v>3</v>
      </c>
      <c r="H197" s="78">
        <v>0</v>
      </c>
      <c r="I197" s="76">
        <v>0</v>
      </c>
      <c r="J197" s="46">
        <f t="shared" si="31"/>
        <v>2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21">
        <f t="shared" si="35"/>
        <v>50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2</v>
      </c>
      <c r="F244" s="71"/>
      <c r="G244" s="46">
        <f t="shared" si="42"/>
        <v>2</v>
      </c>
      <c r="H244" s="78">
        <v>0</v>
      </c>
      <c r="I244" s="76">
        <v>0</v>
      </c>
      <c r="J244" s="46">
        <f t="shared" si="43"/>
        <v>0</v>
      </c>
      <c r="K244" s="72">
        <v>2</v>
      </c>
      <c r="L244" s="20">
        <v>55</v>
      </c>
      <c r="M244" s="65">
        <f t="shared" si="47"/>
        <v>110</v>
      </c>
      <c r="N244" s="17" t="s">
        <v>16</v>
      </c>
      <c r="O244" s="18"/>
      <c r="P244" s="121">
        <f t="shared" si="48"/>
        <v>110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2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>
        <v>20</v>
      </c>
      <c r="P245" s="121">
        <f t="shared" si="48"/>
        <v>20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2</v>
      </c>
      <c r="F246" s="71"/>
      <c r="G246" s="46">
        <f t="shared" si="42"/>
        <v>2</v>
      </c>
      <c r="H246" s="78">
        <v>0</v>
      </c>
      <c r="I246" s="76">
        <v>0</v>
      </c>
      <c r="J246" s="46">
        <f t="shared" si="43"/>
        <v>2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2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/>
      <c r="P248" s="121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809.69999999999993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2680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1371</v>
      </c>
      <c r="O264" s="2">
        <v>60</v>
      </c>
      <c r="P264" s="2">
        <v>300</v>
      </c>
      <c r="Q264" s="2">
        <v>65</v>
      </c>
      <c r="R264" s="2">
        <v>401</v>
      </c>
      <c r="S264" s="2">
        <v>105</v>
      </c>
      <c r="T264" s="2">
        <v>200</v>
      </c>
      <c r="U264" s="2">
        <v>90</v>
      </c>
      <c r="V264" s="2">
        <v>150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28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351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930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930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30.00"/>
        <filter val="180.00"/>
        <filter val="20.00"/>
        <filter val="200.00"/>
        <filter val="300"/>
        <filter val="400.00"/>
        <filter val="50.00"/>
        <filter val="55.00"/>
        <filter val="65.00"/>
        <filter val="7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W18" sqref="W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2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21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2</v>
      </c>
      <c r="F36" s="71"/>
      <c r="G36" s="46">
        <f t="shared" si="5"/>
        <v>2</v>
      </c>
      <c r="H36" s="78">
        <v>0</v>
      </c>
      <c r="I36" s="76">
        <v>0</v>
      </c>
      <c r="J36" s="46">
        <f t="shared" si="6"/>
        <v>2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1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1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>
        <v>2</v>
      </c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1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>
        <v>20</v>
      </c>
      <c r="P197" s="121">
        <f t="shared" si="35"/>
        <v>30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1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>
        <v>20</v>
      </c>
      <c r="P245" s="121">
        <f t="shared" si="48"/>
        <v>20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2</v>
      </c>
      <c r="F246" s="71"/>
      <c r="G246" s="46">
        <f t="shared" si="42"/>
        <v>2</v>
      </c>
      <c r="H246" s="78">
        <v>0</v>
      </c>
      <c r="I246" s="76">
        <v>0</v>
      </c>
      <c r="J246" s="46">
        <f t="shared" si="43"/>
        <v>2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+'21'!J249</f>
        <v>0</v>
      </c>
      <c r="F249" s="71">
        <v>3</v>
      </c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1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159.36000000000001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</v>
      </c>
      <c r="O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W18" sqref="W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1">
        <f t="shared" si="3"/>
        <v>100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1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>
        <v>50</v>
      </c>
      <c r="P25" s="121">
        <f t="shared" si="3"/>
        <v>50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2</v>
      </c>
      <c r="F36" s="71"/>
      <c r="G36" s="46">
        <f t="shared" si="5"/>
        <v>2</v>
      </c>
      <c r="H36" s="78">
        <v>0</v>
      </c>
      <c r="I36" s="76">
        <v>0</v>
      </c>
      <c r="J36" s="46">
        <f t="shared" si="6"/>
        <v>2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 t="shared" si="7"/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1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3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>
        <v>50</v>
      </c>
      <c r="P116" s="121">
        <f t="shared" si="7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>
        <v>2</v>
      </c>
      <c r="G154" s="46">
        <f t="shared" si="20"/>
        <v>2</v>
      </c>
      <c r="H154" s="78">
        <v>0</v>
      </c>
      <c r="I154" s="76">
        <v>0</v>
      </c>
      <c r="J154" s="46">
        <f t="shared" si="21"/>
        <v>1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1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8</v>
      </c>
      <c r="F180" s="71"/>
      <c r="G180" s="46">
        <f t="shared" si="27"/>
        <v>8</v>
      </c>
      <c r="H180" s="78">
        <v>0</v>
      </c>
      <c r="I180" s="76">
        <v>0</v>
      </c>
      <c r="J180" s="46">
        <f t="shared" si="28"/>
        <v>8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1</v>
      </c>
      <c r="F197" s="71"/>
      <c r="G197" s="46">
        <f t="shared" si="27"/>
        <v>1</v>
      </c>
      <c r="H197" s="78">
        <v>0</v>
      </c>
      <c r="I197" s="76">
        <v>0</v>
      </c>
      <c r="J197" s="46">
        <f t="shared" si="28"/>
        <v>1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1</v>
      </c>
      <c r="F245" s="71"/>
      <c r="G245" s="46">
        <f t="shared" si="39"/>
        <v>1</v>
      </c>
      <c r="H245" s="78">
        <v>0</v>
      </c>
      <c r="I245" s="76">
        <v>0</v>
      </c>
      <c r="J245" s="46">
        <f t="shared" si="40"/>
        <v>1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2</v>
      </c>
      <c r="F246" s="71"/>
      <c r="G246" s="46">
        <f t="shared" si="39"/>
        <v>2</v>
      </c>
      <c r="H246" s="78">
        <v>0</v>
      </c>
      <c r="I246" s="76">
        <v>0</v>
      </c>
      <c r="J246" s="46">
        <f t="shared" si="40"/>
        <v>2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2</v>
      </c>
      <c r="F248" s="71"/>
      <c r="G248" s="46">
        <f t="shared" si="39"/>
        <v>2</v>
      </c>
      <c r="H248" s="78">
        <v>0</v>
      </c>
      <c r="I248" s="76">
        <v>0</v>
      </c>
      <c r="J248" s="46">
        <f t="shared" si="40"/>
        <v>1</v>
      </c>
      <c r="K248" s="72">
        <v>1</v>
      </c>
      <c r="L248" s="20">
        <v>50</v>
      </c>
      <c r="M248" s="65">
        <f t="shared" si="31"/>
        <v>50</v>
      </c>
      <c r="N248" s="17" t="s">
        <v>16</v>
      </c>
      <c r="O248" s="18"/>
      <c r="P248" s="121">
        <f t="shared" si="35"/>
        <v>50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+'22'!J249</f>
        <v>2</v>
      </c>
      <c r="F249" s="71"/>
      <c r="G249" s="46">
        <f t="shared" si="39"/>
        <v>2</v>
      </c>
      <c r="H249" s="78">
        <v>0</v>
      </c>
      <c r="I249" s="76">
        <v>0</v>
      </c>
      <c r="J249" s="46">
        <f t="shared" si="40"/>
        <v>2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+'22'!J253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45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277.81000000000006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510</v>
      </c>
      <c r="O264" s="2">
        <v>100</v>
      </c>
      <c r="P264" s="2">
        <v>150</v>
      </c>
      <c r="Q264" s="2">
        <v>200</v>
      </c>
      <c r="R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W18" sqref="W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1">
        <f>SUM(M5-O5)</f>
        <v>50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1">
        <f t="shared" si="3"/>
        <v>25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2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1">
        <f t="shared" si="3"/>
        <v>50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3</v>
      </c>
      <c r="F22" s="71">
        <v>1</v>
      </c>
      <c r="G22" s="46">
        <f t="shared" si="0"/>
        <v>4</v>
      </c>
      <c r="H22" s="78">
        <v>0</v>
      </c>
      <c r="I22" s="76">
        <v>0</v>
      </c>
      <c r="J22" s="46">
        <f t="shared" si="1"/>
        <v>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1">
        <f t="shared" si="3"/>
        <v>200</v>
      </c>
      <c r="Q22" s="122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0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>
        <v>50</v>
      </c>
      <c r="P25" s="121">
        <f t="shared" si="3"/>
        <v>50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1">
        <f t="shared" si="3"/>
        <v>100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2</v>
      </c>
      <c r="F36" s="71"/>
      <c r="G36" s="46">
        <f t="shared" si="5"/>
        <v>2</v>
      </c>
      <c r="H36" s="78">
        <v>0</v>
      </c>
      <c r="I36" s="76">
        <v>0</v>
      </c>
      <c r="J36" s="46">
        <f t="shared" si="6"/>
        <v>2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>
        <v>5</v>
      </c>
      <c r="G195" s="46">
        <f t="shared" si="30"/>
        <v>5</v>
      </c>
      <c r="H195" s="78">
        <v>0</v>
      </c>
      <c r="I195" s="76">
        <v>0</v>
      </c>
      <c r="J195" s="46">
        <f t="shared" si="31"/>
        <v>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1</v>
      </c>
      <c r="F197" s="71"/>
      <c r="G197" s="46">
        <f t="shared" si="30"/>
        <v>1</v>
      </c>
      <c r="H197" s="78">
        <v>0</v>
      </c>
      <c r="I197" s="76">
        <v>0</v>
      </c>
      <c r="J197" s="46">
        <f t="shared" si="31"/>
        <v>0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21">
        <f t="shared" si="35"/>
        <v>50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0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/>
      <c r="P245" s="121">
        <f t="shared" si="48"/>
        <v>40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2</v>
      </c>
      <c r="F246" s="71"/>
      <c r="G246" s="46">
        <f t="shared" si="42"/>
        <v>2</v>
      </c>
      <c r="H246" s="78">
        <v>0</v>
      </c>
      <c r="I246" s="76">
        <v>0</v>
      </c>
      <c r="J246" s="46">
        <f t="shared" si="43"/>
        <v>2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+'23'!J249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418.84999999999997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460</v>
      </c>
      <c r="O264" s="2">
        <v>150</v>
      </c>
      <c r="P264" s="2">
        <v>200</v>
      </c>
      <c r="Q264" s="2">
        <v>110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W18" sqref="W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8</v>
      </c>
      <c r="F6" s="71">
        <v>2</v>
      </c>
      <c r="G6" s="46">
        <f t="shared" si="0"/>
        <v>10</v>
      </c>
      <c r="H6" s="78">
        <v>0</v>
      </c>
      <c r="I6" s="76">
        <v>0</v>
      </c>
      <c r="J6" s="46">
        <f t="shared" si="1"/>
        <v>10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</v>
      </c>
      <c r="F24" s="71">
        <v>2</v>
      </c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2</v>
      </c>
      <c r="F36" s="71"/>
      <c r="G36" s="46">
        <f t="shared" si="5"/>
        <v>2</v>
      </c>
      <c r="H36" s="78">
        <v>0</v>
      </c>
      <c r="I36" s="76">
        <v>0</v>
      </c>
      <c r="J36" s="46">
        <f t="shared" si="6"/>
        <v>2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0</v>
      </c>
      <c r="F39" s="71">
        <v>1</v>
      </c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3</v>
      </c>
      <c r="F53" s="71">
        <v>2</v>
      </c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5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1">
        <f t="shared" si="8"/>
        <v>300</v>
      </c>
      <c r="Q112" s="122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</v>
      </c>
      <c r="F115" s="71"/>
      <c r="G115" s="46">
        <f t="shared" si="20"/>
        <v>1</v>
      </c>
      <c r="H115" s="78">
        <v>0</v>
      </c>
      <c r="I115" s="76">
        <v>0</v>
      </c>
      <c r="J115" s="46">
        <f t="shared" si="21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1</v>
      </c>
      <c r="F132" s="71">
        <v>1</v>
      </c>
      <c r="G132" s="46">
        <f t="shared" si="20"/>
        <v>2</v>
      </c>
      <c r="H132" s="78">
        <v>0</v>
      </c>
      <c r="I132" s="76">
        <v>0</v>
      </c>
      <c r="J132" s="46">
        <f t="shared" si="21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1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1</v>
      </c>
      <c r="F154" s="71"/>
      <c r="G154" s="46">
        <f t="shared" si="20"/>
        <v>1</v>
      </c>
      <c r="H154" s="78">
        <v>0</v>
      </c>
      <c r="I154" s="76">
        <v>0</v>
      </c>
      <c r="J154" s="46">
        <f t="shared" si="21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8</v>
      </c>
      <c r="F180" s="71"/>
      <c r="G180" s="46">
        <f t="shared" si="27"/>
        <v>8</v>
      </c>
      <c r="H180" s="78">
        <v>0</v>
      </c>
      <c r="I180" s="76">
        <v>0</v>
      </c>
      <c r="J180" s="46">
        <f t="shared" si="28"/>
        <v>7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1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4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>
        <v>1</v>
      </c>
      <c r="G245" s="46">
        <f t="shared" si="39"/>
        <v>1</v>
      </c>
      <c r="H245" s="78">
        <v>0</v>
      </c>
      <c r="I245" s="76">
        <v>0</v>
      </c>
      <c r="J245" s="46">
        <f t="shared" si="40"/>
        <v>0</v>
      </c>
      <c r="K245" s="72">
        <v>1</v>
      </c>
      <c r="L245" s="20">
        <v>40</v>
      </c>
      <c r="M245" s="65">
        <f t="shared" si="43"/>
        <v>40</v>
      </c>
      <c r="N245" s="17" t="s">
        <v>16</v>
      </c>
      <c r="O245" s="18">
        <v>20</v>
      </c>
      <c r="P245" s="121">
        <f t="shared" si="36"/>
        <v>20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2</v>
      </c>
      <c r="F246" s="71"/>
      <c r="G246" s="46">
        <f t="shared" si="39"/>
        <v>2</v>
      </c>
      <c r="H246" s="78">
        <v>0</v>
      </c>
      <c r="I246" s="76">
        <v>0</v>
      </c>
      <c r="J246" s="46">
        <f t="shared" si="40"/>
        <v>2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+'24'!J249</f>
        <v>2</v>
      </c>
      <c r="F249" s="71"/>
      <c r="G249" s="46">
        <f t="shared" si="39"/>
        <v>2</v>
      </c>
      <c r="H249" s="78">
        <v>0</v>
      </c>
      <c r="I249" s="76">
        <v>0</v>
      </c>
      <c r="J249" s="46">
        <f t="shared" si="40"/>
        <v>2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45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329.4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180</v>
      </c>
      <c r="O264" s="2">
        <v>180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W18" sqref="W18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10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1">
        <f t="shared" si="3"/>
        <v>25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1">
        <f t="shared" si="3"/>
        <v>50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2</v>
      </c>
      <c r="F36" s="71"/>
      <c r="G36" s="46">
        <f t="shared" si="5"/>
        <v>2</v>
      </c>
      <c r="H36" s="78">
        <v>0</v>
      </c>
      <c r="I36" s="76">
        <v>0</v>
      </c>
      <c r="J36" s="46">
        <f t="shared" si="6"/>
        <v>2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</v>
      </c>
      <c r="F115" s="71"/>
      <c r="G115" s="46">
        <f t="shared" si="20"/>
        <v>1</v>
      </c>
      <c r="H115" s="78">
        <v>0</v>
      </c>
      <c r="I115" s="76">
        <v>0</v>
      </c>
      <c r="J115" s="46">
        <f t="shared" si="21"/>
        <v>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1</v>
      </c>
      <c r="F154" s="71"/>
      <c r="G154" s="46">
        <f t="shared" si="20"/>
        <v>1</v>
      </c>
      <c r="H154" s="78">
        <v>0</v>
      </c>
      <c r="I154" s="76">
        <v>0</v>
      </c>
      <c r="J154" s="46">
        <f t="shared" si="21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1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7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4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2</v>
      </c>
      <c r="F246" s="71"/>
      <c r="G246" s="46">
        <f t="shared" si="39"/>
        <v>2</v>
      </c>
      <c r="H246" s="78">
        <v>0</v>
      </c>
      <c r="I246" s="76">
        <v>0</v>
      </c>
      <c r="J246" s="46">
        <f t="shared" si="40"/>
        <v>2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+'25'!J249</f>
        <v>2</v>
      </c>
      <c r="F249" s="71"/>
      <c r="G249" s="46">
        <f t="shared" si="39"/>
        <v>2</v>
      </c>
      <c r="H249" s="78">
        <v>0</v>
      </c>
      <c r="I249" s="76">
        <v>0</v>
      </c>
      <c r="J249" s="46">
        <f t="shared" si="40"/>
        <v>1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1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+'25'!J251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+'25'!J252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+'25'!J253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45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101.02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W18" sqref="W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10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1">
        <f t="shared" si="3"/>
        <v>25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1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1">
        <f t="shared" si="3"/>
        <v>50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2</v>
      </c>
      <c r="F36" s="71"/>
      <c r="G36" s="46">
        <f t="shared" si="5"/>
        <v>2</v>
      </c>
      <c r="H36" s="78">
        <v>0</v>
      </c>
      <c r="I36" s="76">
        <v>0</v>
      </c>
      <c r="J36" s="46">
        <f t="shared" si="6"/>
        <v>2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1">
        <f t="shared" si="3"/>
        <v>25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</v>
      </c>
      <c r="F115" s="71"/>
      <c r="G115" s="46">
        <f t="shared" si="20"/>
        <v>1</v>
      </c>
      <c r="H115" s="78">
        <v>0</v>
      </c>
      <c r="I115" s="76">
        <v>0</v>
      </c>
      <c r="J115" s="46">
        <f t="shared" si="21"/>
        <v>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>
        <v>4</v>
      </c>
      <c r="G173" s="46">
        <f>E173+F173</f>
        <v>4</v>
      </c>
      <c r="H173" s="78">
        <v>0</v>
      </c>
      <c r="I173" s="76">
        <v>0</v>
      </c>
      <c r="J173" s="46">
        <f>+G173-H173-K173-I173</f>
        <v>0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>
        <v>34</v>
      </c>
      <c r="P173" s="121">
        <f t="shared" si="26"/>
        <v>106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7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4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2</v>
      </c>
      <c r="F246" s="71"/>
      <c r="G246" s="46">
        <f t="shared" si="39"/>
        <v>2</v>
      </c>
      <c r="H246" s="78">
        <v>0</v>
      </c>
      <c r="I246" s="76">
        <v>0</v>
      </c>
      <c r="J246" s="46">
        <f t="shared" si="40"/>
        <v>2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+'26'!J249</f>
        <v>1</v>
      </c>
      <c r="F249" s="71"/>
      <c r="G249" s="46">
        <f t="shared" si="39"/>
        <v>1</v>
      </c>
      <c r="H249" s="78">
        <v>0</v>
      </c>
      <c r="I249" s="76">
        <v>0</v>
      </c>
      <c r="J249" s="46">
        <f t="shared" si="40"/>
        <v>1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+'26'!J251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+'26'!J252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+'26'!J253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45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166.19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195</v>
      </c>
      <c r="O264" s="2">
        <v>25</v>
      </c>
      <c r="P264" s="2">
        <v>170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234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196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196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W18" sqref="W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10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2</v>
      </c>
      <c r="F11" s="71">
        <v>3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3</v>
      </c>
      <c r="F20" s="71">
        <v>2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1</v>
      </c>
      <c r="F21" s="71">
        <v>2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2</v>
      </c>
      <c r="F24" s="71">
        <v>3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2</v>
      </c>
      <c r="F28" s="71">
        <v>2</v>
      </c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>SUM(M29-O29)</f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2</v>
      </c>
      <c r="F36" s="71"/>
      <c r="G36" s="46">
        <f t="shared" si="5"/>
        <v>2</v>
      </c>
      <c r="H36" s="78">
        <v>0</v>
      </c>
      <c r="I36" s="76">
        <v>0</v>
      </c>
      <c r="J36" s="46">
        <f t="shared" si="6"/>
        <v>2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>SUM(M44-O44)</f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2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>
        <v>100</v>
      </c>
      <c r="P77" s="121">
        <f t="shared" si="7"/>
        <v>150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3</v>
      </c>
      <c r="F80" s="71">
        <v>4</v>
      </c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>
        <v>4</v>
      </c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1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</v>
      </c>
      <c r="F115" s="71"/>
      <c r="G115" s="46">
        <f t="shared" si="20"/>
        <v>1</v>
      </c>
      <c r="H115" s="78">
        <v>0</v>
      </c>
      <c r="I115" s="76">
        <v>0</v>
      </c>
      <c r="J115" s="46">
        <f t="shared" si="21"/>
        <v>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2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1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>
        <v>3</v>
      </c>
      <c r="G132" s="46">
        <f t="shared" si="20"/>
        <v>3</v>
      </c>
      <c r="H132" s="78">
        <v>0</v>
      </c>
      <c r="I132" s="76">
        <v>0</v>
      </c>
      <c r="J132" s="46">
        <f t="shared" si="21"/>
        <v>2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1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0</v>
      </c>
      <c r="F133" s="71">
        <v>5</v>
      </c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>
        <v>4</v>
      </c>
      <c r="G154" s="46">
        <f t="shared" si="20"/>
        <v>4</v>
      </c>
      <c r="H154" s="78">
        <v>0</v>
      </c>
      <c r="I154" s="76">
        <v>0</v>
      </c>
      <c r="J154" s="46">
        <f t="shared" si="21"/>
        <v>1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/>
      <c r="P154" s="121">
        <f t="shared" si="26"/>
        <v>75</v>
      </c>
      <c r="Q154" s="90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7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5.5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>
        <v>10</v>
      </c>
      <c r="G173" s="46">
        <f>E173+F173</f>
        <v>10</v>
      </c>
      <c r="H173" s="78">
        <v>0</v>
      </c>
      <c r="I173" s="76">
        <v>0</v>
      </c>
      <c r="J173" s="46">
        <f>+G173-H173-K173-I173</f>
        <v>0</v>
      </c>
      <c r="K173" s="72">
        <v>10</v>
      </c>
      <c r="L173" s="20">
        <v>35</v>
      </c>
      <c r="M173" s="65">
        <f>+L173*K173</f>
        <v>350</v>
      </c>
      <c r="N173" s="17" t="s">
        <v>16</v>
      </c>
      <c r="O173" s="18">
        <v>240</v>
      </c>
      <c r="P173" s="121">
        <f t="shared" si="26"/>
        <v>110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 t="shared" si="26"/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3</v>
      </c>
      <c r="K180" s="72">
        <v>4</v>
      </c>
      <c r="L180" s="20">
        <v>35</v>
      </c>
      <c r="M180" s="65">
        <f t="shared" si="31"/>
        <v>140</v>
      </c>
      <c r="N180" s="17" t="s">
        <v>16</v>
      </c>
      <c r="O180" s="18"/>
      <c r="P180" s="121">
        <f t="shared" si="26"/>
        <v>140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4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>
        <v>5</v>
      </c>
      <c r="G244" s="46">
        <f t="shared" si="39"/>
        <v>5</v>
      </c>
      <c r="H244" s="78">
        <v>0</v>
      </c>
      <c r="I244" s="76">
        <v>0</v>
      </c>
      <c r="J244" s="46">
        <f t="shared" si="40"/>
        <v>5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2</v>
      </c>
      <c r="F246" s="71"/>
      <c r="G246" s="46">
        <f t="shared" si="39"/>
        <v>2</v>
      </c>
      <c r="H246" s="78">
        <v>0</v>
      </c>
      <c r="I246" s="76">
        <v>0</v>
      </c>
      <c r="J246" s="46">
        <f t="shared" si="40"/>
        <v>2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+'27'!J249</f>
        <v>1</v>
      </c>
      <c r="F249" s="71"/>
      <c r="G249" s="46">
        <f t="shared" si="39"/>
        <v>1</v>
      </c>
      <c r="H249" s="78">
        <v>0</v>
      </c>
      <c r="I249" s="76">
        <v>0</v>
      </c>
      <c r="J249" s="46">
        <f t="shared" si="40"/>
        <v>0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1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+'27'!J251</f>
        <v>0</v>
      </c>
      <c r="F251" s="71">
        <v>10</v>
      </c>
      <c r="G251" s="46">
        <f t="shared" si="37"/>
        <v>10</v>
      </c>
      <c r="H251" s="78">
        <v>0</v>
      </c>
      <c r="I251" s="76">
        <v>0</v>
      </c>
      <c r="J251" s="46">
        <f t="shared" si="38"/>
        <v>0</v>
      </c>
      <c r="K251" s="72">
        <v>10</v>
      </c>
      <c r="L251" s="20">
        <v>28</v>
      </c>
      <c r="M251" s="65">
        <f t="shared" si="31"/>
        <v>280</v>
      </c>
      <c r="N251" s="17" t="s">
        <v>16</v>
      </c>
      <c r="O251" s="18">
        <v>140</v>
      </c>
      <c r="P251" s="121">
        <f t="shared" si="35"/>
        <v>140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+'27'!J252</f>
        <v>0</v>
      </c>
      <c r="F252" s="71">
        <v>10</v>
      </c>
      <c r="G252" s="46">
        <f t="shared" si="37"/>
        <v>10</v>
      </c>
      <c r="H252" s="78">
        <v>0</v>
      </c>
      <c r="I252" s="76">
        <v>0</v>
      </c>
      <c r="J252" s="46">
        <f t="shared" si="38"/>
        <v>4</v>
      </c>
      <c r="K252" s="72">
        <v>6</v>
      </c>
      <c r="L252" s="20">
        <v>23</v>
      </c>
      <c r="M252" s="65">
        <f t="shared" si="31"/>
        <v>138</v>
      </c>
      <c r="N252" s="17" t="s">
        <v>16</v>
      </c>
      <c r="O252" s="18">
        <v>69</v>
      </c>
      <c r="P252" s="121">
        <f t="shared" si="35"/>
        <v>69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+'27'!J253</f>
        <v>0</v>
      </c>
      <c r="F253" s="71">
        <v>10</v>
      </c>
      <c r="G253" s="46">
        <f t="shared" ref="G253" si="45">E253+F253</f>
        <v>10</v>
      </c>
      <c r="H253" s="78">
        <v>0</v>
      </c>
      <c r="I253" s="76">
        <v>0</v>
      </c>
      <c r="J253" s="46">
        <f t="shared" ref="J253" si="46">+G253-H253-K253-I253</f>
        <v>6</v>
      </c>
      <c r="K253" s="72">
        <v>4</v>
      </c>
      <c r="L253" s="20">
        <v>26</v>
      </c>
      <c r="M253" s="65">
        <f t="shared" ref="M253" si="47">+L253*K253</f>
        <v>104</v>
      </c>
      <c r="N253" s="17" t="s">
        <v>16</v>
      </c>
      <c r="O253" s="18">
        <v>52</v>
      </c>
      <c r="P253" s="121">
        <f t="shared" si="35"/>
        <v>52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+'27'!J254</f>
        <v>0</v>
      </c>
      <c r="F254" s="71">
        <v>2</v>
      </c>
      <c r="G254" s="46">
        <f t="shared" si="37"/>
        <v>2</v>
      </c>
      <c r="H254" s="78">
        <v>0</v>
      </c>
      <c r="I254" s="76">
        <v>0</v>
      </c>
      <c r="J254" s="46">
        <f t="shared" si="38"/>
        <v>2</v>
      </c>
      <c r="K254" s="72"/>
      <c r="L254" s="20">
        <v>45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ref="P255:P258" si="49">SUM(M255-O255)</f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9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ref="P257" si="53">SUM(M257-O257)</f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9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373.46999999999997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1997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324</v>
      </c>
      <c r="O264" s="2">
        <v>23</v>
      </c>
      <c r="P264" s="2">
        <v>199</v>
      </c>
      <c r="Q264" s="2">
        <v>47</v>
      </c>
      <c r="R264" s="2">
        <v>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1072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1072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W18" sqref="W18"/>
      <selection pane="topRight" activeCell="W18" sqref="W18"/>
      <selection pane="bottomLeft" activeCell="W18" sqref="W18"/>
      <selection pane="bottomRight" activeCell="W18" sqref="W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2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1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49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1</v>
      </c>
      <c r="F18" s="71">
        <v>1</v>
      </c>
      <c r="G18" s="46">
        <f t="shared" si="0"/>
        <v>2</v>
      </c>
      <c r="H18" s="78">
        <v>0</v>
      </c>
      <c r="I18" s="76">
        <v>0</v>
      </c>
      <c r="J18" s="46">
        <f t="shared" si="1"/>
        <v>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1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1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>SUM(M28-O28)</f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2</v>
      </c>
      <c r="F36" s="71"/>
      <c r="G36" s="46">
        <f t="shared" si="5"/>
        <v>2</v>
      </c>
      <c r="H36" s="78">
        <v>0</v>
      </c>
      <c r="I36" s="76">
        <v>0</v>
      </c>
      <c r="J36" s="46">
        <f t="shared" si="6"/>
        <v>2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 t="shared" si="3"/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ref="P50:P80" si="7">SUM(M50-O50)</f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1">
        <f t="shared" si="7"/>
        <v>120</v>
      </c>
      <c r="Q55" s="122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7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6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5</v>
      </c>
      <c r="F112" s="71"/>
      <c r="G112" s="46">
        <f t="shared" si="21"/>
        <v>5</v>
      </c>
      <c r="H112" s="78">
        <v>0</v>
      </c>
      <c r="I112" s="76">
        <v>0</v>
      </c>
      <c r="J112" s="46">
        <f t="shared" si="22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4</v>
      </c>
      <c r="F113" s="71"/>
      <c r="G113" s="46">
        <f t="shared" si="21"/>
        <v>4</v>
      </c>
      <c r="H113" s="78">
        <v>0</v>
      </c>
      <c r="I113" s="76">
        <v>0</v>
      </c>
      <c r="J113" s="46">
        <f t="shared" si="22"/>
        <v>3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1">
        <f t="shared" si="9"/>
        <v>55</v>
      </c>
      <c r="Q113" s="122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</v>
      </c>
      <c r="F115" s="71"/>
      <c r="G115" s="46">
        <f t="shared" si="21"/>
        <v>1</v>
      </c>
      <c r="H115" s="78">
        <v>0</v>
      </c>
      <c r="I115" s="76">
        <v>0</v>
      </c>
      <c r="J115" s="46">
        <f t="shared" si="22"/>
        <v>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2</v>
      </c>
      <c r="F116" s="71"/>
      <c r="G116" s="46">
        <f t="shared" si="21"/>
        <v>2</v>
      </c>
      <c r="H116" s="78">
        <v>0</v>
      </c>
      <c r="I116" s="76">
        <v>0</v>
      </c>
      <c r="J116" s="46">
        <f t="shared" si="22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9</v>
      </c>
      <c r="F117" s="71"/>
      <c r="G117" s="46">
        <f t="shared" si="21"/>
        <v>9</v>
      </c>
      <c r="H117" s="78">
        <v>0</v>
      </c>
      <c r="I117" s="76">
        <v>0</v>
      </c>
      <c r="J117" s="46">
        <f t="shared" si="22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0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1">
        <f t="shared" si="9"/>
        <v>100</v>
      </c>
      <c r="Q131" s="90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2</v>
      </c>
      <c r="F132" s="71"/>
      <c r="G132" s="46">
        <f t="shared" si="21"/>
        <v>2</v>
      </c>
      <c r="H132" s="78">
        <v>0</v>
      </c>
      <c r="I132" s="76">
        <v>0</v>
      </c>
      <c r="J132" s="46">
        <f t="shared" si="22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4</v>
      </c>
      <c r="F133" s="71"/>
      <c r="G133" s="46">
        <f t="shared" si="21"/>
        <v>4</v>
      </c>
      <c r="H133" s="78">
        <v>0</v>
      </c>
      <c r="I133" s="76">
        <v>0</v>
      </c>
      <c r="J133" s="46">
        <f t="shared" si="22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1</v>
      </c>
      <c r="F150" s="71"/>
      <c r="G150" s="46">
        <f t="shared" si="21"/>
        <v>1</v>
      </c>
      <c r="H150" s="78">
        <v>0</v>
      </c>
      <c r="I150" s="76">
        <v>0</v>
      </c>
      <c r="J150" s="46">
        <f t="shared" si="22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1</v>
      </c>
      <c r="F154" s="71"/>
      <c r="G154" s="46">
        <f t="shared" si="21"/>
        <v>1</v>
      </c>
      <c r="H154" s="78">
        <v>0</v>
      </c>
      <c r="I154" s="76">
        <v>0</v>
      </c>
      <c r="J154" s="46">
        <f t="shared" si="22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10</v>
      </c>
      <c r="F175" s="71"/>
      <c r="G175" s="46">
        <f t="shared" si="28"/>
        <v>10</v>
      </c>
      <c r="H175" s="78">
        <v>0</v>
      </c>
      <c r="I175" s="76">
        <v>0</v>
      </c>
      <c r="J175" s="46">
        <f t="shared" si="29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 t="shared" si="27"/>
        <v>100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3</v>
      </c>
      <c r="F180" s="71"/>
      <c r="G180" s="46">
        <f t="shared" si="28"/>
        <v>3</v>
      </c>
      <c r="H180" s="78">
        <v>0</v>
      </c>
      <c r="I180" s="76">
        <v>0</v>
      </c>
      <c r="J180" s="46">
        <f t="shared" si="29"/>
        <v>2</v>
      </c>
      <c r="K180" s="72">
        <v>1</v>
      </c>
      <c r="L180" s="20">
        <v>35</v>
      </c>
      <c r="M180" s="65">
        <f t="shared" si="32"/>
        <v>35</v>
      </c>
      <c r="N180" s="17" t="s">
        <v>16</v>
      </c>
      <c r="O180" s="18"/>
      <c r="P180" s="121">
        <f t="shared" si="27"/>
        <v>35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5</v>
      </c>
      <c r="F193" s="71"/>
      <c r="G193" s="46">
        <f t="shared" si="28"/>
        <v>5</v>
      </c>
      <c r="H193" s="78">
        <v>0</v>
      </c>
      <c r="I193" s="76">
        <v>0</v>
      </c>
      <c r="J193" s="46">
        <f t="shared" si="29"/>
        <v>5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4</v>
      </c>
      <c r="F195" s="71"/>
      <c r="G195" s="46">
        <f t="shared" si="28"/>
        <v>4</v>
      </c>
      <c r="H195" s="78">
        <v>0</v>
      </c>
      <c r="I195" s="76">
        <v>0</v>
      </c>
      <c r="J195" s="46">
        <f t="shared" si="29"/>
        <v>4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3</v>
      </c>
      <c r="F205" s="71"/>
      <c r="G205" s="46">
        <f t="shared" si="28"/>
        <v>3</v>
      </c>
      <c r="H205" s="78">
        <v>0</v>
      </c>
      <c r="I205" s="76">
        <v>0</v>
      </c>
      <c r="J205" s="46">
        <f t="shared" si="29"/>
        <v>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59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50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5</v>
      </c>
      <c r="F244" s="71"/>
      <c r="G244" s="46">
        <f t="shared" si="40"/>
        <v>5</v>
      </c>
      <c r="H244" s="78">
        <v>0</v>
      </c>
      <c r="I244" s="76">
        <v>0</v>
      </c>
      <c r="J244" s="46">
        <f t="shared" si="41"/>
        <v>5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2</v>
      </c>
      <c r="F246" s="71"/>
      <c r="G246" s="46">
        <f t="shared" si="40"/>
        <v>2</v>
      </c>
      <c r="H246" s="78">
        <v>0</v>
      </c>
      <c r="I246" s="76">
        <v>0</v>
      </c>
      <c r="J246" s="46">
        <f t="shared" si="41"/>
        <v>2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1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+'28'!J251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+'28'!J252</f>
        <v>4</v>
      </c>
      <c r="F252" s="71"/>
      <c r="G252" s="46">
        <f t="shared" si="38"/>
        <v>4</v>
      </c>
      <c r="H252" s="78">
        <v>0</v>
      </c>
      <c r="I252" s="76">
        <v>0</v>
      </c>
      <c r="J252" s="46">
        <f t="shared" si="39"/>
        <v>2</v>
      </c>
      <c r="K252" s="72">
        <v>2</v>
      </c>
      <c r="L252" s="20">
        <v>23</v>
      </c>
      <c r="M252" s="65">
        <f t="shared" si="32"/>
        <v>46</v>
      </c>
      <c r="N252" s="17" t="s">
        <v>16</v>
      </c>
      <c r="O252" s="18">
        <v>23</v>
      </c>
      <c r="P252" s="121">
        <f t="shared" si="37"/>
        <v>23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+'28'!J253</f>
        <v>6</v>
      </c>
      <c r="F253" s="71"/>
      <c r="G253" s="46">
        <f t="shared" ref="G253" si="46">E253+F253</f>
        <v>6</v>
      </c>
      <c r="H253" s="78">
        <v>0</v>
      </c>
      <c r="I253" s="76">
        <v>0</v>
      </c>
      <c r="J253" s="46">
        <f t="shared" ref="J253" si="47">+G253-H253-K253-I253</f>
        <v>0</v>
      </c>
      <c r="K253" s="72">
        <v>6</v>
      </c>
      <c r="L253" s="20">
        <v>26</v>
      </c>
      <c r="M253" s="65">
        <f t="shared" ref="M253" si="48">+L253*K253</f>
        <v>156</v>
      </c>
      <c r="N253" s="17" t="s">
        <v>16</v>
      </c>
      <c r="O253" s="18">
        <v>78</v>
      </c>
      <c r="P253" s="121">
        <f t="shared" si="37"/>
        <v>78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+'28'!J254</f>
        <v>2</v>
      </c>
      <c r="F254" s="71"/>
      <c r="G254" s="46">
        <f t="shared" si="38"/>
        <v>2</v>
      </c>
      <c r="H254" s="78">
        <v>0</v>
      </c>
      <c r="I254" s="76">
        <v>0</v>
      </c>
      <c r="J254" s="46">
        <f t="shared" si="39"/>
        <v>1</v>
      </c>
      <c r="K254" s="72">
        <v>1</v>
      </c>
      <c r="L254" s="20">
        <v>45</v>
      </c>
      <c r="M254" s="65">
        <f t="shared" si="32"/>
        <v>45</v>
      </c>
      <c r="N254" s="17" t="s">
        <v>16</v>
      </c>
      <c r="O254" s="18"/>
      <c r="P254" s="121">
        <f t="shared" si="37"/>
        <v>45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407.82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1462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566</v>
      </c>
      <c r="O264" s="2">
        <v>76</v>
      </c>
      <c r="P264" s="2">
        <v>255</v>
      </c>
      <c r="Q264" s="2">
        <v>50</v>
      </c>
      <c r="R264" s="2">
        <v>185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8" sqref="W18"/>
      <selection pane="topRight" activeCell="W18" sqref="W18"/>
      <selection pane="bottomLeft" activeCell="W18" sqref="W18"/>
      <selection pane="bottomRight" activeCell="W18" sqref="W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1">
        <f t="shared" si="3"/>
        <v>100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150</v>
      </c>
      <c r="P31" s="121">
        <f t="shared" si="3"/>
        <v>150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2</v>
      </c>
      <c r="F36" s="71"/>
      <c r="G36" s="46">
        <f t="shared" si="5"/>
        <v>2</v>
      </c>
      <c r="H36" s="78">
        <v>0</v>
      </c>
      <c r="I36" s="76">
        <v>0</v>
      </c>
      <c r="J36" s="46">
        <f t="shared" si="6"/>
        <v>2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</v>
      </c>
      <c r="F115" s="71"/>
      <c r="G115" s="46">
        <f t="shared" si="20"/>
        <v>1</v>
      </c>
      <c r="H115" s="78">
        <v>0</v>
      </c>
      <c r="I115" s="76">
        <v>0</v>
      </c>
      <c r="J115" s="46">
        <f t="shared" si="21"/>
        <v>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1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1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0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/>
      <c r="P132" s="121">
        <f t="shared" si="7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1</v>
      </c>
      <c r="F154" s="71"/>
      <c r="G154" s="46">
        <f t="shared" si="20"/>
        <v>1</v>
      </c>
      <c r="H154" s="78">
        <v>0</v>
      </c>
      <c r="I154" s="76">
        <v>0</v>
      </c>
      <c r="J154" s="46">
        <f t="shared" si="21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4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>
        <v>5</v>
      </c>
      <c r="G197" s="46">
        <f t="shared" si="27"/>
        <v>5</v>
      </c>
      <c r="H197" s="78">
        <v>0</v>
      </c>
      <c r="I197" s="76">
        <v>0</v>
      </c>
      <c r="J197" s="46">
        <f t="shared" si="28"/>
        <v>3</v>
      </c>
      <c r="K197" s="72">
        <v>2</v>
      </c>
      <c r="L197" s="20">
        <v>50</v>
      </c>
      <c r="M197" s="65">
        <f t="shared" si="31"/>
        <v>100</v>
      </c>
      <c r="N197" s="17" t="s">
        <v>16</v>
      </c>
      <c r="O197" s="18"/>
      <c r="P197" s="121">
        <f t="shared" si="26"/>
        <v>100</v>
      </c>
      <c r="Q197" s="90">
        <v>23.74</v>
      </c>
      <c r="R197" s="43">
        <f t="shared" si="32"/>
        <v>47.48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7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5</v>
      </c>
      <c r="F244" s="71"/>
      <c r="G244" s="46">
        <f t="shared" si="39"/>
        <v>5</v>
      </c>
      <c r="H244" s="78">
        <v>0</v>
      </c>
      <c r="I244" s="76">
        <v>0</v>
      </c>
      <c r="J244" s="46">
        <f t="shared" si="40"/>
        <v>3</v>
      </c>
      <c r="K244" s="72">
        <v>2</v>
      </c>
      <c r="L244" s="20">
        <v>55</v>
      </c>
      <c r="M244" s="65">
        <f t="shared" si="43"/>
        <v>110</v>
      </c>
      <c r="N244" s="17" t="s">
        <v>16</v>
      </c>
      <c r="O244" s="18"/>
      <c r="P244" s="121">
        <f t="shared" si="35"/>
        <v>110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2</v>
      </c>
      <c r="F246" s="71"/>
      <c r="G246" s="46">
        <f t="shared" si="39"/>
        <v>2</v>
      </c>
      <c r="H246" s="78">
        <v>0</v>
      </c>
      <c r="I246" s="76">
        <v>0</v>
      </c>
      <c r="J246" s="46">
        <f t="shared" si="40"/>
        <v>2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+'29'!J251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+'29'!J252</f>
        <v>2</v>
      </c>
      <c r="F252" s="71"/>
      <c r="G252" s="46">
        <f t="shared" si="37"/>
        <v>2</v>
      </c>
      <c r="H252" s="78">
        <v>0</v>
      </c>
      <c r="I252" s="76">
        <v>0</v>
      </c>
      <c r="J252" s="46">
        <f t="shared" si="38"/>
        <v>0</v>
      </c>
      <c r="K252" s="72">
        <v>2</v>
      </c>
      <c r="L252" s="20">
        <v>23</v>
      </c>
      <c r="M252" s="65">
        <f t="shared" si="31"/>
        <v>46</v>
      </c>
      <c r="N252" s="17" t="s">
        <v>16</v>
      </c>
      <c r="O252" s="18">
        <v>23</v>
      </c>
      <c r="P252" s="121">
        <f t="shared" si="35"/>
        <v>23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+'29'!J253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+'29'!J254</f>
        <v>1</v>
      </c>
      <c r="F254" s="71"/>
      <c r="G254" s="46">
        <f t="shared" si="37"/>
        <v>1</v>
      </c>
      <c r="H254" s="78">
        <v>0</v>
      </c>
      <c r="I254" s="76">
        <v>0</v>
      </c>
      <c r="J254" s="46">
        <f t="shared" si="38"/>
        <v>1</v>
      </c>
      <c r="K254" s="72"/>
      <c r="L254" s="20">
        <v>45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:P259" si="53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53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438.56999999999994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1421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370</v>
      </c>
      <c r="O264" s="2">
        <v>50</v>
      </c>
      <c r="P264" s="2">
        <v>50</v>
      </c>
      <c r="Q264" s="2">
        <v>110</v>
      </c>
      <c r="R264" s="2">
        <v>160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778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778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W18" sqref="W18"/>
      <selection pane="topRight" activeCell="W18" sqref="W18"/>
      <selection pane="bottomLeft" activeCell="W18" sqref="W18"/>
      <selection pane="bottomRight" activeCell="W18" sqref="W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69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1">
        <f t="shared" si="3"/>
        <v>50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>
        <v>1</v>
      </c>
      <c r="G17" s="46">
        <f t="shared" si="0"/>
        <v>1</v>
      </c>
      <c r="H17" s="78">
        <v>0</v>
      </c>
      <c r="I17" s="76">
        <v>0</v>
      </c>
      <c r="J17" s="46">
        <f t="shared" si="1"/>
        <v>0</v>
      </c>
      <c r="K17" s="72">
        <v>1</v>
      </c>
      <c r="L17" s="15">
        <v>50</v>
      </c>
      <c r="M17" s="65">
        <f t="shared" si="2"/>
        <v>50</v>
      </c>
      <c r="N17" s="17" t="s">
        <v>16</v>
      </c>
      <c r="O17" s="18"/>
      <c r="P17" s="121">
        <f t="shared" si="3"/>
        <v>50</v>
      </c>
      <c r="Q17" s="122">
        <v>4</v>
      </c>
      <c r="R17" s="43">
        <f t="shared" si="4"/>
        <v>4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2</v>
      </c>
      <c r="F36" s="71"/>
      <c r="G36" s="46">
        <f t="shared" si="5"/>
        <v>2</v>
      </c>
      <c r="H36" s="78">
        <v>0</v>
      </c>
      <c r="I36" s="76">
        <v>0</v>
      </c>
      <c r="J36" s="46">
        <f t="shared" si="6"/>
        <v>2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1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1</v>
      </c>
      <c r="F115" s="71"/>
      <c r="G115" s="46">
        <f t="shared" si="20"/>
        <v>1</v>
      </c>
      <c r="H115" s="78">
        <v>0</v>
      </c>
      <c r="I115" s="76">
        <v>0</v>
      </c>
      <c r="J115" s="46">
        <f t="shared" si="21"/>
        <v>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</v>
      </c>
      <c r="F116" s="71"/>
      <c r="G116" s="46">
        <f t="shared" si="20"/>
        <v>1</v>
      </c>
      <c r="H116" s="78">
        <v>0</v>
      </c>
      <c r="I116" s="76">
        <v>0</v>
      </c>
      <c r="J116" s="46">
        <f t="shared" si="21"/>
        <v>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0</v>
      </c>
      <c r="F131" s="71">
        <v>2</v>
      </c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1</v>
      </c>
      <c r="F150" s="71"/>
      <c r="G150" s="46">
        <f t="shared" si="20"/>
        <v>1</v>
      </c>
      <c r="H150" s="78">
        <v>0</v>
      </c>
      <c r="I150" s="76">
        <v>0</v>
      </c>
      <c r="J150" s="46">
        <f t="shared" si="21"/>
        <v>0</v>
      </c>
      <c r="K150" s="72">
        <v>1</v>
      </c>
      <c r="L150" s="20">
        <v>55</v>
      </c>
      <c r="M150" s="65">
        <f t="shared" si="8"/>
        <v>55</v>
      </c>
      <c r="N150" s="17" t="s">
        <v>16</v>
      </c>
      <c r="O150" s="18"/>
      <c r="P150" s="121">
        <f t="shared" si="26"/>
        <v>55</v>
      </c>
      <c r="Q150" s="90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1</v>
      </c>
      <c r="F154" s="71"/>
      <c r="G154" s="46">
        <f t="shared" si="20"/>
        <v>1</v>
      </c>
      <c r="H154" s="78">
        <v>0</v>
      </c>
      <c r="I154" s="76">
        <v>0</v>
      </c>
      <c r="J154" s="46">
        <f t="shared" si="21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1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4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1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4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3</v>
      </c>
      <c r="F244" s="71"/>
      <c r="G244" s="46">
        <f t="shared" si="39"/>
        <v>3</v>
      </c>
      <c r="H244" s="78">
        <v>0</v>
      </c>
      <c r="I244" s="76">
        <v>0</v>
      </c>
      <c r="J244" s="46">
        <f t="shared" si="40"/>
        <v>1</v>
      </c>
      <c r="K244" s="72">
        <v>2</v>
      </c>
      <c r="L244" s="20">
        <v>55</v>
      </c>
      <c r="M244" s="65">
        <f t="shared" si="43"/>
        <v>110</v>
      </c>
      <c r="N244" s="17" t="s">
        <v>16</v>
      </c>
      <c r="O244" s="18"/>
      <c r="P244" s="121">
        <f t="shared" si="35"/>
        <v>110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2</v>
      </c>
      <c r="F246" s="71"/>
      <c r="G246" s="46">
        <f t="shared" si="39"/>
        <v>2</v>
      </c>
      <c r="H246" s="78">
        <v>0</v>
      </c>
      <c r="I246" s="76">
        <v>0</v>
      </c>
      <c r="J246" s="46">
        <f t="shared" si="40"/>
        <v>2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1426</v>
      </c>
      <c r="E249" s="64">
        <f>+'30'!J249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1427</v>
      </c>
      <c r="D250" s="10" t="s">
        <v>434</v>
      </c>
      <c r="E250" s="64">
        <f>+'30'!J250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1433</v>
      </c>
      <c r="D251" s="10" t="s">
        <v>564</v>
      </c>
      <c r="E251" s="64">
        <f>+'30'!J251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1434</v>
      </c>
      <c r="D252" s="10" t="s">
        <v>564</v>
      </c>
      <c r="E252" s="64">
        <f>+'30'!J252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1435</v>
      </c>
      <c r="D253" s="10" t="s">
        <v>564</v>
      </c>
      <c r="E253" s="64">
        <f>+'30'!J253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1005984</v>
      </c>
      <c r="C254" s="19" t="s">
        <v>148</v>
      </c>
      <c r="D254" s="10" t="s">
        <v>564</v>
      </c>
      <c r="E254" s="64">
        <f>+'30'!J254</f>
        <v>1</v>
      </c>
      <c r="F254" s="71"/>
      <c r="G254" s="46">
        <f t="shared" si="37"/>
        <v>1</v>
      </c>
      <c r="H254" s="78">
        <v>0</v>
      </c>
      <c r="I254" s="76">
        <v>0</v>
      </c>
      <c r="J254" s="46">
        <f t="shared" si="38"/>
        <v>1</v>
      </c>
      <c r="K254" s="72"/>
      <c r="L254" s="20">
        <v>45</v>
      </c>
      <c r="M254" s="65">
        <f t="shared" si="31"/>
        <v>0</v>
      </c>
      <c r="N254" s="17" t="s">
        <v>16</v>
      </c>
      <c r="O254" s="18"/>
      <c r="P254" s="23">
        <f t="shared" ref="P254:P258" si="49">SUM(M254-O254)</f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9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9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ref="P257" si="53">SUM(M257-O257)</f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9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270.90000000000003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405</v>
      </c>
      <c r="O264" s="2">
        <v>50</v>
      </c>
      <c r="P264" s="2">
        <v>255</v>
      </c>
      <c r="Q264" s="2">
        <v>50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2" t="s">
        <v>242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O2" s="183" t="s">
        <v>0</v>
      </c>
      <c r="P2" s="183"/>
      <c r="Q2" s="183"/>
      <c r="R2" s="183"/>
      <c r="S2" s="183"/>
      <c r="T2" s="183"/>
      <c r="U2" s="183"/>
      <c r="V2" s="183"/>
      <c r="W2" s="183"/>
      <c r="X2" s="183"/>
      <c r="Y2" s="183"/>
    </row>
    <row r="3" spans="1:26" s="5" customFormat="1" ht="26.25" x14ac:dyDescent="0.55000000000000004">
      <c r="A3" s="184" t="s">
        <v>1</v>
      </c>
      <c r="B3" s="184" t="s">
        <v>2</v>
      </c>
      <c r="C3" s="185" t="s">
        <v>3</v>
      </c>
      <c r="D3" s="185" t="s">
        <v>4</v>
      </c>
      <c r="E3" s="185" t="s">
        <v>5</v>
      </c>
      <c r="F3" s="4" t="s">
        <v>6</v>
      </c>
      <c r="G3" s="187" t="s">
        <v>7</v>
      </c>
      <c r="H3" s="189" t="s">
        <v>8</v>
      </c>
      <c r="I3" s="190"/>
      <c r="J3" s="191"/>
      <c r="K3" s="192" t="s">
        <v>9</v>
      </c>
      <c r="L3" s="179" t="s">
        <v>10</v>
      </c>
      <c r="O3" s="184" t="s">
        <v>1</v>
      </c>
      <c r="P3" s="184" t="s">
        <v>2</v>
      </c>
      <c r="Q3" s="185" t="s">
        <v>3</v>
      </c>
      <c r="R3" s="185" t="s">
        <v>4</v>
      </c>
      <c r="S3" s="185" t="s">
        <v>5</v>
      </c>
      <c r="T3" s="4" t="s">
        <v>6</v>
      </c>
      <c r="U3" s="187" t="s">
        <v>7</v>
      </c>
      <c r="V3" s="189" t="s">
        <v>8</v>
      </c>
      <c r="W3" s="190"/>
      <c r="X3" s="191"/>
      <c r="Y3" s="192" t="s">
        <v>9</v>
      </c>
      <c r="Z3" s="179" t="s">
        <v>10</v>
      </c>
    </row>
    <row r="4" spans="1:26" s="5" customFormat="1" ht="27" thickBot="1" x14ac:dyDescent="0.6">
      <c r="A4" s="184"/>
      <c r="B4" s="184"/>
      <c r="C4" s="186"/>
      <c r="D4" s="186"/>
      <c r="E4" s="186"/>
      <c r="F4" s="6" t="s">
        <v>11</v>
      </c>
      <c r="G4" s="188"/>
      <c r="H4" s="7" t="s">
        <v>12</v>
      </c>
      <c r="I4" s="8" t="s">
        <v>13</v>
      </c>
      <c r="J4" s="9" t="s">
        <v>14</v>
      </c>
      <c r="K4" s="193"/>
      <c r="L4" s="179"/>
      <c r="O4" s="184"/>
      <c r="P4" s="184"/>
      <c r="Q4" s="186"/>
      <c r="R4" s="186"/>
      <c r="S4" s="186"/>
      <c r="T4" s="6" t="s">
        <v>11</v>
      </c>
      <c r="U4" s="188"/>
      <c r="V4" s="7" t="s">
        <v>12</v>
      </c>
      <c r="W4" s="8" t="s">
        <v>13</v>
      </c>
      <c r="X4" s="9" t="s">
        <v>14</v>
      </c>
      <c r="Y4" s="193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4" t="s">
        <v>119</v>
      </c>
      <c r="Q107" s="195"/>
      <c r="R107" s="195"/>
      <c r="S107" s="195"/>
      <c r="T107" s="195"/>
      <c r="U107" s="195"/>
      <c r="V107" s="195"/>
      <c r="W107" s="19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9" t="s">
        <v>213</v>
      </c>
      <c r="N205" s="19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0" t="s">
        <v>202</v>
      </c>
      <c r="J207" s="20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7" t="s">
        <v>203</v>
      </c>
      <c r="J208" s="19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7" t="s">
        <v>205</v>
      </c>
      <c r="J210" s="198"/>
      <c r="K210" s="36">
        <v>0</v>
      </c>
    </row>
    <row r="211" spans="1:11" ht="25.5" x14ac:dyDescent="0.55000000000000004">
      <c r="A211" s="1"/>
      <c r="C211" s="31"/>
      <c r="E211" s="31"/>
      <c r="G211" s="31"/>
      <c r="I211" s="197" t="s">
        <v>206</v>
      </c>
      <c r="J211" s="198"/>
      <c r="K211" s="36">
        <v>0</v>
      </c>
    </row>
    <row r="212" spans="1:11" ht="25.5" x14ac:dyDescent="0.55000000000000004">
      <c r="A212" s="1"/>
      <c r="C212" s="31"/>
      <c r="E212" s="31"/>
      <c r="G212" s="31"/>
      <c r="I212" s="197" t="s">
        <v>207</v>
      </c>
      <c r="J212" s="19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7" t="s">
        <v>208</v>
      </c>
      <c r="J213" s="19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7" t="s">
        <v>209</v>
      </c>
      <c r="J214" s="198"/>
      <c r="K214" s="37">
        <v>0</v>
      </c>
    </row>
    <row r="215" spans="1:11" ht="25.5" x14ac:dyDescent="0.55000000000000004">
      <c r="A215" s="1"/>
      <c r="C215" s="31"/>
      <c r="E215" s="31"/>
      <c r="G215" s="31"/>
      <c r="I215" s="197" t="s">
        <v>210</v>
      </c>
      <c r="J215" s="198"/>
      <c r="K215" s="33">
        <f>+K214-K213</f>
        <v>0</v>
      </c>
    </row>
    <row r="216" spans="1:11" ht="25.5" x14ac:dyDescent="0.55000000000000004">
      <c r="G216" s="2"/>
      <c r="I216" s="197" t="s">
        <v>211</v>
      </c>
      <c r="J216" s="19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2025-04-02T01:14:12Z</dcterms:modified>
</cp:coreProperties>
</file>