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ี.ค. 68\"/>
    </mc:Choice>
  </mc:AlternateContent>
  <xr:revisionPtr revIDLastSave="0" documentId="13_ncr:1_{8F7C0DD9-2D9C-4D4C-8A2F-B05B045203B1}" xr6:coauthVersionLast="47" xr6:coauthVersionMax="47" xr10:uidLastSave="{00000000-0000-0000-0000-000000000000}"/>
  <bookViews>
    <workbookView xWindow="-120" yWindow="-120" windowWidth="29040" windowHeight="15720" tabRatio="936" activeTab="34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07" l="1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5" i="107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5" i="106"/>
  <c r="P94" i="107"/>
  <c r="N267" i="106"/>
  <c r="E113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5" i="105"/>
  <c r="P6" i="103"/>
  <c r="P7" i="103"/>
  <c r="P8" i="103"/>
  <c r="P9" i="103"/>
  <c r="P10" i="103"/>
  <c r="P11" i="103"/>
  <c r="E249" i="104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5" i="102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5" i="101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5" i="100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5" i="99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5" i="98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5" i="97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5" i="96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5" i="95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5" i="94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5" i="93"/>
  <c r="E249" i="89" l="1"/>
  <c r="E258" i="89"/>
  <c r="E259" i="89"/>
  <c r="E249" i="88"/>
  <c r="E258" i="88"/>
  <c r="E249" i="87"/>
  <c r="E258" i="87"/>
  <c r="E249" i="86"/>
  <c r="E258" i="86"/>
  <c r="E249" i="85"/>
  <c r="E258" i="85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49" i="84"/>
  <c r="E249" i="83"/>
  <c r="E259" i="83"/>
  <c r="E249" i="82" l="1"/>
  <c r="E249" i="81"/>
  <c r="E249" i="80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G243" i="8"/>
  <c r="G244" i="8"/>
  <c r="G245" i="8"/>
  <c r="G249" i="8"/>
  <c r="F258" i="8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M30" i="95"/>
  <c r="M31" i="95"/>
  <c r="E249" i="79"/>
  <c r="G249" i="79"/>
  <c r="E249" i="78"/>
  <c r="G249" i="78" s="1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G245" i="77" s="1"/>
  <c r="J245" i="77" s="1"/>
  <c r="E245" i="78" s="1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6" i="77"/>
  <c r="E247" i="77"/>
  <c r="E248" i="77"/>
  <c r="E249" i="77"/>
  <c r="E250" i="77"/>
  <c r="E251" i="77"/>
  <c r="E252" i="77"/>
  <c r="E253" i="77"/>
  <c r="E254" i="77"/>
  <c r="E255" i="77"/>
  <c r="E256" i="77"/>
  <c r="E257" i="77"/>
  <c r="E258" i="77"/>
  <c r="E259" i="77"/>
  <c r="P94" i="96"/>
  <c r="P94" i="102"/>
  <c r="P94" i="104"/>
  <c r="P94" i="105"/>
  <c r="P94" i="106"/>
  <c r="G249" i="80"/>
  <c r="G249" i="81"/>
  <c r="G249" i="82"/>
  <c r="G249" i="83"/>
  <c r="G249" i="84"/>
  <c r="G249" i="85"/>
  <c r="G249" i="86"/>
  <c r="G249" i="87"/>
  <c r="G249" i="88"/>
  <c r="J249" i="88" s="1"/>
  <c r="G249" i="89"/>
  <c r="J249" i="89" s="1"/>
  <c r="E249" i="90" s="1"/>
  <c r="G249" i="90"/>
  <c r="J249" i="90" s="1"/>
  <c r="E249" i="91" s="1"/>
  <c r="G249" i="91"/>
  <c r="J249" i="91" s="1"/>
  <c r="E249" i="92" s="1"/>
  <c r="G249" i="92" s="1"/>
  <c r="G250" i="93"/>
  <c r="J250" i="93" s="1"/>
  <c r="G249" i="93"/>
  <c r="J249" i="93" s="1"/>
  <c r="G248" i="93"/>
  <c r="J248" i="93" s="1"/>
  <c r="G247" i="93"/>
  <c r="J247" i="93" s="1"/>
  <c r="G246" i="93"/>
  <c r="J246" i="93" s="1"/>
  <c r="G245" i="93"/>
  <c r="J245" i="93" s="1"/>
  <c r="G244" i="93"/>
  <c r="J244" i="93" s="1"/>
  <c r="G243" i="93"/>
  <c r="J243" i="93" s="1"/>
  <c r="G250" i="94"/>
  <c r="J250" i="94" s="1"/>
  <c r="G249" i="94"/>
  <c r="G248" i="94"/>
  <c r="J248" i="94" s="1"/>
  <c r="G247" i="94"/>
  <c r="J247" i="94" s="1"/>
  <c r="G246" i="94"/>
  <c r="J246" i="94" s="1"/>
  <c r="G245" i="94"/>
  <c r="J245" i="94" s="1"/>
  <c r="G244" i="94"/>
  <c r="J244" i="94" s="1"/>
  <c r="G243" i="94"/>
  <c r="J243" i="94" s="1"/>
  <c r="G250" i="95"/>
  <c r="J250" i="95" s="1"/>
  <c r="G249" i="95"/>
  <c r="J249" i="95" s="1"/>
  <c r="G248" i="95"/>
  <c r="J248" i="95" s="1"/>
  <c r="G247" i="95"/>
  <c r="J247" i="95" s="1"/>
  <c r="G246" i="95"/>
  <c r="J246" i="95" s="1"/>
  <c r="G245" i="95"/>
  <c r="J245" i="95" s="1"/>
  <c r="G244" i="95"/>
  <c r="J244" i="95" s="1"/>
  <c r="G243" i="95"/>
  <c r="J243" i="95" s="1"/>
  <c r="G250" i="96"/>
  <c r="J250" i="96" s="1"/>
  <c r="G249" i="96"/>
  <c r="G248" i="96"/>
  <c r="J248" i="96" s="1"/>
  <c r="G247" i="96"/>
  <c r="J247" i="96" s="1"/>
  <c r="G246" i="96"/>
  <c r="J246" i="96" s="1"/>
  <c r="G245" i="96"/>
  <c r="J245" i="96" s="1"/>
  <c r="G244" i="96"/>
  <c r="J244" i="96" s="1"/>
  <c r="G243" i="96"/>
  <c r="J243" i="96" s="1"/>
  <c r="G250" i="97"/>
  <c r="J250" i="97" s="1"/>
  <c r="G249" i="97"/>
  <c r="G248" i="97"/>
  <c r="J248" i="97" s="1"/>
  <c r="G247" i="97"/>
  <c r="J247" i="97" s="1"/>
  <c r="G246" i="97"/>
  <c r="J246" i="97" s="1"/>
  <c r="G245" i="97"/>
  <c r="J245" i="97" s="1"/>
  <c r="G244" i="97"/>
  <c r="J244" i="97" s="1"/>
  <c r="G243" i="97"/>
  <c r="J243" i="97" s="1"/>
  <c r="G250" i="98"/>
  <c r="J250" i="98" s="1"/>
  <c r="G249" i="98"/>
  <c r="J249" i="98" s="1"/>
  <c r="G248" i="98"/>
  <c r="J248" i="98" s="1"/>
  <c r="G247" i="98"/>
  <c r="J247" i="98" s="1"/>
  <c r="G246" i="98"/>
  <c r="J246" i="98" s="1"/>
  <c r="G245" i="98"/>
  <c r="J245" i="98" s="1"/>
  <c r="G244" i="98"/>
  <c r="J244" i="98" s="1"/>
  <c r="G243" i="98"/>
  <c r="J243" i="98" s="1"/>
  <c r="G250" i="99"/>
  <c r="J250" i="99" s="1"/>
  <c r="G249" i="99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50" i="100"/>
  <c r="J250" i="100" s="1"/>
  <c r="G249" i="100"/>
  <c r="G248" i="100"/>
  <c r="J248" i="100" s="1"/>
  <c r="G247" i="100"/>
  <c r="J247" i="100" s="1"/>
  <c r="G246" i="100"/>
  <c r="J246" i="100" s="1"/>
  <c r="G245" i="100"/>
  <c r="J245" i="100" s="1"/>
  <c r="G244" i="100"/>
  <c r="J244" i="100" s="1"/>
  <c r="G243" i="100"/>
  <c r="J243" i="100" s="1"/>
  <c r="G250" i="101"/>
  <c r="J250" i="101" s="1"/>
  <c r="G249" i="10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50" i="102"/>
  <c r="J250" i="102" s="1"/>
  <c r="E250" i="103" s="1"/>
  <c r="G250" i="103" s="1"/>
  <c r="J250" i="103" s="1"/>
  <c r="E250" i="104" s="1"/>
  <c r="G250" i="104" s="1"/>
  <c r="J250" i="104" s="1"/>
  <c r="G249" i="102"/>
  <c r="J249" i="102" s="1"/>
  <c r="E249" i="103" s="1"/>
  <c r="G249" i="103" s="1"/>
  <c r="G248" i="102"/>
  <c r="J248" i="102" s="1"/>
  <c r="E248" i="103" s="1"/>
  <c r="G247" i="102"/>
  <c r="J247" i="102" s="1"/>
  <c r="E247" i="103" s="1"/>
  <c r="G246" i="102"/>
  <c r="J246" i="102" s="1"/>
  <c r="E246" i="103" s="1"/>
  <c r="G245" i="102"/>
  <c r="J245" i="102" s="1"/>
  <c r="E245" i="103" s="1"/>
  <c r="G244" i="102"/>
  <c r="J244" i="102" s="1"/>
  <c r="E244" i="103" s="1"/>
  <c r="G244" i="103" s="1"/>
  <c r="J244" i="103" s="1"/>
  <c r="E244" i="104" s="1"/>
  <c r="G244" i="104" s="1"/>
  <c r="J244" i="104" s="1"/>
  <c r="G243" i="102"/>
  <c r="J243" i="102" s="1"/>
  <c r="E243" i="103" s="1"/>
  <c r="G243" i="103" s="1"/>
  <c r="J243" i="103" s="1"/>
  <c r="E243" i="104" s="1"/>
  <c r="G243" i="104" s="1"/>
  <c r="J243" i="104" s="1"/>
  <c r="G248" i="103"/>
  <c r="J248" i="103" s="1"/>
  <c r="E248" i="104" s="1"/>
  <c r="G248" i="104" s="1"/>
  <c r="J248" i="104" s="1"/>
  <c r="G247" i="103"/>
  <c r="J247" i="103" s="1"/>
  <c r="E247" i="104" s="1"/>
  <c r="G247" i="104" s="1"/>
  <c r="J247" i="104" s="1"/>
  <c r="G246" i="103"/>
  <c r="J246" i="103" s="1"/>
  <c r="E246" i="104" s="1"/>
  <c r="G246" i="104" s="1"/>
  <c r="J246" i="104" s="1"/>
  <c r="G245" i="103"/>
  <c r="J245" i="103" s="1"/>
  <c r="E245" i="104" s="1"/>
  <c r="G245" i="104" s="1"/>
  <c r="J245" i="104" s="1"/>
  <c r="G249" i="104"/>
  <c r="G250" i="105"/>
  <c r="J250" i="105" s="1"/>
  <c r="G249" i="105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50" i="106"/>
  <c r="J250" i="106" s="1"/>
  <c r="G249" i="106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50" i="107"/>
  <c r="J250" i="107" s="1"/>
  <c r="G249" i="107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50" i="77"/>
  <c r="J250" i="77" s="1"/>
  <c r="E250" i="78" s="1"/>
  <c r="G250" i="78" s="1"/>
  <c r="J250" i="78" s="1"/>
  <c r="E250" i="79" s="1"/>
  <c r="G250" i="79" s="1"/>
  <c r="J250" i="79" s="1"/>
  <c r="E250" i="80" s="1"/>
  <c r="G250" i="80" s="1"/>
  <c r="J250" i="80" s="1"/>
  <c r="E250" i="81" s="1"/>
  <c r="G250" i="81" s="1"/>
  <c r="J250" i="81" s="1"/>
  <c r="E250" i="82" s="1"/>
  <c r="G250" i="82" s="1"/>
  <c r="J250" i="82" s="1"/>
  <c r="E250" i="83" s="1"/>
  <c r="G250" i="83" s="1"/>
  <c r="J250" i="83" s="1"/>
  <c r="E250" i="84" s="1"/>
  <c r="G250" i="84" s="1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E250" i="92" s="1"/>
  <c r="G250" i="92" s="1"/>
  <c r="J250" i="92" s="1"/>
  <c r="G249" i="77"/>
  <c r="G248" i="77"/>
  <c r="J248" i="77" s="1"/>
  <c r="E248" i="78" s="1"/>
  <c r="G248" i="78" s="1"/>
  <c r="J248" i="78" s="1"/>
  <c r="E248" i="79" s="1"/>
  <c r="G248" i="79" s="1"/>
  <c r="J248" i="79" s="1"/>
  <c r="E248" i="80" s="1"/>
  <c r="G248" i="80" s="1"/>
  <c r="J248" i="80" s="1"/>
  <c r="E248" i="81" s="1"/>
  <c r="G248" i="81" s="1"/>
  <c r="J248" i="81" s="1"/>
  <c r="E248" i="82" s="1"/>
  <c r="G248" i="82" s="1"/>
  <c r="J248" i="82" s="1"/>
  <c r="E248" i="83" s="1"/>
  <c r="G248" i="83" s="1"/>
  <c r="J248" i="83" s="1"/>
  <c r="E248" i="84" s="1"/>
  <c r="G248" i="84" s="1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8" i="92" s="1"/>
  <c r="G248" i="92" s="1"/>
  <c r="J248" i="92" s="1"/>
  <c r="G247" i="77"/>
  <c r="J247" i="77" s="1"/>
  <c r="E247" i="78" s="1"/>
  <c r="G247" i="78" s="1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G246" i="77"/>
  <c r="J246" i="77" s="1"/>
  <c r="E246" i="78" s="1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G244" i="77"/>
  <c r="J244" i="77" s="1"/>
  <c r="E244" i="78" s="1"/>
  <c r="G244" i="78" s="1"/>
  <c r="J244" i="78" s="1"/>
  <c r="E244" i="79" s="1"/>
  <c r="G244" i="79" s="1"/>
  <c r="J244" i="79" s="1"/>
  <c r="E244" i="80" s="1"/>
  <c r="G244" i="80" s="1"/>
  <c r="J244" i="80" s="1"/>
  <c r="E244" i="81" s="1"/>
  <c r="G244" i="81" s="1"/>
  <c r="J244" i="81" s="1"/>
  <c r="E244" i="82" s="1"/>
  <c r="G244" i="82" s="1"/>
  <c r="J244" i="82" s="1"/>
  <c r="E244" i="83" s="1"/>
  <c r="G244" i="83" s="1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G243" i="77"/>
  <c r="J243" i="77" s="1"/>
  <c r="E243" i="78" s="1"/>
  <c r="G243" i="78" s="1"/>
  <c r="J243" i="78" s="1"/>
  <c r="E243" i="79" s="1"/>
  <c r="G243" i="79" s="1"/>
  <c r="J243" i="79" s="1"/>
  <c r="E243" i="80" s="1"/>
  <c r="G243" i="80" s="1"/>
  <c r="J243" i="80" s="1"/>
  <c r="E243" i="81" s="1"/>
  <c r="G243" i="81" s="1"/>
  <c r="J243" i="81" s="1"/>
  <c r="E243" i="82" s="1"/>
  <c r="G243" i="82" s="1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G249" i="74"/>
  <c r="G248" i="74"/>
  <c r="J248" i="74" s="1"/>
  <c r="J247" i="74"/>
  <c r="G247" i="74"/>
  <c r="J246" i="74"/>
  <c r="G246" i="74"/>
  <c r="J245" i="74"/>
  <c r="G245" i="74"/>
  <c r="G244" i="74"/>
  <c r="J244" i="74" s="1"/>
  <c r="J243" i="74"/>
  <c r="G243" i="74"/>
  <c r="J246" i="8" l="1"/>
  <c r="G246" i="8"/>
  <c r="J248" i="8"/>
  <c r="J243" i="8"/>
  <c r="J244" i="8"/>
  <c r="J250" i="8"/>
  <c r="J247" i="8"/>
  <c r="G247" i="8"/>
  <c r="G248" i="8"/>
  <c r="J249" i="8"/>
  <c r="J245" i="8"/>
  <c r="G250" i="8"/>
  <c r="P94" i="101"/>
  <c r="M94" i="103"/>
  <c r="I18" i="8"/>
  <c r="J18" i="8" s="1"/>
  <c r="I19" i="8"/>
  <c r="J19" i="8" s="1"/>
  <c r="I20" i="8"/>
  <c r="J20" i="8" s="1"/>
  <c r="I21" i="8"/>
  <c r="J21" i="8" s="1"/>
  <c r="I22" i="8"/>
  <c r="J22" i="8" s="1"/>
  <c r="I187" i="8"/>
  <c r="J187" i="8" s="1"/>
  <c r="I188" i="8"/>
  <c r="J188" i="8" s="1"/>
  <c r="I189" i="8"/>
  <c r="J189" i="8" s="1"/>
  <c r="P249" i="8"/>
  <c r="P250" i="8"/>
  <c r="I251" i="8"/>
  <c r="J251" i="8" s="1"/>
  <c r="P251" i="8"/>
  <c r="I252" i="8"/>
  <c r="J252" i="8" s="1"/>
  <c r="P252" i="8"/>
  <c r="I253" i="8"/>
  <c r="J253" i="8" s="1"/>
  <c r="P253" i="8"/>
  <c r="I254" i="8"/>
  <c r="J254" i="8" s="1"/>
  <c r="I255" i="8"/>
  <c r="J255" i="8" s="1"/>
  <c r="I256" i="8"/>
  <c r="J256" i="8" s="1"/>
  <c r="I257" i="8"/>
  <c r="K257" i="8"/>
  <c r="P257" i="8" s="1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G257" i="77" s="1"/>
  <c r="J257" i="77" s="1"/>
  <c r="E257" i="78" s="1"/>
  <c r="R257" i="77"/>
  <c r="M257" i="77"/>
  <c r="P257" i="77" s="1"/>
  <c r="R257" i="78"/>
  <c r="M257" i="78"/>
  <c r="P257" i="78" s="1"/>
  <c r="G257" i="78"/>
  <c r="J257" i="78" s="1"/>
  <c r="E257" i="79" s="1"/>
  <c r="G257" i="79" s="1"/>
  <c r="J257" i="79" s="1"/>
  <c r="E257" i="80" s="1"/>
  <c r="G257" i="80" s="1"/>
  <c r="J257" i="80" s="1"/>
  <c r="E257" i="81" s="1"/>
  <c r="G257" i="81" s="1"/>
  <c r="J257" i="81" s="1"/>
  <c r="E257" i="82" s="1"/>
  <c r="G257" i="82" s="1"/>
  <c r="J257" i="82" s="1"/>
  <c r="E257" i="83" s="1"/>
  <c r="G257" i="83" s="1"/>
  <c r="J257" i="83" s="1"/>
  <c r="E257" i="84" s="1"/>
  <c r="G257" i="84" s="1"/>
  <c r="J257" i="84" s="1"/>
  <c r="E257" i="85" s="1"/>
  <c r="G257" i="85" s="1"/>
  <c r="J257" i="85" s="1"/>
  <c r="E257" i="86" s="1"/>
  <c r="G257" i="86" s="1"/>
  <c r="J257" i="86" s="1"/>
  <c r="E257" i="87" s="1"/>
  <c r="G257" i="87" s="1"/>
  <c r="J257" i="87" s="1"/>
  <c r="E257" i="88" s="1"/>
  <c r="G257" i="88" s="1"/>
  <c r="J257" i="88" s="1"/>
  <c r="E257" i="89" s="1"/>
  <c r="G257" i="89" s="1"/>
  <c r="J257" i="89" s="1"/>
  <c r="E257" i="90" s="1"/>
  <c r="G257" i="90" s="1"/>
  <c r="J257" i="90" s="1"/>
  <c r="E257" i="91" s="1"/>
  <c r="G257" i="91" s="1"/>
  <c r="J257" i="91" s="1"/>
  <c r="E257" i="92" s="1"/>
  <c r="G257" i="92" s="1"/>
  <c r="J257" i="92" s="1"/>
  <c r="R257" i="79"/>
  <c r="M257" i="79"/>
  <c r="P257" i="79" s="1"/>
  <c r="R257" i="80"/>
  <c r="M257" i="80"/>
  <c r="R257" i="81"/>
  <c r="M257" i="81"/>
  <c r="P257" i="81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R257" i="87"/>
  <c r="M257" i="87"/>
  <c r="P257" i="87" s="1"/>
  <c r="R257" i="88"/>
  <c r="M257" i="88"/>
  <c r="P257" i="88" s="1"/>
  <c r="R257" i="89"/>
  <c r="M257" i="89"/>
  <c r="P257" i="89" s="1"/>
  <c r="R257" i="90"/>
  <c r="M257" i="90"/>
  <c r="P257" i="90" s="1"/>
  <c r="R257" i="91"/>
  <c r="M257" i="91"/>
  <c r="P257" i="91" s="1"/>
  <c r="R257" i="92"/>
  <c r="M257" i="92"/>
  <c r="P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P257" i="97"/>
  <c r="M257" i="97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E257" i="104" s="1"/>
  <c r="G257" i="104" s="1"/>
  <c r="J257" i="104" s="1"/>
  <c r="R257" i="104"/>
  <c r="M257" i="104"/>
  <c r="P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P257" i="82"/>
  <c r="M257" i="82"/>
  <c r="R88" i="74"/>
  <c r="M88" i="74"/>
  <c r="P88" i="74" s="1"/>
  <c r="G88" i="74"/>
  <c r="J88" i="74" s="1"/>
  <c r="E88" i="77" s="1"/>
  <c r="G88" i="77" s="1"/>
  <c r="J88" i="77" s="1"/>
  <c r="E88" i="78" s="1"/>
  <c r="R88" i="77"/>
  <c r="M88" i="77"/>
  <c r="P88" i="77" s="1"/>
  <c r="R88" i="78"/>
  <c r="M88" i="78"/>
  <c r="P88" i="78" s="1"/>
  <c r="R88" i="79"/>
  <c r="M88" i="79"/>
  <c r="P88" i="79" s="1"/>
  <c r="R88" i="80"/>
  <c r="M88" i="80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I88" i="8"/>
  <c r="J88" i="8" s="1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I87" i="8"/>
  <c r="J87" i="8" s="1"/>
  <c r="R253" i="74"/>
  <c r="M253" i="74"/>
  <c r="P253" i="74" s="1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G250" i="74"/>
  <c r="J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R252" i="80"/>
  <c r="M252" i="80"/>
  <c r="R251" i="80"/>
  <c r="M251" i="80"/>
  <c r="R250" i="80"/>
  <c r="M250" i="80"/>
  <c r="R249" i="80"/>
  <c r="M249" i="80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R252" i="86"/>
  <c r="M252" i="86"/>
  <c r="R251" i="86"/>
  <c r="M251" i="86"/>
  <c r="R250" i="86"/>
  <c r="M250" i="86"/>
  <c r="R249" i="86"/>
  <c r="M249" i="86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E259" i="8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R245" i="80"/>
  <c r="M245" i="80"/>
  <c r="R244" i="80"/>
  <c r="M244" i="80"/>
  <c r="R243" i="80"/>
  <c r="M243" i="80"/>
  <c r="R242" i="80"/>
  <c r="M242" i="80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R245" i="86"/>
  <c r="M245" i="86"/>
  <c r="R244" i="86"/>
  <c r="M244" i="86"/>
  <c r="R243" i="86"/>
  <c r="M243" i="86"/>
  <c r="R242" i="86"/>
  <c r="M242" i="86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I242" i="8"/>
  <c r="J242" i="8" s="1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R240" i="80"/>
  <c r="M240" i="80"/>
  <c r="R239" i="80"/>
  <c r="M239" i="80"/>
  <c r="R238" i="80"/>
  <c r="M238" i="80"/>
  <c r="R237" i="80"/>
  <c r="M237" i="80"/>
  <c r="R236" i="80"/>
  <c r="M236" i="80"/>
  <c r="R235" i="80"/>
  <c r="M235" i="80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R241" i="86"/>
  <c r="M241" i="86"/>
  <c r="R240" i="86"/>
  <c r="M240" i="86"/>
  <c r="R239" i="86"/>
  <c r="M239" i="86"/>
  <c r="R238" i="86"/>
  <c r="M238" i="86"/>
  <c r="R237" i="86"/>
  <c r="M237" i="86"/>
  <c r="R236" i="86"/>
  <c r="M236" i="86"/>
  <c r="R235" i="86"/>
  <c r="M235" i="86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E242" i="103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I241" i="8"/>
  <c r="J241" i="8" s="1"/>
  <c r="P240" i="8"/>
  <c r="I240" i="8"/>
  <c r="J240" i="8" s="1"/>
  <c r="P239" i="8"/>
  <c r="I239" i="8"/>
  <c r="J239" i="8" s="1"/>
  <c r="P238" i="8"/>
  <c r="I238" i="8"/>
  <c r="J238" i="8" s="1"/>
  <c r="P237" i="8"/>
  <c r="I237" i="8"/>
  <c r="J237" i="8" s="1"/>
  <c r="P236" i="8"/>
  <c r="I236" i="8"/>
  <c r="J236" i="8" s="1"/>
  <c r="P235" i="8"/>
  <c r="I235" i="8"/>
  <c r="J235" i="8" s="1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I174" i="8"/>
  <c r="J174" i="8" s="1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I102" i="8"/>
  <c r="J102" i="8" s="1"/>
  <c r="H5" i="8"/>
  <c r="M48" i="98"/>
  <c r="P48" i="98" s="1"/>
  <c r="M54" i="95"/>
  <c r="M49" i="95"/>
  <c r="M6" i="95"/>
  <c r="M94" i="8" l="1"/>
  <c r="P94" i="103"/>
  <c r="P242" i="86"/>
  <c r="M242" i="8"/>
  <c r="P235" i="86"/>
  <c r="M235" i="8"/>
  <c r="P239" i="86"/>
  <c r="M239" i="8"/>
  <c r="P251" i="86"/>
  <c r="M251" i="8"/>
  <c r="P246" i="86"/>
  <c r="M246" i="8"/>
  <c r="P243" i="86"/>
  <c r="M243" i="8"/>
  <c r="P238" i="86"/>
  <c r="M238" i="8"/>
  <c r="P240" i="86"/>
  <c r="M240" i="8"/>
  <c r="P252" i="86"/>
  <c r="M252" i="8"/>
  <c r="P87" i="86"/>
  <c r="M87" i="8"/>
  <c r="P257" i="86"/>
  <c r="M257" i="8"/>
  <c r="P244" i="86"/>
  <c r="M244" i="8"/>
  <c r="P236" i="86"/>
  <c r="M236" i="8"/>
  <c r="P237" i="86"/>
  <c r="M237" i="8"/>
  <c r="P249" i="86"/>
  <c r="M249" i="8"/>
  <c r="P253" i="86"/>
  <c r="M253" i="8"/>
  <c r="P247" i="86"/>
  <c r="M247" i="8"/>
  <c r="P250" i="86"/>
  <c r="M250" i="8"/>
  <c r="P102" i="86"/>
  <c r="M102" i="8"/>
  <c r="P174" i="86"/>
  <c r="M174" i="8"/>
  <c r="P245" i="86"/>
  <c r="M245" i="8"/>
  <c r="P88" i="86"/>
  <c r="M88" i="8"/>
  <c r="P241" i="86"/>
  <c r="M241" i="8"/>
  <c r="P242" i="80"/>
  <c r="P174" i="80"/>
  <c r="P235" i="80"/>
  <c r="P239" i="80"/>
  <c r="P249" i="80"/>
  <c r="P253" i="80"/>
  <c r="P245" i="80"/>
  <c r="P88" i="80"/>
  <c r="P257" i="80"/>
  <c r="J257" i="8"/>
  <c r="P240" i="80"/>
  <c r="P250" i="80"/>
  <c r="P246" i="80"/>
  <c r="P237" i="80"/>
  <c r="P241" i="80"/>
  <c r="P251" i="80"/>
  <c r="P102" i="80"/>
  <c r="P243" i="80"/>
  <c r="P238" i="80"/>
  <c r="P252" i="80"/>
  <c r="P87" i="80"/>
  <c r="P236" i="80"/>
  <c r="P244" i="80"/>
  <c r="G251" i="77"/>
  <c r="J251" i="77" s="1"/>
  <c r="E251" i="78" s="1"/>
  <c r="G251" i="78" s="1"/>
  <c r="J251" i="78" s="1"/>
  <c r="E251" i="79" s="1"/>
  <c r="E87" i="77"/>
  <c r="G255" i="8"/>
  <c r="G259" i="8"/>
  <c r="G253" i="8"/>
  <c r="G257" i="8"/>
  <c r="J258" i="8"/>
  <c r="G258" i="8"/>
  <c r="M259" i="8"/>
  <c r="J259" i="8"/>
  <c r="G256" i="8"/>
  <c r="G251" i="8"/>
  <c r="G254" i="8"/>
  <c r="P237" i="82"/>
  <c r="G252" i="8"/>
  <c r="P87" i="77"/>
  <c r="G88" i="8"/>
  <c r="P241" i="78"/>
  <c r="P242" i="77"/>
  <c r="G252" i="77"/>
  <c r="J252" i="77" s="1"/>
  <c r="E252" i="78" s="1"/>
  <c r="P238" i="77"/>
  <c r="G242" i="77"/>
  <c r="J242" i="77" s="1"/>
  <c r="E242" i="78" s="1"/>
  <c r="P247" i="80"/>
  <c r="G242" i="8" l="1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4" i="74"/>
  <c r="J254" i="74" s="1"/>
  <c r="G255" i="74"/>
  <c r="J255" i="74" s="1"/>
  <c r="G256" i="74"/>
  <c r="J256" i="74" s="1"/>
  <c r="G258" i="74"/>
  <c r="J258" i="74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P226" i="103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M10" i="103"/>
  <c r="M9" i="103"/>
  <c r="M8" i="103"/>
  <c r="M7" i="103"/>
  <c r="M6" i="103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M207" i="86"/>
  <c r="M189" i="86"/>
  <c r="M188" i="86"/>
  <c r="M187" i="86"/>
  <c r="M105" i="86"/>
  <c r="M104" i="86"/>
  <c r="M103" i="86"/>
  <c r="M82" i="86"/>
  <c r="M173" i="86"/>
  <c r="M258" i="86"/>
  <c r="M256" i="86"/>
  <c r="M255" i="86"/>
  <c r="M254" i="86"/>
  <c r="M248" i="86"/>
  <c r="M234" i="86"/>
  <c r="M233" i="86"/>
  <c r="M232" i="86"/>
  <c r="M231" i="86"/>
  <c r="M230" i="86"/>
  <c r="M229" i="86"/>
  <c r="M228" i="86"/>
  <c r="M227" i="86"/>
  <c r="M226" i="86"/>
  <c r="M225" i="86"/>
  <c r="M224" i="86"/>
  <c r="M223" i="86"/>
  <c r="M222" i="86"/>
  <c r="M221" i="86"/>
  <c r="M220" i="86"/>
  <c r="M219" i="86"/>
  <c r="M218" i="86"/>
  <c r="M217" i="86"/>
  <c r="M216" i="86"/>
  <c r="M215" i="86"/>
  <c r="M214" i="86"/>
  <c r="M213" i="86"/>
  <c r="M212" i="86"/>
  <c r="M211" i="86"/>
  <c r="M210" i="86"/>
  <c r="M209" i="86"/>
  <c r="M208" i="86"/>
  <c r="M206" i="86"/>
  <c r="M205" i="86"/>
  <c r="M204" i="86"/>
  <c r="M203" i="86"/>
  <c r="M202" i="86"/>
  <c r="M201" i="86"/>
  <c r="M200" i="86"/>
  <c r="M199" i="86"/>
  <c r="M198" i="86"/>
  <c r="M197" i="86"/>
  <c r="M196" i="86"/>
  <c r="M195" i="86"/>
  <c r="M194" i="86"/>
  <c r="M193" i="86"/>
  <c r="M192" i="86"/>
  <c r="M191" i="86"/>
  <c r="M190" i="86"/>
  <c r="M186" i="86"/>
  <c r="M185" i="86"/>
  <c r="M184" i="86"/>
  <c r="M183" i="86"/>
  <c r="M182" i="86"/>
  <c r="M181" i="86"/>
  <c r="M180" i="86"/>
  <c r="M179" i="86"/>
  <c r="M178" i="86"/>
  <c r="M177" i="86"/>
  <c r="M176" i="86"/>
  <c r="M175" i="86"/>
  <c r="M172" i="86"/>
  <c r="M171" i="86"/>
  <c r="M170" i="86"/>
  <c r="M169" i="86"/>
  <c r="M168" i="86"/>
  <c r="M167" i="86"/>
  <c r="M166" i="86"/>
  <c r="M165" i="86"/>
  <c r="M164" i="86"/>
  <c r="M163" i="86"/>
  <c r="M162" i="86"/>
  <c r="M161" i="86"/>
  <c r="M160" i="86"/>
  <c r="M159" i="86"/>
  <c r="M158" i="86"/>
  <c r="M157" i="86"/>
  <c r="M156" i="86"/>
  <c r="M155" i="86"/>
  <c r="M154" i="86"/>
  <c r="M153" i="86"/>
  <c r="M152" i="86"/>
  <c r="M151" i="86"/>
  <c r="M150" i="86"/>
  <c r="M149" i="86"/>
  <c r="M148" i="86"/>
  <c r="M147" i="86"/>
  <c r="M146" i="86"/>
  <c r="M145" i="86"/>
  <c r="M144" i="86"/>
  <c r="M143" i="86"/>
  <c r="M142" i="86"/>
  <c r="M141" i="86"/>
  <c r="M140" i="86"/>
  <c r="M139" i="86"/>
  <c r="M138" i="86"/>
  <c r="M137" i="86"/>
  <c r="M136" i="86"/>
  <c r="M135" i="86"/>
  <c r="M134" i="86"/>
  <c r="M133" i="86"/>
  <c r="M132" i="86"/>
  <c r="M131" i="86"/>
  <c r="M130" i="86"/>
  <c r="M129" i="86"/>
  <c r="M128" i="86"/>
  <c r="M127" i="86"/>
  <c r="M126" i="86"/>
  <c r="M125" i="86"/>
  <c r="M124" i="86"/>
  <c r="M123" i="86"/>
  <c r="M122" i="86"/>
  <c r="M121" i="86"/>
  <c r="M120" i="86"/>
  <c r="M119" i="86"/>
  <c r="M118" i="86"/>
  <c r="M117" i="86"/>
  <c r="M116" i="86"/>
  <c r="M115" i="86"/>
  <c r="M114" i="86"/>
  <c r="M113" i="86"/>
  <c r="M112" i="86"/>
  <c r="M111" i="86"/>
  <c r="M110" i="86"/>
  <c r="M109" i="86"/>
  <c r="M108" i="86"/>
  <c r="M107" i="86"/>
  <c r="M106" i="86"/>
  <c r="M101" i="86"/>
  <c r="M100" i="86"/>
  <c r="M99" i="86"/>
  <c r="M98" i="86"/>
  <c r="M97" i="86"/>
  <c r="M96" i="86"/>
  <c r="M95" i="86"/>
  <c r="M93" i="86"/>
  <c r="M92" i="86"/>
  <c r="M91" i="86"/>
  <c r="M90" i="86"/>
  <c r="M89" i="86"/>
  <c r="M86" i="86"/>
  <c r="M85" i="86"/>
  <c r="M84" i="86"/>
  <c r="M83" i="86"/>
  <c r="M81" i="86"/>
  <c r="M80" i="86"/>
  <c r="M79" i="86"/>
  <c r="M78" i="86"/>
  <c r="M77" i="86"/>
  <c r="M75" i="86"/>
  <c r="M74" i="86"/>
  <c r="M73" i="86"/>
  <c r="M72" i="86"/>
  <c r="M71" i="86"/>
  <c r="M70" i="86"/>
  <c r="M69" i="86"/>
  <c r="M68" i="86"/>
  <c r="M67" i="86"/>
  <c r="M66" i="86"/>
  <c r="M65" i="86"/>
  <c r="M64" i="86"/>
  <c r="M63" i="86"/>
  <c r="M62" i="86"/>
  <c r="M61" i="86"/>
  <c r="M60" i="86"/>
  <c r="M59" i="86"/>
  <c r="M58" i="86"/>
  <c r="M57" i="86"/>
  <c r="M56" i="86"/>
  <c r="M55" i="86"/>
  <c r="M54" i="86"/>
  <c r="M53" i="86"/>
  <c r="M52" i="86"/>
  <c r="M51" i="86"/>
  <c r="M50" i="86"/>
  <c r="M49" i="86"/>
  <c r="M48" i="86"/>
  <c r="M47" i="86"/>
  <c r="M46" i="86"/>
  <c r="M45" i="86"/>
  <c r="M44" i="86"/>
  <c r="M43" i="86"/>
  <c r="M42" i="86"/>
  <c r="M41" i="86"/>
  <c r="M40" i="86"/>
  <c r="M39" i="86"/>
  <c r="M38" i="86"/>
  <c r="M37" i="86"/>
  <c r="M36" i="86"/>
  <c r="M35" i="86"/>
  <c r="M34" i="86"/>
  <c r="M33" i="86"/>
  <c r="M32" i="86"/>
  <c r="M31" i="86"/>
  <c r="M30" i="86"/>
  <c r="M29" i="86"/>
  <c r="M28" i="86"/>
  <c r="M27" i="86"/>
  <c r="M26" i="86"/>
  <c r="M25" i="86"/>
  <c r="M24" i="86"/>
  <c r="M23" i="86"/>
  <c r="M22" i="86"/>
  <c r="M21" i="86"/>
  <c r="M20" i="86"/>
  <c r="M19" i="86"/>
  <c r="M18" i="86"/>
  <c r="M17" i="86"/>
  <c r="M16" i="86"/>
  <c r="M15" i="86"/>
  <c r="M14" i="86"/>
  <c r="M13" i="86"/>
  <c r="M12" i="86"/>
  <c r="M11" i="86"/>
  <c r="M10" i="86"/>
  <c r="M9" i="86"/>
  <c r="M8" i="86"/>
  <c r="M7" i="86"/>
  <c r="M6" i="86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M29" i="83"/>
  <c r="M28" i="83"/>
  <c r="M27" i="83"/>
  <c r="M26" i="83"/>
  <c r="M25" i="83"/>
  <c r="M24" i="83"/>
  <c r="M23" i="83"/>
  <c r="M22" i="83"/>
  <c r="M21" i="83"/>
  <c r="M20" i="83"/>
  <c r="M19" i="83"/>
  <c r="M18" i="83"/>
  <c r="M17" i="83"/>
  <c r="M16" i="83"/>
  <c r="M15" i="83"/>
  <c r="M14" i="83"/>
  <c r="M13" i="83"/>
  <c r="M12" i="83"/>
  <c r="M11" i="83"/>
  <c r="M10" i="83"/>
  <c r="M9" i="83"/>
  <c r="M8" i="83"/>
  <c r="M7" i="83"/>
  <c r="M6" i="83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M207" i="80"/>
  <c r="M189" i="80"/>
  <c r="M188" i="80"/>
  <c r="M187" i="80"/>
  <c r="M105" i="80"/>
  <c r="M104" i="80"/>
  <c r="M103" i="80"/>
  <c r="M82" i="80"/>
  <c r="M173" i="80"/>
  <c r="M258" i="80"/>
  <c r="M256" i="80"/>
  <c r="M255" i="80"/>
  <c r="M254" i="80"/>
  <c r="M248" i="80"/>
  <c r="M234" i="80"/>
  <c r="M233" i="80"/>
  <c r="M232" i="80"/>
  <c r="M231" i="80"/>
  <c r="M230" i="80"/>
  <c r="M229" i="80"/>
  <c r="M228" i="80"/>
  <c r="M227" i="80"/>
  <c r="M226" i="80"/>
  <c r="M225" i="80"/>
  <c r="M224" i="80"/>
  <c r="M223" i="80"/>
  <c r="M222" i="80"/>
  <c r="M221" i="80"/>
  <c r="M220" i="80"/>
  <c r="M219" i="80"/>
  <c r="M218" i="80"/>
  <c r="M217" i="80"/>
  <c r="M216" i="80"/>
  <c r="M215" i="80"/>
  <c r="M214" i="80"/>
  <c r="M213" i="80"/>
  <c r="M212" i="80"/>
  <c r="M211" i="80"/>
  <c r="M210" i="80"/>
  <c r="M209" i="80"/>
  <c r="M208" i="80"/>
  <c r="M206" i="80"/>
  <c r="M205" i="80"/>
  <c r="M204" i="80"/>
  <c r="M203" i="80"/>
  <c r="M202" i="80"/>
  <c r="M201" i="80"/>
  <c r="M200" i="80"/>
  <c r="M199" i="80"/>
  <c r="M198" i="80"/>
  <c r="M197" i="80"/>
  <c r="M196" i="80"/>
  <c r="M195" i="80"/>
  <c r="M194" i="80"/>
  <c r="M193" i="80"/>
  <c r="M192" i="80"/>
  <c r="M191" i="80"/>
  <c r="M190" i="80"/>
  <c r="M186" i="80"/>
  <c r="M185" i="80"/>
  <c r="M184" i="80"/>
  <c r="M183" i="80"/>
  <c r="M182" i="80"/>
  <c r="M181" i="80"/>
  <c r="M180" i="80"/>
  <c r="M179" i="80"/>
  <c r="M178" i="80"/>
  <c r="M177" i="80"/>
  <c r="M176" i="80"/>
  <c r="M175" i="80"/>
  <c r="M172" i="80"/>
  <c r="M171" i="80"/>
  <c r="M170" i="80"/>
  <c r="M169" i="80"/>
  <c r="M168" i="80"/>
  <c r="M167" i="80"/>
  <c r="M166" i="80"/>
  <c r="M165" i="80"/>
  <c r="M164" i="80"/>
  <c r="M163" i="80"/>
  <c r="M162" i="80"/>
  <c r="M161" i="80"/>
  <c r="M160" i="80"/>
  <c r="M159" i="80"/>
  <c r="M158" i="80"/>
  <c r="M157" i="80"/>
  <c r="M156" i="80"/>
  <c r="M155" i="80"/>
  <c r="M154" i="80"/>
  <c r="M153" i="80"/>
  <c r="M152" i="80"/>
  <c r="M151" i="80"/>
  <c r="M150" i="80"/>
  <c r="M149" i="80"/>
  <c r="M148" i="80"/>
  <c r="M147" i="80"/>
  <c r="M146" i="80"/>
  <c r="M145" i="80"/>
  <c r="M144" i="80"/>
  <c r="M143" i="80"/>
  <c r="M142" i="80"/>
  <c r="M141" i="80"/>
  <c r="M140" i="80"/>
  <c r="M139" i="80"/>
  <c r="M138" i="80"/>
  <c r="M137" i="80"/>
  <c r="M136" i="80"/>
  <c r="M135" i="80"/>
  <c r="M134" i="80"/>
  <c r="M133" i="80"/>
  <c r="M132" i="80"/>
  <c r="M131" i="80"/>
  <c r="M130" i="80"/>
  <c r="M129" i="80"/>
  <c r="M128" i="80"/>
  <c r="M127" i="80"/>
  <c r="M126" i="80"/>
  <c r="M125" i="80"/>
  <c r="M124" i="80"/>
  <c r="M123" i="80"/>
  <c r="M122" i="80"/>
  <c r="M121" i="80"/>
  <c r="M120" i="80"/>
  <c r="M119" i="80"/>
  <c r="M118" i="80"/>
  <c r="M117" i="80"/>
  <c r="M116" i="80"/>
  <c r="M115" i="80"/>
  <c r="M114" i="80"/>
  <c r="M113" i="80"/>
  <c r="M112" i="80"/>
  <c r="M111" i="80"/>
  <c r="M110" i="80"/>
  <c r="M109" i="80"/>
  <c r="M108" i="80"/>
  <c r="M107" i="80"/>
  <c r="M106" i="80"/>
  <c r="M101" i="80"/>
  <c r="M100" i="80"/>
  <c r="M99" i="80"/>
  <c r="M98" i="80"/>
  <c r="M97" i="80"/>
  <c r="M96" i="80"/>
  <c r="M95" i="80"/>
  <c r="M93" i="80"/>
  <c r="M92" i="80"/>
  <c r="M91" i="80"/>
  <c r="M90" i="80"/>
  <c r="M89" i="80"/>
  <c r="M86" i="80"/>
  <c r="M85" i="80"/>
  <c r="M84" i="80"/>
  <c r="M83" i="80"/>
  <c r="M81" i="80"/>
  <c r="M80" i="80"/>
  <c r="M79" i="80"/>
  <c r="M78" i="80"/>
  <c r="M77" i="80"/>
  <c r="M75" i="80"/>
  <c r="M74" i="80"/>
  <c r="M73" i="80"/>
  <c r="M72" i="80"/>
  <c r="M71" i="80"/>
  <c r="M70" i="80"/>
  <c r="M69" i="80"/>
  <c r="M68" i="80"/>
  <c r="M67" i="80"/>
  <c r="M66" i="80"/>
  <c r="M65" i="80"/>
  <c r="M64" i="80"/>
  <c r="M63" i="80"/>
  <c r="M62" i="80"/>
  <c r="M61" i="80"/>
  <c r="M60" i="80"/>
  <c r="M59" i="80"/>
  <c r="M58" i="80"/>
  <c r="M57" i="80"/>
  <c r="M56" i="80"/>
  <c r="M55" i="80"/>
  <c r="M54" i="80"/>
  <c r="M53" i="80"/>
  <c r="M52" i="80"/>
  <c r="M51" i="80"/>
  <c r="M50" i="80"/>
  <c r="M49" i="80"/>
  <c r="M48" i="80"/>
  <c r="M47" i="80"/>
  <c r="M46" i="80"/>
  <c r="M45" i="80"/>
  <c r="M44" i="80"/>
  <c r="M43" i="80"/>
  <c r="M42" i="80"/>
  <c r="M41" i="80"/>
  <c r="M40" i="80"/>
  <c r="M39" i="80"/>
  <c r="M38" i="80"/>
  <c r="M37" i="80"/>
  <c r="M36" i="80"/>
  <c r="M35" i="80"/>
  <c r="M34" i="80"/>
  <c r="M33" i="80"/>
  <c r="M32" i="80"/>
  <c r="M31" i="80"/>
  <c r="M30" i="80"/>
  <c r="M29" i="80"/>
  <c r="M28" i="80"/>
  <c r="M27" i="80"/>
  <c r="M26" i="80"/>
  <c r="M25" i="80"/>
  <c r="M24" i="80"/>
  <c r="M23" i="80"/>
  <c r="M22" i="80"/>
  <c r="M21" i="80"/>
  <c r="M20" i="80"/>
  <c r="M19" i="80"/>
  <c r="M18" i="80"/>
  <c r="M17" i="80"/>
  <c r="M16" i="80"/>
  <c r="M15" i="80"/>
  <c r="M14" i="80"/>
  <c r="M13" i="80"/>
  <c r="M12" i="80"/>
  <c r="M11" i="80"/>
  <c r="M10" i="80"/>
  <c r="M9" i="80"/>
  <c r="M8" i="80"/>
  <c r="M7" i="80"/>
  <c r="M6" i="80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I207" i="8"/>
  <c r="J207" i="8" s="1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I105" i="8"/>
  <c r="J105" i="8" s="1"/>
  <c r="P104" i="8"/>
  <c r="I104" i="8"/>
  <c r="J104" i="8" s="1"/>
  <c r="P103" i="8"/>
  <c r="I103" i="8"/>
  <c r="J103" i="8" s="1"/>
  <c r="P82" i="8"/>
  <c r="I82" i="8"/>
  <c r="J82" i="8" s="1"/>
  <c r="P173" i="8"/>
  <c r="I173" i="8"/>
  <c r="J173" i="8" s="1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I186" i="8"/>
  <c r="J186" i="8" s="1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I190" i="8"/>
  <c r="J190" i="8" s="1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4" i="86" l="1"/>
  <c r="P38" i="86"/>
  <c r="P54" i="86"/>
  <c r="P79" i="86"/>
  <c r="P119" i="86"/>
  <c r="P135" i="86"/>
  <c r="P159" i="86"/>
  <c r="P177" i="86"/>
  <c r="P196" i="86"/>
  <c r="P213" i="86"/>
  <c r="P255" i="86"/>
  <c r="P7" i="86"/>
  <c r="P55" i="86"/>
  <c r="P91" i="86"/>
  <c r="P112" i="86"/>
  <c r="P136" i="86"/>
  <c r="P160" i="86"/>
  <c r="P178" i="86"/>
  <c r="P205" i="86"/>
  <c r="P222" i="86"/>
  <c r="P188" i="86"/>
  <c r="M188" i="8"/>
  <c r="P8" i="86"/>
  <c r="P16" i="86"/>
  <c r="P24" i="86"/>
  <c r="P32" i="86"/>
  <c r="P40" i="86"/>
  <c r="P48" i="86"/>
  <c r="P56" i="86"/>
  <c r="P64" i="86"/>
  <c r="P72" i="86"/>
  <c r="P81" i="86"/>
  <c r="P92" i="86"/>
  <c r="P101" i="86"/>
  <c r="P113" i="86"/>
  <c r="P121" i="86"/>
  <c r="P129" i="86"/>
  <c r="P137" i="86"/>
  <c r="P145" i="86"/>
  <c r="P153" i="86"/>
  <c r="P161" i="86"/>
  <c r="P169" i="86"/>
  <c r="P179" i="86"/>
  <c r="P190" i="86"/>
  <c r="M190" i="8"/>
  <c r="P198" i="86"/>
  <c r="P206" i="86"/>
  <c r="P215" i="86"/>
  <c r="P223" i="86"/>
  <c r="P231" i="86"/>
  <c r="P258" i="86"/>
  <c r="P189" i="86"/>
  <c r="M189" i="8"/>
  <c r="P30" i="86"/>
  <c r="P46" i="86"/>
  <c r="P70" i="86"/>
  <c r="P99" i="86"/>
  <c r="P127" i="86"/>
  <c r="P143" i="86"/>
  <c r="P167" i="86"/>
  <c r="P185" i="86"/>
  <c r="P204" i="86"/>
  <c r="P229" i="86"/>
  <c r="P187" i="86"/>
  <c r="M187" i="8"/>
  <c r="P23" i="86"/>
  <c r="P63" i="86"/>
  <c r="P80" i="86"/>
  <c r="P120" i="86"/>
  <c r="P144" i="86"/>
  <c r="P168" i="86"/>
  <c r="P197" i="86"/>
  <c r="P214" i="86"/>
  <c r="P256" i="86"/>
  <c r="P9" i="86"/>
  <c r="P17" i="86"/>
  <c r="P25" i="86"/>
  <c r="P41" i="86"/>
  <c r="P49" i="86"/>
  <c r="P57" i="86"/>
  <c r="P65" i="86"/>
  <c r="P73" i="86"/>
  <c r="P83" i="86"/>
  <c r="P93" i="86"/>
  <c r="P106" i="86"/>
  <c r="P114" i="86"/>
  <c r="P122" i="86"/>
  <c r="P130" i="86"/>
  <c r="P138" i="86"/>
  <c r="P146" i="86"/>
  <c r="P154" i="86"/>
  <c r="P162" i="86"/>
  <c r="P170" i="86"/>
  <c r="P191" i="86"/>
  <c r="P199" i="86"/>
  <c r="P208" i="86"/>
  <c r="P216" i="86"/>
  <c r="P224" i="86"/>
  <c r="P232" i="86"/>
  <c r="P173" i="86"/>
  <c r="M173" i="8"/>
  <c r="P207" i="86"/>
  <c r="M207" i="8"/>
  <c r="P10" i="86"/>
  <c r="P18" i="86"/>
  <c r="P26" i="86"/>
  <c r="P34" i="86"/>
  <c r="P42" i="86"/>
  <c r="P50" i="86"/>
  <c r="P58" i="86"/>
  <c r="P66" i="86"/>
  <c r="P74" i="86"/>
  <c r="P84" i="86"/>
  <c r="P95" i="86"/>
  <c r="P107" i="86"/>
  <c r="P123" i="86"/>
  <c r="P131" i="86"/>
  <c r="P139" i="86"/>
  <c r="P147" i="86"/>
  <c r="P155" i="86"/>
  <c r="P163" i="86"/>
  <c r="P171" i="86"/>
  <c r="P181" i="86"/>
  <c r="P192" i="86"/>
  <c r="P200" i="86"/>
  <c r="P209" i="86"/>
  <c r="P225" i="86"/>
  <c r="P233" i="86"/>
  <c r="P82" i="86"/>
  <c r="M82" i="8"/>
  <c r="P76" i="86"/>
  <c r="P62" i="86"/>
  <c r="P90" i="86"/>
  <c r="P111" i="86"/>
  <c r="P151" i="86"/>
  <c r="P221" i="86"/>
  <c r="P15" i="86"/>
  <c r="P71" i="86"/>
  <c r="P100" i="86"/>
  <c r="P128" i="86"/>
  <c r="P152" i="86"/>
  <c r="P186" i="86"/>
  <c r="M186" i="8"/>
  <c r="P230" i="86"/>
  <c r="P11" i="86"/>
  <c r="P19" i="86"/>
  <c r="P27" i="86"/>
  <c r="P35" i="86"/>
  <c r="P43" i="86"/>
  <c r="P51" i="86"/>
  <c r="P59" i="86"/>
  <c r="P67" i="86"/>
  <c r="P75" i="86"/>
  <c r="P85" i="86"/>
  <c r="P96" i="86"/>
  <c r="P108" i="86"/>
  <c r="P116" i="86"/>
  <c r="P124" i="86"/>
  <c r="P140" i="86"/>
  <c r="P148" i="86"/>
  <c r="P156" i="86"/>
  <c r="P164" i="86"/>
  <c r="P172" i="86"/>
  <c r="P182" i="86"/>
  <c r="P193" i="86"/>
  <c r="P201" i="86"/>
  <c r="P210" i="86"/>
  <c r="P218" i="86"/>
  <c r="P226" i="86"/>
  <c r="P234" i="86"/>
  <c r="P103" i="86"/>
  <c r="M103" i="8"/>
  <c r="P12" i="86"/>
  <c r="P20" i="86"/>
  <c r="P28" i="86"/>
  <c r="P36" i="86"/>
  <c r="P44" i="86"/>
  <c r="P52" i="86"/>
  <c r="P60" i="86"/>
  <c r="P68" i="86"/>
  <c r="P86" i="86"/>
  <c r="P97" i="86"/>
  <c r="P109" i="86"/>
  <c r="P117" i="86"/>
  <c r="P125" i="86"/>
  <c r="P133" i="86"/>
  <c r="P141" i="86"/>
  <c r="P149" i="86"/>
  <c r="P157" i="86"/>
  <c r="P165" i="86"/>
  <c r="P175" i="86"/>
  <c r="P183" i="86"/>
  <c r="P194" i="86"/>
  <c r="P202" i="86"/>
  <c r="P211" i="86"/>
  <c r="P219" i="86"/>
  <c r="P104" i="86"/>
  <c r="M104" i="8"/>
  <c r="P13" i="86"/>
  <c r="P21" i="86"/>
  <c r="P29" i="86"/>
  <c r="P37" i="86"/>
  <c r="P45" i="86"/>
  <c r="P53" i="86"/>
  <c r="P61" i="86"/>
  <c r="P69" i="86"/>
  <c r="P78" i="86"/>
  <c r="P89" i="86"/>
  <c r="P98" i="86"/>
  <c r="P110" i="86"/>
  <c r="P118" i="86"/>
  <c r="P126" i="86"/>
  <c r="P134" i="86"/>
  <c r="P142" i="86"/>
  <c r="P150" i="86"/>
  <c r="P158" i="86"/>
  <c r="P166" i="86"/>
  <c r="P176" i="86"/>
  <c r="P184" i="86"/>
  <c r="P195" i="86"/>
  <c r="P203" i="86"/>
  <c r="P212" i="86"/>
  <c r="P220" i="86"/>
  <c r="P228" i="86"/>
  <c r="P254" i="86"/>
  <c r="P105" i="86"/>
  <c r="M105" i="8"/>
  <c r="P248" i="86"/>
  <c r="P227" i="86"/>
  <c r="P217" i="86"/>
  <c r="P180" i="86"/>
  <c r="P132" i="86"/>
  <c r="P115" i="86"/>
  <c r="P77" i="86"/>
  <c r="P47" i="86"/>
  <c r="P39" i="86"/>
  <c r="P33" i="86"/>
  <c r="P31" i="86"/>
  <c r="P22" i="86"/>
  <c r="P6" i="86"/>
  <c r="P24" i="83"/>
  <c r="P17" i="83"/>
  <c r="P10" i="83"/>
  <c r="P18" i="83"/>
  <c r="P26" i="83"/>
  <c r="P9" i="83"/>
  <c r="P25" i="83"/>
  <c r="P11" i="83"/>
  <c r="P19" i="83"/>
  <c r="P27" i="83"/>
  <c r="P8" i="83"/>
  <c r="P12" i="83"/>
  <c r="P13" i="83"/>
  <c r="P21" i="83"/>
  <c r="P29" i="83"/>
  <c r="P16" i="83"/>
  <c r="P20" i="83"/>
  <c r="P28" i="83"/>
  <c r="P6" i="83"/>
  <c r="P14" i="83"/>
  <c r="P22" i="83"/>
  <c r="P30" i="83"/>
  <c r="P7" i="83"/>
  <c r="P15" i="83"/>
  <c r="P23" i="83"/>
  <c r="P19" i="80"/>
  <c r="P27" i="80"/>
  <c r="P35" i="80"/>
  <c r="P43" i="80"/>
  <c r="P51" i="80"/>
  <c r="P59" i="80"/>
  <c r="P67" i="80"/>
  <c r="P75" i="80"/>
  <c r="P85" i="80"/>
  <c r="P96" i="80"/>
  <c r="P108" i="80"/>
  <c r="P116" i="80"/>
  <c r="P124" i="80"/>
  <c r="P132" i="80"/>
  <c r="P140" i="80"/>
  <c r="P148" i="80"/>
  <c r="P156" i="80"/>
  <c r="P164" i="80"/>
  <c r="P172" i="80"/>
  <c r="P182" i="80"/>
  <c r="P193" i="80"/>
  <c r="P201" i="80"/>
  <c r="P210" i="80"/>
  <c r="P218" i="80"/>
  <c r="P226" i="80"/>
  <c r="P234" i="80"/>
  <c r="P103" i="80"/>
  <c r="P10" i="80"/>
  <c r="P42" i="80"/>
  <c r="P74" i="80"/>
  <c r="P115" i="80"/>
  <c r="P147" i="80"/>
  <c r="P181" i="80"/>
  <c r="P209" i="80"/>
  <c r="P225" i="80"/>
  <c r="P12" i="80"/>
  <c r="P20" i="80"/>
  <c r="P28" i="80"/>
  <c r="P36" i="80"/>
  <c r="P44" i="80"/>
  <c r="P52" i="80"/>
  <c r="P60" i="80"/>
  <c r="P68" i="80"/>
  <c r="P86" i="80"/>
  <c r="P97" i="80"/>
  <c r="P109" i="80"/>
  <c r="P117" i="80"/>
  <c r="P125" i="80"/>
  <c r="P133" i="80"/>
  <c r="P141" i="80"/>
  <c r="P149" i="80"/>
  <c r="P157" i="80"/>
  <c r="P165" i="80"/>
  <c r="P175" i="80"/>
  <c r="P183" i="80"/>
  <c r="P194" i="80"/>
  <c r="P202" i="80"/>
  <c r="P211" i="80"/>
  <c r="P219" i="80"/>
  <c r="P248" i="80"/>
  <c r="P104" i="80"/>
  <c r="P34" i="80"/>
  <c r="P66" i="80"/>
  <c r="P107" i="80"/>
  <c r="P139" i="80"/>
  <c r="P171" i="80"/>
  <c r="P217" i="80"/>
  <c r="P76" i="80"/>
  <c r="P13" i="80"/>
  <c r="P21" i="80"/>
  <c r="P29" i="80"/>
  <c r="P37" i="80"/>
  <c r="P45" i="80"/>
  <c r="P53" i="80"/>
  <c r="P61" i="80"/>
  <c r="P69" i="80"/>
  <c r="P78" i="80"/>
  <c r="P89" i="80"/>
  <c r="P98" i="80"/>
  <c r="P110" i="80"/>
  <c r="P118" i="80"/>
  <c r="P126" i="80"/>
  <c r="P134" i="80"/>
  <c r="P142" i="80"/>
  <c r="P150" i="80"/>
  <c r="P158" i="80"/>
  <c r="P166" i="80"/>
  <c r="P176" i="80"/>
  <c r="P184" i="80"/>
  <c r="P195" i="80"/>
  <c r="P203" i="80"/>
  <c r="P212" i="80"/>
  <c r="P220" i="80"/>
  <c r="P228" i="80"/>
  <c r="P254" i="80"/>
  <c r="P105" i="80"/>
  <c r="P6" i="80"/>
  <c r="P14" i="80"/>
  <c r="P22" i="80"/>
  <c r="P30" i="80"/>
  <c r="P38" i="80"/>
  <c r="P46" i="80"/>
  <c r="P54" i="80"/>
  <c r="P70" i="80"/>
  <c r="P79" i="80"/>
  <c r="P90" i="80"/>
  <c r="P99" i="80"/>
  <c r="P111" i="80"/>
  <c r="P119" i="80"/>
  <c r="P127" i="80"/>
  <c r="P135" i="80"/>
  <c r="P143" i="80"/>
  <c r="P151" i="80"/>
  <c r="P159" i="80"/>
  <c r="P167" i="80"/>
  <c r="P177" i="80"/>
  <c r="P185" i="80"/>
  <c r="P196" i="80"/>
  <c r="P204" i="80"/>
  <c r="P213" i="80"/>
  <c r="P221" i="80"/>
  <c r="P229" i="80"/>
  <c r="P255" i="80"/>
  <c r="P187" i="80"/>
  <c r="P7" i="80"/>
  <c r="P15" i="80"/>
  <c r="P23" i="80"/>
  <c r="P31" i="80"/>
  <c r="P39" i="80"/>
  <c r="P47" i="80"/>
  <c r="P55" i="80"/>
  <c r="P63" i="80"/>
  <c r="P71" i="80"/>
  <c r="P91" i="80"/>
  <c r="P100" i="80"/>
  <c r="P112" i="80"/>
  <c r="P120" i="80"/>
  <c r="P128" i="80"/>
  <c r="P136" i="80"/>
  <c r="P144" i="80"/>
  <c r="P152" i="80"/>
  <c r="P160" i="80"/>
  <c r="P168" i="80"/>
  <c r="P178" i="80"/>
  <c r="P186" i="80"/>
  <c r="P197" i="80"/>
  <c r="P214" i="80"/>
  <c r="P222" i="80"/>
  <c r="P230" i="80"/>
  <c r="P256" i="80"/>
  <c r="P188" i="80"/>
  <c r="P26" i="80"/>
  <c r="P58" i="80"/>
  <c r="P95" i="80"/>
  <c r="P131" i="80"/>
  <c r="P163" i="80"/>
  <c r="P200" i="80"/>
  <c r="P233" i="80"/>
  <c r="P8" i="80"/>
  <c r="P16" i="80"/>
  <c r="P24" i="80"/>
  <c r="P40" i="80"/>
  <c r="P72" i="80"/>
  <c r="P81" i="80"/>
  <c r="P92" i="80"/>
  <c r="P101" i="80"/>
  <c r="P113" i="80"/>
  <c r="P121" i="80"/>
  <c r="P129" i="80"/>
  <c r="P137" i="80"/>
  <c r="P145" i="80"/>
  <c r="P153" i="80"/>
  <c r="P161" i="80"/>
  <c r="P169" i="80"/>
  <c r="P179" i="80"/>
  <c r="P190" i="80"/>
  <c r="P198" i="80"/>
  <c r="P206" i="80"/>
  <c r="P215" i="80"/>
  <c r="P223" i="80"/>
  <c r="P231" i="80"/>
  <c r="P258" i="80"/>
  <c r="P189" i="80"/>
  <c r="P18" i="80"/>
  <c r="P50" i="80"/>
  <c r="P84" i="80"/>
  <c r="P123" i="80"/>
  <c r="P155" i="80"/>
  <c r="P192" i="80"/>
  <c r="P82" i="80"/>
  <c r="P9" i="80"/>
  <c r="P17" i="80"/>
  <c r="P25" i="80"/>
  <c r="P65" i="80"/>
  <c r="P73" i="80"/>
  <c r="P83" i="80"/>
  <c r="P93" i="80"/>
  <c r="P106" i="80"/>
  <c r="P114" i="80"/>
  <c r="P122" i="80"/>
  <c r="P130" i="80"/>
  <c r="P138" i="80"/>
  <c r="P146" i="80"/>
  <c r="P154" i="80"/>
  <c r="P162" i="80"/>
  <c r="P170" i="80"/>
  <c r="P180" i="80"/>
  <c r="P191" i="80"/>
  <c r="P199" i="80"/>
  <c r="P208" i="80"/>
  <c r="P224" i="80"/>
  <c r="P232" i="80"/>
  <c r="P173" i="80"/>
  <c r="P207" i="80"/>
  <c r="P227" i="80"/>
  <c r="P216" i="80"/>
  <c r="P205" i="80"/>
  <c r="P80" i="80"/>
  <c r="P77" i="80"/>
  <c r="P64" i="80"/>
  <c r="P62" i="80"/>
  <c r="P57" i="80"/>
  <c r="P56" i="80"/>
  <c r="P49" i="80"/>
  <c r="P48" i="80"/>
  <c r="P41" i="80"/>
  <c r="P33" i="80"/>
  <c r="P32" i="80"/>
  <c r="P11" i="80"/>
  <c r="E103" i="77"/>
  <c r="E186" i="77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104" i="8"/>
  <c r="G253" i="77"/>
  <c r="J253" i="77" s="1"/>
  <c r="E253" i="78" s="1"/>
  <c r="G235" i="77"/>
  <c r="J235" i="77" s="1"/>
  <c r="G242" i="78"/>
  <c r="J242" i="78" s="1"/>
  <c r="E242" i="79" s="1"/>
  <c r="G240" i="77"/>
  <c r="J240" i="77" s="1"/>
  <c r="E240" i="78" s="1"/>
  <c r="G241" i="77"/>
  <c r="J241" i="77" s="1"/>
  <c r="E241" i="78" s="1"/>
  <c r="G239" i="77"/>
  <c r="J239" i="77" s="1"/>
  <c r="G238" i="77"/>
  <c r="J238" i="77" s="1"/>
  <c r="E238" i="78" s="1"/>
  <c r="G237" i="77"/>
  <c r="J237" i="77" s="1"/>
  <c r="E237" i="78" s="1"/>
  <c r="G236" i="77"/>
  <c r="J236" i="77" s="1"/>
  <c r="E236" i="78" s="1"/>
  <c r="G259" i="77"/>
  <c r="J259" i="77" s="1"/>
  <c r="E259" i="78" s="1"/>
  <c r="G174" i="77"/>
  <c r="J174" i="77" s="1"/>
  <c r="E174" i="78" s="1"/>
  <c r="G102" i="77"/>
  <c r="J102" i="77" s="1"/>
  <c r="E102" i="78" s="1"/>
  <c r="G82" i="8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G103" i="8"/>
  <c r="P103" i="77"/>
  <c r="P105" i="77"/>
  <c r="P173" i="77"/>
  <c r="G190" i="8"/>
  <c r="G173" i="8"/>
  <c r="P190" i="77"/>
  <c r="P186" i="77"/>
  <c r="G186" i="8"/>
  <c r="G251" i="79" l="1"/>
  <c r="J251" i="79" s="1"/>
  <c r="E251" i="80" s="1"/>
  <c r="E235" i="78"/>
  <c r="G88" i="78"/>
  <c r="J88" i="78" s="1"/>
  <c r="E88" i="79" s="1"/>
  <c r="E87" i="78"/>
  <c r="G252" i="78"/>
  <c r="J252" i="78" s="1"/>
  <c r="E252" i="79" s="1"/>
  <c r="E239" i="78"/>
  <c r="G87" i="8"/>
  <c r="G236" i="8"/>
  <c r="G239" i="8"/>
  <c r="G237" i="8"/>
  <c r="G240" i="8"/>
  <c r="G241" i="8"/>
  <c r="G235" i="8"/>
  <c r="G238" i="8"/>
  <c r="G174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I136" i="8"/>
  <c r="J136" i="8" s="1"/>
  <c r="P135" i="8"/>
  <c r="I135" i="8"/>
  <c r="J135" i="8" s="1"/>
  <c r="P134" i="8"/>
  <c r="I134" i="8"/>
  <c r="J134" i="8" s="1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E186" i="78" l="1"/>
  <c r="G186" i="78" s="1"/>
  <c r="J186" i="78" s="1"/>
  <c r="E186" i="79" s="1"/>
  <c r="P135" i="77"/>
  <c r="P136" i="77"/>
  <c r="G134" i="8"/>
  <c r="P134" i="77"/>
  <c r="G136" i="8"/>
  <c r="G135" i="8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6" i="8"/>
  <c r="J6" i="8" s="1"/>
  <c r="I7" i="8"/>
  <c r="J7" i="8" s="1"/>
  <c r="I8" i="8"/>
  <c r="J8" i="8" s="1"/>
  <c r="I9" i="8"/>
  <c r="J9" i="8" s="1"/>
  <c r="I10" i="8"/>
  <c r="J10" i="8" s="1"/>
  <c r="I11" i="8"/>
  <c r="J11" i="8" s="1"/>
  <c r="I12" i="8"/>
  <c r="J12" i="8" s="1"/>
  <c r="I13" i="8"/>
  <c r="J13" i="8" s="1"/>
  <c r="I14" i="8"/>
  <c r="J14" i="8" s="1"/>
  <c r="I15" i="8"/>
  <c r="J15" i="8" s="1"/>
  <c r="I16" i="8"/>
  <c r="J16" i="8" s="1"/>
  <c r="I17" i="8"/>
  <c r="J17" i="8" s="1"/>
  <c r="I23" i="8"/>
  <c r="J23" i="8" s="1"/>
  <c r="I24" i="8"/>
  <c r="J24" i="8" s="1"/>
  <c r="I25" i="8"/>
  <c r="J25" i="8" s="1"/>
  <c r="I26" i="8"/>
  <c r="J26" i="8" s="1"/>
  <c r="I27" i="8"/>
  <c r="J27" i="8" s="1"/>
  <c r="I28" i="8"/>
  <c r="J28" i="8" s="1"/>
  <c r="I29" i="8"/>
  <c r="J29" i="8" s="1"/>
  <c r="I30" i="8"/>
  <c r="J30" i="8" s="1"/>
  <c r="I31" i="8"/>
  <c r="J31" i="8" s="1"/>
  <c r="I32" i="8"/>
  <c r="J32" i="8" s="1"/>
  <c r="I33" i="8"/>
  <c r="J33" i="8" s="1"/>
  <c r="I34" i="8"/>
  <c r="J34" i="8" s="1"/>
  <c r="I35" i="8"/>
  <c r="J35" i="8" s="1"/>
  <c r="I36" i="8"/>
  <c r="J36" i="8" s="1"/>
  <c r="I37" i="8"/>
  <c r="J37" i="8" s="1"/>
  <c r="I39" i="8"/>
  <c r="J39" i="8" s="1"/>
  <c r="I40" i="8"/>
  <c r="J40" i="8" s="1"/>
  <c r="I41" i="8"/>
  <c r="J41" i="8" s="1"/>
  <c r="I42" i="8"/>
  <c r="J42" i="8" s="1"/>
  <c r="I43" i="8"/>
  <c r="J43" i="8" s="1"/>
  <c r="I44" i="8"/>
  <c r="J44" i="8" s="1"/>
  <c r="I45" i="8"/>
  <c r="J45" i="8" s="1"/>
  <c r="I46" i="8"/>
  <c r="J46" i="8" s="1"/>
  <c r="I47" i="8"/>
  <c r="J47" i="8" s="1"/>
  <c r="I48" i="8"/>
  <c r="J48" i="8" s="1"/>
  <c r="I49" i="8"/>
  <c r="J49" i="8" s="1"/>
  <c r="I50" i="8"/>
  <c r="J50" i="8" s="1"/>
  <c r="I51" i="8"/>
  <c r="J51" i="8" s="1"/>
  <c r="I52" i="8"/>
  <c r="J52" i="8" s="1"/>
  <c r="I53" i="8"/>
  <c r="J53" i="8" s="1"/>
  <c r="I54" i="8"/>
  <c r="J54" i="8" s="1"/>
  <c r="I55" i="8"/>
  <c r="J55" i="8" s="1"/>
  <c r="I56" i="8"/>
  <c r="J56" i="8" s="1"/>
  <c r="I57" i="8"/>
  <c r="J57" i="8" s="1"/>
  <c r="I58" i="8"/>
  <c r="J58" i="8" s="1"/>
  <c r="I59" i="8"/>
  <c r="J59" i="8" s="1"/>
  <c r="I60" i="8"/>
  <c r="J60" i="8" s="1"/>
  <c r="I61" i="8"/>
  <c r="J61" i="8" s="1"/>
  <c r="I62" i="8"/>
  <c r="J62" i="8" s="1"/>
  <c r="I63" i="8"/>
  <c r="J63" i="8" s="1"/>
  <c r="I64" i="8"/>
  <c r="J64" i="8" s="1"/>
  <c r="I65" i="8"/>
  <c r="J65" i="8" s="1"/>
  <c r="I66" i="8"/>
  <c r="J66" i="8" s="1"/>
  <c r="I67" i="8"/>
  <c r="J67" i="8" s="1"/>
  <c r="I68" i="8"/>
  <c r="J68" i="8" s="1"/>
  <c r="I69" i="8"/>
  <c r="J69" i="8" s="1"/>
  <c r="I70" i="8"/>
  <c r="J70" i="8" s="1"/>
  <c r="I71" i="8"/>
  <c r="J71" i="8" s="1"/>
  <c r="I72" i="8"/>
  <c r="J72" i="8" s="1"/>
  <c r="I73" i="8"/>
  <c r="J73" i="8" s="1"/>
  <c r="I74" i="8"/>
  <c r="J74" i="8" s="1"/>
  <c r="I75" i="8"/>
  <c r="J75" i="8" s="1"/>
  <c r="I77" i="8"/>
  <c r="J77" i="8" s="1"/>
  <c r="I78" i="8"/>
  <c r="J78" i="8" s="1"/>
  <c r="I79" i="8"/>
  <c r="J79" i="8" s="1"/>
  <c r="I80" i="8"/>
  <c r="J80" i="8" s="1"/>
  <c r="I81" i="8"/>
  <c r="J81" i="8" s="1"/>
  <c r="I83" i="8"/>
  <c r="J83" i="8" s="1"/>
  <c r="I84" i="8"/>
  <c r="J84" i="8" s="1"/>
  <c r="I85" i="8"/>
  <c r="J85" i="8" s="1"/>
  <c r="I91" i="8"/>
  <c r="J91" i="8" s="1"/>
  <c r="I92" i="8"/>
  <c r="J92" i="8" s="1"/>
  <c r="I93" i="8"/>
  <c r="J93" i="8" s="1"/>
  <c r="I94" i="8"/>
  <c r="J94" i="8" s="1"/>
  <c r="I95" i="8"/>
  <c r="J95" i="8" s="1"/>
  <c r="I96" i="8"/>
  <c r="J96" i="8" s="1"/>
  <c r="I97" i="8"/>
  <c r="J97" i="8" s="1"/>
  <c r="I98" i="8"/>
  <c r="J98" i="8" s="1"/>
  <c r="I106" i="8"/>
  <c r="J106" i="8" s="1"/>
  <c r="I107" i="8"/>
  <c r="J107" i="8" s="1"/>
  <c r="I108" i="8"/>
  <c r="J108" i="8" s="1"/>
  <c r="I109" i="8"/>
  <c r="J109" i="8" s="1"/>
  <c r="I110" i="8"/>
  <c r="J110" i="8" s="1"/>
  <c r="I111" i="8"/>
  <c r="J111" i="8" s="1"/>
  <c r="I112" i="8"/>
  <c r="J112" i="8" s="1"/>
  <c r="I113" i="8"/>
  <c r="J113" i="8" s="1"/>
  <c r="I114" i="8"/>
  <c r="J114" i="8" s="1"/>
  <c r="I115" i="8"/>
  <c r="J115" i="8" s="1"/>
  <c r="I116" i="8"/>
  <c r="J116" i="8" s="1"/>
  <c r="I117" i="8"/>
  <c r="J117" i="8" s="1"/>
  <c r="I118" i="8"/>
  <c r="J118" i="8" s="1"/>
  <c r="I119" i="8"/>
  <c r="J119" i="8" s="1"/>
  <c r="I120" i="8"/>
  <c r="J120" i="8" s="1"/>
  <c r="I121" i="8"/>
  <c r="J121" i="8" s="1"/>
  <c r="I122" i="8"/>
  <c r="J122" i="8" s="1"/>
  <c r="I123" i="8"/>
  <c r="J123" i="8" s="1"/>
  <c r="I125" i="8"/>
  <c r="J125" i="8" s="1"/>
  <c r="I126" i="8"/>
  <c r="J126" i="8" s="1"/>
  <c r="I127" i="8"/>
  <c r="J127" i="8" s="1"/>
  <c r="I128" i="8"/>
  <c r="J128" i="8" s="1"/>
  <c r="I129" i="8"/>
  <c r="J129" i="8" s="1"/>
  <c r="I130" i="8"/>
  <c r="J130" i="8" s="1"/>
  <c r="I131" i="8"/>
  <c r="J131" i="8" s="1"/>
  <c r="I132" i="8"/>
  <c r="J132" i="8" s="1"/>
  <c r="I133" i="8"/>
  <c r="J133" i="8" s="1"/>
  <c r="I138" i="8"/>
  <c r="J138" i="8" s="1"/>
  <c r="I139" i="8"/>
  <c r="J139" i="8" s="1"/>
  <c r="I140" i="8"/>
  <c r="J140" i="8" s="1"/>
  <c r="I141" i="8"/>
  <c r="J141" i="8" s="1"/>
  <c r="I142" i="8"/>
  <c r="J142" i="8" s="1"/>
  <c r="I143" i="8"/>
  <c r="J143" i="8" s="1"/>
  <c r="I144" i="8"/>
  <c r="J144" i="8" s="1"/>
  <c r="I145" i="8"/>
  <c r="J145" i="8" s="1"/>
  <c r="I146" i="8"/>
  <c r="J146" i="8" s="1"/>
  <c r="I147" i="8"/>
  <c r="J147" i="8" s="1"/>
  <c r="I148" i="8"/>
  <c r="J148" i="8" s="1"/>
  <c r="I149" i="8"/>
  <c r="J149" i="8" s="1"/>
  <c r="I150" i="8"/>
  <c r="J150" i="8" s="1"/>
  <c r="I151" i="8"/>
  <c r="J151" i="8" s="1"/>
  <c r="I152" i="8"/>
  <c r="J152" i="8" s="1"/>
  <c r="I153" i="8"/>
  <c r="J153" i="8" s="1"/>
  <c r="I154" i="8"/>
  <c r="J154" i="8" s="1"/>
  <c r="I155" i="8"/>
  <c r="J155" i="8" s="1"/>
  <c r="I156" i="8"/>
  <c r="J156" i="8" s="1"/>
  <c r="I157" i="8"/>
  <c r="J157" i="8" s="1"/>
  <c r="I158" i="8"/>
  <c r="J158" i="8" s="1"/>
  <c r="I159" i="8"/>
  <c r="J159" i="8" s="1"/>
  <c r="I160" i="8"/>
  <c r="J160" i="8" s="1"/>
  <c r="I161" i="8"/>
  <c r="J161" i="8" s="1"/>
  <c r="I162" i="8"/>
  <c r="J162" i="8" s="1"/>
  <c r="I163" i="8"/>
  <c r="J163" i="8" s="1"/>
  <c r="I164" i="8"/>
  <c r="J164" i="8" s="1"/>
  <c r="I165" i="8"/>
  <c r="J165" i="8" s="1"/>
  <c r="I166" i="8"/>
  <c r="J166" i="8" s="1"/>
  <c r="I167" i="8"/>
  <c r="J167" i="8" s="1"/>
  <c r="I168" i="8"/>
  <c r="J168" i="8" s="1"/>
  <c r="I169" i="8"/>
  <c r="J169" i="8" s="1"/>
  <c r="I170" i="8"/>
  <c r="J170" i="8" s="1"/>
  <c r="I171" i="8"/>
  <c r="J171" i="8" s="1"/>
  <c r="I172" i="8"/>
  <c r="J172" i="8" s="1"/>
  <c r="I175" i="8"/>
  <c r="J175" i="8" s="1"/>
  <c r="I177" i="8"/>
  <c r="J177" i="8" s="1"/>
  <c r="I178" i="8"/>
  <c r="J178" i="8" s="1"/>
  <c r="I179" i="8"/>
  <c r="J179" i="8" s="1"/>
  <c r="I180" i="8"/>
  <c r="J180" i="8" s="1"/>
  <c r="I181" i="8"/>
  <c r="J181" i="8" s="1"/>
  <c r="I182" i="8"/>
  <c r="J182" i="8" s="1"/>
  <c r="I183" i="8"/>
  <c r="J183" i="8" s="1"/>
  <c r="I184" i="8"/>
  <c r="J184" i="8" s="1"/>
  <c r="I185" i="8"/>
  <c r="J185" i="8" s="1"/>
  <c r="I191" i="8"/>
  <c r="J191" i="8" s="1"/>
  <c r="I192" i="8"/>
  <c r="J192" i="8" s="1"/>
  <c r="I193" i="8"/>
  <c r="J193" i="8" s="1"/>
  <c r="I194" i="8"/>
  <c r="J194" i="8" s="1"/>
  <c r="I195" i="8"/>
  <c r="J195" i="8" s="1"/>
  <c r="I196" i="8"/>
  <c r="J196" i="8" s="1"/>
  <c r="I197" i="8"/>
  <c r="J197" i="8" s="1"/>
  <c r="I198" i="8"/>
  <c r="J198" i="8" s="1"/>
  <c r="I199" i="8"/>
  <c r="J199" i="8" s="1"/>
  <c r="I200" i="8"/>
  <c r="J200" i="8" s="1"/>
  <c r="I201" i="8"/>
  <c r="J201" i="8" s="1"/>
  <c r="I202" i="8"/>
  <c r="J202" i="8" s="1"/>
  <c r="I203" i="8"/>
  <c r="J203" i="8" s="1"/>
  <c r="I204" i="8"/>
  <c r="J204" i="8" s="1"/>
  <c r="I205" i="8"/>
  <c r="J205" i="8" s="1"/>
  <c r="I206" i="8"/>
  <c r="J206" i="8" s="1"/>
  <c r="I208" i="8"/>
  <c r="J208" i="8" s="1"/>
  <c r="I209" i="8"/>
  <c r="J209" i="8" s="1"/>
  <c r="I210" i="8"/>
  <c r="J210" i="8" s="1"/>
  <c r="I211" i="8"/>
  <c r="J211" i="8" s="1"/>
  <c r="I212" i="8"/>
  <c r="J212" i="8" s="1"/>
  <c r="I213" i="8"/>
  <c r="J213" i="8" s="1"/>
  <c r="I214" i="8"/>
  <c r="J214" i="8" s="1"/>
  <c r="I215" i="8"/>
  <c r="J215" i="8" s="1"/>
  <c r="I216" i="8"/>
  <c r="J216" i="8" s="1"/>
  <c r="I217" i="8"/>
  <c r="J217" i="8" s="1"/>
  <c r="I218" i="8"/>
  <c r="J218" i="8" s="1"/>
  <c r="I219" i="8"/>
  <c r="J219" i="8" s="1"/>
  <c r="I220" i="8"/>
  <c r="J220" i="8" s="1"/>
  <c r="I221" i="8"/>
  <c r="J221" i="8" s="1"/>
  <c r="I222" i="8"/>
  <c r="J222" i="8" s="1"/>
  <c r="I223" i="8"/>
  <c r="J223" i="8" s="1"/>
  <c r="I224" i="8"/>
  <c r="J224" i="8" s="1"/>
  <c r="I225" i="8"/>
  <c r="J225" i="8" s="1"/>
  <c r="I226" i="8"/>
  <c r="J226" i="8" s="1"/>
  <c r="I227" i="8"/>
  <c r="J227" i="8" s="1"/>
  <c r="I228" i="8"/>
  <c r="J228" i="8" s="1"/>
  <c r="I229" i="8"/>
  <c r="J229" i="8" s="1"/>
  <c r="I230" i="8"/>
  <c r="J230" i="8" s="1"/>
  <c r="I231" i="8"/>
  <c r="J231" i="8" s="1"/>
  <c r="I232" i="8"/>
  <c r="J232" i="8" s="1"/>
  <c r="I233" i="8"/>
  <c r="J233" i="8" s="1"/>
  <c r="I234" i="8"/>
  <c r="J234" i="8" s="1"/>
  <c r="I76" i="8"/>
  <c r="J76" i="8" s="1"/>
  <c r="I124" i="8"/>
  <c r="J124" i="8" s="1"/>
  <c r="I89" i="8"/>
  <c r="J89" i="8" s="1"/>
  <c r="I38" i="8"/>
  <c r="J38" i="8" s="1"/>
  <c r="I90" i="8"/>
  <c r="J90" i="8" s="1"/>
  <c r="I99" i="8"/>
  <c r="J99" i="8" s="1"/>
  <c r="I100" i="8"/>
  <c r="J100" i="8" s="1"/>
  <c r="I101" i="8"/>
  <c r="J101" i="8" s="1"/>
  <c r="I176" i="8"/>
  <c r="J176" i="8" s="1"/>
  <c r="I137" i="8"/>
  <c r="J137" i="8" s="1"/>
  <c r="I86" i="8"/>
  <c r="J86" i="8" s="1"/>
  <c r="I5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M20" i="8" s="1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M261" i="74"/>
  <c r="R60" i="74"/>
  <c r="R63" i="74"/>
  <c r="M63" i="74"/>
  <c r="P63" i="74" s="1"/>
  <c r="M169" i="74"/>
  <c r="P169" i="74" s="1"/>
  <c r="R169" i="74"/>
  <c r="E60" i="78" l="1"/>
  <c r="G60" i="78" s="1"/>
  <c r="J60" i="78" s="1"/>
  <c r="E60" i="79" s="1"/>
  <c r="G60" i="79" s="1"/>
  <c r="J60" i="79" s="1"/>
  <c r="E60" i="80" s="1"/>
  <c r="E45" i="78"/>
  <c r="G45" i="78" s="1"/>
  <c r="J45" i="78" s="1"/>
  <c r="E45" i="79" s="1"/>
  <c r="G45" i="79" s="1"/>
  <c r="J45" i="79" s="1"/>
  <c r="E45" i="80" s="1"/>
  <c r="E178" i="78"/>
  <c r="G178" i="78" s="1"/>
  <c r="J178" i="78" s="1"/>
  <c r="E178" i="79" s="1"/>
  <c r="G178" i="79" s="1"/>
  <c r="J178" i="79" s="1"/>
  <c r="E178" i="80" s="1"/>
  <c r="E94" i="78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P48" i="77"/>
  <c r="P6" i="77"/>
  <c r="G75" i="79"/>
  <c r="J75" i="79" s="1"/>
  <c r="E75" i="80" s="1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78" s="1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E75" i="83" l="1"/>
  <c r="G75" i="83" s="1"/>
  <c r="J75" i="83" s="1"/>
  <c r="E169" i="81"/>
  <c r="G169" i="81" s="1"/>
  <c r="J169" i="81" s="1"/>
  <c r="E94" i="83"/>
  <c r="G94" i="83" s="1"/>
  <c r="J94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75" i="84" l="1"/>
  <c r="G75" i="84" s="1"/>
  <c r="J75" i="84" s="1"/>
  <c r="E94" i="84"/>
  <c r="G94" i="84" s="1"/>
  <c r="J94" i="84" s="1"/>
  <c r="E94" i="85" s="1"/>
  <c r="G94" i="85" s="1"/>
  <c r="J94" i="85" s="1"/>
  <c r="E169" i="82"/>
  <c r="G169" i="82" s="1"/>
  <c r="J169" i="82" s="1"/>
  <c r="E169" i="83" s="1"/>
  <c r="G169" i="83" s="1"/>
  <c r="J169" i="83" s="1"/>
  <c r="E169" i="84" s="1"/>
  <c r="E178" i="84"/>
  <c r="G178" i="84" s="1"/>
  <c r="J178" i="84" s="1"/>
  <c r="E178" i="85" s="1"/>
  <c r="G178" i="85" s="1"/>
  <c r="J178" i="85" s="1"/>
  <c r="E60" i="84"/>
  <c r="G60" i="84" s="1"/>
  <c r="J60" i="84" s="1"/>
  <c r="E60" i="85" s="1"/>
  <c r="G60" i="85" s="1"/>
  <c r="J60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178" i="86" l="1"/>
  <c r="G178" i="86" s="1"/>
  <c r="J178" i="86" s="1"/>
  <c r="E60" i="86"/>
  <c r="G60" i="86" s="1"/>
  <c r="J60" i="86" s="1"/>
  <c r="E94" i="86"/>
  <c r="G94" i="86" s="1"/>
  <c r="J94" i="86" s="1"/>
  <c r="E75" i="85"/>
  <c r="G75" i="85" s="1"/>
  <c r="J75" i="85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94" i="87" l="1"/>
  <c r="G94" i="87" s="1"/>
  <c r="J94" i="87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109" i="85"/>
  <c r="G109" i="85" s="1"/>
  <c r="J109" i="85" s="1"/>
  <c r="E45" i="86"/>
  <c r="G45" i="86" s="1"/>
  <c r="J45" i="86" s="1"/>
  <c r="E114" i="85"/>
  <c r="G114" i="85" s="1"/>
  <c r="J114" i="85" s="1"/>
  <c r="E60" i="87"/>
  <c r="G60" i="87" s="1"/>
  <c r="J60" i="87" s="1"/>
  <c r="E178" i="87"/>
  <c r="G178" i="87" s="1"/>
  <c r="J178" i="87" s="1"/>
  <c r="G129" i="85"/>
  <c r="J129" i="85" s="1"/>
  <c r="G63" i="85"/>
  <c r="J63" i="85" s="1"/>
  <c r="G35" i="85"/>
  <c r="J35" i="85" s="1"/>
  <c r="E35" i="86" s="1"/>
  <c r="G169" i="85"/>
  <c r="J169" i="85" s="1"/>
  <c r="G45" i="93"/>
  <c r="J45" i="93" s="1"/>
  <c r="G229" i="77"/>
  <c r="J229" i="77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78" i="88" l="1"/>
  <c r="G178" i="88" s="1"/>
  <c r="J178" i="88" s="1"/>
  <c r="E60" i="88"/>
  <c r="G60" i="88" s="1"/>
  <c r="J60" i="88" s="1"/>
  <c r="E114" i="86"/>
  <c r="G114" i="86" s="1"/>
  <c r="J114" i="86" s="1"/>
  <c r="E45" i="87"/>
  <c r="G45" i="87" s="1"/>
  <c r="J45" i="87" s="1"/>
  <c r="E109" i="86"/>
  <c r="G109" i="86" s="1"/>
  <c r="J109" i="86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169" i="86"/>
  <c r="G169" i="86" s="1"/>
  <c r="J169" i="86" s="1"/>
  <c r="E169" i="87" s="1"/>
  <c r="G169" i="87" s="1"/>
  <c r="J169" i="87" s="1"/>
  <c r="E169" i="88" s="1"/>
  <c r="G237" i="78"/>
  <c r="J237" i="78" s="1"/>
  <c r="E237" i="79" s="1"/>
  <c r="E229" i="78"/>
  <c r="G229" i="78" s="1"/>
  <c r="J229" i="78" s="1"/>
  <c r="E63" i="86"/>
  <c r="G63" i="86" s="1"/>
  <c r="J63" i="86" s="1"/>
  <c r="E129" i="86"/>
  <c r="G129" i="86" s="1"/>
  <c r="J129" i="86" s="1"/>
  <c r="G35" i="86"/>
  <c r="J35" i="86" s="1"/>
  <c r="G63" i="93"/>
  <c r="J63" i="93" s="1"/>
  <c r="G178" i="93"/>
  <c r="J178" i="93" s="1"/>
  <c r="G60" i="93"/>
  <c r="J60" i="93" s="1"/>
  <c r="G129" i="93"/>
  <c r="J129" i="93" s="1"/>
  <c r="G75" i="91"/>
  <c r="J75" i="91" s="1"/>
  <c r="E75" i="92" s="1"/>
  <c r="G45" i="94"/>
  <c r="J45" i="94" s="1"/>
  <c r="G12" i="83"/>
  <c r="J12" i="83" s="1"/>
  <c r="E12" i="84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237" i="79" l="1"/>
  <c r="J237" i="79" s="1"/>
  <c r="E237" i="80" s="1"/>
  <c r="E229" i="79"/>
  <c r="G229" i="79" s="1"/>
  <c r="J229" i="79" s="1"/>
  <c r="E109" i="87"/>
  <c r="G109" i="87" s="1"/>
  <c r="J109" i="87" s="1"/>
  <c r="E129" i="87"/>
  <c r="G129" i="87" s="1"/>
  <c r="J129" i="87" s="1"/>
  <c r="E114" i="87"/>
  <c r="G114" i="87" s="1"/>
  <c r="J114" i="87" s="1"/>
  <c r="E178" i="89"/>
  <c r="G178" i="89" s="1"/>
  <c r="J178" i="89" s="1"/>
  <c r="E178" i="90" s="1"/>
  <c r="G178" i="90" s="1"/>
  <c r="J178" i="90" s="1"/>
  <c r="E178" i="91" s="1"/>
  <c r="G178" i="91" s="1"/>
  <c r="J178" i="91" s="1"/>
  <c r="E178" i="92" s="1"/>
  <c r="G178" i="92" s="1"/>
  <c r="J178" i="92" s="1"/>
  <c r="E45" i="88"/>
  <c r="G45" i="88" s="1"/>
  <c r="J45" i="88" s="1"/>
  <c r="E63" i="87"/>
  <c r="G63" i="87" s="1"/>
  <c r="J63" i="87" s="1"/>
  <c r="E60" i="89"/>
  <c r="G60" i="89" s="1"/>
  <c r="J60" i="89" s="1"/>
  <c r="E60" i="90" s="1"/>
  <c r="G60" i="90" s="1"/>
  <c r="J60" i="90" s="1"/>
  <c r="E60" i="91" s="1"/>
  <c r="G60" i="91" s="1"/>
  <c r="J60" i="91" s="1"/>
  <c r="E60" i="92" s="1"/>
  <c r="G60" i="92" s="1"/>
  <c r="J60" i="92" s="1"/>
  <c r="E35" i="87"/>
  <c r="G35" i="87" s="1"/>
  <c r="J35" i="87" s="1"/>
  <c r="G169" i="88"/>
  <c r="J169" i="88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E12" i="85" s="1"/>
  <c r="G12" i="8"/>
  <c r="E114" i="88" l="1"/>
  <c r="G114" i="88" s="1"/>
  <c r="J114" i="88" s="1"/>
  <c r="E63" i="88"/>
  <c r="G63" i="88" s="1"/>
  <c r="J63" i="88" s="1"/>
  <c r="E129" i="88"/>
  <c r="G129" i="88" s="1"/>
  <c r="J129" i="88" s="1"/>
  <c r="E109" i="88"/>
  <c r="G109" i="88" s="1"/>
  <c r="J109" i="88" s="1"/>
  <c r="E45" i="89"/>
  <c r="G45" i="89" s="1"/>
  <c r="J45" i="89" s="1"/>
  <c r="E45" i="90" s="1"/>
  <c r="G45" i="90" s="1"/>
  <c r="J45" i="90" s="1"/>
  <c r="E45" i="91" s="1"/>
  <c r="G45" i="91" s="1"/>
  <c r="J45" i="91" s="1"/>
  <c r="E45" i="92" s="1"/>
  <c r="G45" i="92" s="1"/>
  <c r="J45" i="92" s="1"/>
  <c r="E35" i="88"/>
  <c r="G35" i="88" s="1"/>
  <c r="J35" i="88" s="1"/>
  <c r="E169" i="89"/>
  <c r="G169" i="89" s="1"/>
  <c r="J169" i="89" s="1"/>
  <c r="E169" i="90" s="1"/>
  <c r="G169" i="90" s="1"/>
  <c r="J169" i="90" s="1"/>
  <c r="E169" i="91" s="1"/>
  <c r="G237" i="80"/>
  <c r="J237" i="80" s="1"/>
  <c r="E237" i="81" s="1"/>
  <c r="E229" i="80"/>
  <c r="G229" i="80" s="1"/>
  <c r="J229" i="80" s="1"/>
  <c r="E229" i="81" s="1"/>
  <c r="G60" i="95"/>
  <c r="J60" i="95" s="1"/>
  <c r="G114" i="94"/>
  <c r="J114" i="94" s="1"/>
  <c r="G178" i="95"/>
  <c r="J178" i="95" s="1"/>
  <c r="G94" i="94"/>
  <c r="J94" i="94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E12" i="86" s="1"/>
  <c r="E35" i="89" l="1"/>
  <c r="G35" i="89" s="1"/>
  <c r="J35" i="89" s="1"/>
  <c r="E35" i="90" s="1"/>
  <c r="G35" i="90" s="1"/>
  <c r="J35" i="90" s="1"/>
  <c r="E35" i="91" s="1"/>
  <c r="G35" i="91" s="1"/>
  <c r="J35" i="91" s="1"/>
  <c r="E35" i="92" s="1"/>
  <c r="G35" i="92" s="1"/>
  <c r="J35" i="92" s="1"/>
  <c r="G35" i="93" s="1"/>
  <c r="J35" i="93" s="1"/>
  <c r="G35" i="94" s="1"/>
  <c r="J35" i="94" s="1"/>
  <c r="E109" i="89"/>
  <c r="G109" i="89" s="1"/>
  <c r="J109" i="89" s="1"/>
  <c r="E109" i="90" s="1"/>
  <c r="G109" i="90" s="1"/>
  <c r="J109" i="90" s="1"/>
  <c r="E109" i="91" s="1"/>
  <c r="G109" i="91" s="1"/>
  <c r="J109" i="91" s="1"/>
  <c r="E109" i="92" s="1"/>
  <c r="G109" i="92" s="1"/>
  <c r="J109" i="92" s="1"/>
  <c r="E129" i="89"/>
  <c r="G129" i="89" s="1"/>
  <c r="J129" i="89" s="1"/>
  <c r="E129" i="90" s="1"/>
  <c r="G129" i="90" s="1"/>
  <c r="J129" i="90" s="1"/>
  <c r="E129" i="91" s="1"/>
  <c r="G129" i="91" s="1"/>
  <c r="J129" i="91" s="1"/>
  <c r="E129" i="92" s="1"/>
  <c r="G129" i="92" s="1"/>
  <c r="J129" i="92" s="1"/>
  <c r="E63" i="89"/>
  <c r="G63" i="89" s="1"/>
  <c r="J63" i="89" s="1"/>
  <c r="E63" i="90" s="1"/>
  <c r="G63" i="90" s="1"/>
  <c r="J63" i="90" s="1"/>
  <c r="E63" i="91" s="1"/>
  <c r="G63" i="91" s="1"/>
  <c r="J63" i="91" s="1"/>
  <c r="E63" i="92" s="1"/>
  <c r="G63" i="92" s="1"/>
  <c r="J63" i="92" s="1"/>
  <c r="E114" i="89"/>
  <c r="G114" i="89" s="1"/>
  <c r="J114" i="89" s="1"/>
  <c r="E114" i="90" s="1"/>
  <c r="G114" i="90" s="1"/>
  <c r="J114" i="90" s="1"/>
  <c r="E114" i="91" s="1"/>
  <c r="G114" i="91" s="1"/>
  <c r="J114" i="91" s="1"/>
  <c r="E114" i="92" s="1"/>
  <c r="G114" i="92" s="1"/>
  <c r="J114" i="92" s="1"/>
  <c r="G229" i="81"/>
  <c r="J229" i="81" s="1"/>
  <c r="E229" i="82" s="1"/>
  <c r="G237" i="81"/>
  <c r="J237" i="81" s="1"/>
  <c r="E237" i="82" s="1"/>
  <c r="G12" i="86"/>
  <c r="J12" i="86" s="1"/>
  <c r="G35" i="97"/>
  <c r="J35" i="97" s="1"/>
  <c r="G169" i="91"/>
  <c r="J169" i="91" s="1"/>
  <c r="E169" i="92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E12" i="87" l="1"/>
  <c r="G12" i="87" s="1"/>
  <c r="J12" i="87" s="1"/>
  <c r="E12" i="88" s="1"/>
  <c r="G12" i="88" s="1"/>
  <c r="J12" i="88" s="1"/>
  <c r="G229" i="82"/>
  <c r="J229" i="82" s="1"/>
  <c r="E229" i="83" s="1"/>
  <c r="G237" i="82"/>
  <c r="J237" i="82" s="1"/>
  <c r="E237" i="83" s="1"/>
  <c r="G11" i="77"/>
  <c r="J11" i="77" s="1"/>
  <c r="E11" i="78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G178" i="97"/>
  <c r="J178" i="97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G169" i="92"/>
  <c r="J169" i="92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G9" i="77"/>
  <c r="J9" i="77" s="1"/>
  <c r="E9" i="78" s="1"/>
  <c r="G10" i="77"/>
  <c r="J10" i="77" s="1"/>
  <c r="E10" i="78" s="1"/>
  <c r="G193" i="8"/>
  <c r="G177" i="8"/>
  <c r="G194" i="8"/>
  <c r="E12" i="89" l="1"/>
  <c r="G12" i="89" s="1"/>
  <c r="J12" i="89" s="1"/>
  <c r="E12" i="90" s="1"/>
  <c r="G12" i="90" s="1"/>
  <c r="J12" i="90" s="1"/>
  <c r="E12" i="91" s="1"/>
  <c r="E152" i="78"/>
  <c r="G152" i="78" s="1"/>
  <c r="J152" i="78" s="1"/>
  <c r="E152" i="79" s="1"/>
  <c r="G152" i="79" s="1"/>
  <c r="J152" i="79" s="1"/>
  <c r="E213" i="78"/>
  <c r="G213" i="78" s="1"/>
  <c r="J213" i="78" s="1"/>
  <c r="E213" i="79" s="1"/>
  <c r="G213" i="79" s="1"/>
  <c r="J213" i="79" s="1"/>
  <c r="E83" i="78"/>
  <c r="G83" i="78" s="1"/>
  <c r="J83" i="78" s="1"/>
  <c r="E83" i="79" s="1"/>
  <c r="G83" i="79" s="1"/>
  <c r="J83" i="79" s="1"/>
  <c r="E148" i="78"/>
  <c r="G148" i="78" s="1"/>
  <c r="J148" i="78" s="1"/>
  <c r="E148" i="79" s="1"/>
  <c r="G148" i="79" s="1"/>
  <c r="J148" i="79" s="1"/>
  <c r="E126" i="78"/>
  <c r="G126" i="78" s="1"/>
  <c r="J126" i="78" s="1"/>
  <c r="E126" i="79" s="1"/>
  <c r="G126" i="79" s="1"/>
  <c r="J126" i="79" s="1"/>
  <c r="E177" i="78"/>
  <c r="G177" i="78" s="1"/>
  <c r="J177" i="78" s="1"/>
  <c r="E177" i="79" s="1"/>
  <c r="G177" i="79" s="1"/>
  <c r="J177" i="79" s="1"/>
  <c r="E205" i="78"/>
  <c r="G205" i="78" s="1"/>
  <c r="J205" i="78" s="1"/>
  <c r="E205" i="79" s="1"/>
  <c r="G205" i="79" s="1"/>
  <c r="J205" i="79" s="1"/>
  <c r="E84" i="78"/>
  <c r="G84" i="78" s="1"/>
  <c r="J84" i="78" s="1"/>
  <c r="E84" i="79" s="1"/>
  <c r="G84" i="79" s="1"/>
  <c r="J84" i="79" s="1"/>
  <c r="E181" i="78"/>
  <c r="G181" i="78" s="1"/>
  <c r="J181" i="78" s="1"/>
  <c r="E181" i="79" s="1"/>
  <c r="G181" i="79" s="1"/>
  <c r="J181" i="79" s="1"/>
  <c r="E153" i="78"/>
  <c r="G153" i="78" s="1"/>
  <c r="J153" i="78" s="1"/>
  <c r="E153" i="79" s="1"/>
  <c r="G153" i="79" s="1"/>
  <c r="J153" i="79" s="1"/>
  <c r="E206" i="78"/>
  <c r="G206" i="78" s="1"/>
  <c r="J206" i="78" s="1"/>
  <c r="E206" i="79" s="1"/>
  <c r="G206" i="79" s="1"/>
  <c r="J206" i="79" s="1"/>
  <c r="E155" i="78"/>
  <c r="G155" i="78" s="1"/>
  <c r="J155" i="78" s="1"/>
  <c r="E155" i="79" s="1"/>
  <c r="G155" i="79" s="1"/>
  <c r="J155" i="79" s="1"/>
  <c r="G231" i="78"/>
  <c r="J231" i="78" s="1"/>
  <c r="G239" i="78"/>
  <c r="J239" i="78" s="1"/>
  <c r="G229" i="83"/>
  <c r="J229" i="83" s="1"/>
  <c r="E229" i="84" s="1"/>
  <c r="G237" i="83"/>
  <c r="J237" i="83" s="1"/>
  <c r="E237" i="84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G114" i="97"/>
  <c r="J114" i="97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G178" i="98"/>
  <c r="J178" i="98" s="1"/>
  <c r="G45" i="99"/>
  <c r="J45" i="99" s="1"/>
  <c r="G75" i="96"/>
  <c r="J75" i="96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35" i="99"/>
  <c r="J35" i="99" s="1"/>
  <c r="G109" i="97"/>
  <c r="J109" i="97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G157" i="77"/>
  <c r="J157" i="77" s="1"/>
  <c r="E157" i="78" s="1"/>
  <c r="G63" i="98"/>
  <c r="J63" i="98" s="1"/>
  <c r="G129" i="98"/>
  <c r="J129" i="98" s="1"/>
  <c r="G10" i="78"/>
  <c r="J10" i="78" s="1"/>
  <c r="E10" i="79" s="1"/>
  <c r="G11" i="78"/>
  <c r="J11" i="78" s="1"/>
  <c r="E11" i="79" s="1"/>
  <c r="G9" i="78"/>
  <c r="J9" i="78" s="1"/>
  <c r="E9" i="79" s="1"/>
  <c r="G147" i="8"/>
  <c r="G9" i="8"/>
  <c r="G196" i="8"/>
  <c r="G197" i="8"/>
  <c r="G202" i="8"/>
  <c r="G10" i="8"/>
  <c r="G11" i="8"/>
  <c r="G198" i="8"/>
  <c r="G195" i="8"/>
  <c r="G209" i="8"/>
  <c r="G210" i="8"/>
  <c r="E177" i="80" l="1"/>
  <c r="G177" i="80" s="1"/>
  <c r="J177" i="80" s="1"/>
  <c r="E177" i="81" s="1"/>
  <c r="G177" i="81" s="1"/>
  <c r="J177" i="81" s="1"/>
  <c r="E177" i="82" s="1"/>
  <c r="E148" i="80"/>
  <c r="G148" i="80" s="1"/>
  <c r="J148" i="80" s="1"/>
  <c r="E148" i="81" s="1"/>
  <c r="G148" i="81" s="1"/>
  <c r="J148" i="81" s="1"/>
  <c r="E148" i="82" s="1"/>
  <c r="E205" i="80"/>
  <c r="G205" i="80" s="1"/>
  <c r="J205" i="80" s="1"/>
  <c r="E205" i="81" s="1"/>
  <c r="G205" i="81" s="1"/>
  <c r="J205" i="81" s="1"/>
  <c r="E205" i="82" s="1"/>
  <c r="E155" i="80"/>
  <c r="G155" i="80" s="1"/>
  <c r="J155" i="80" s="1"/>
  <c r="E155" i="81" s="1"/>
  <c r="G155" i="81" s="1"/>
  <c r="J155" i="81" s="1"/>
  <c r="E155" i="82" s="1"/>
  <c r="E153" i="80"/>
  <c r="G153" i="80" s="1"/>
  <c r="J153" i="80" s="1"/>
  <c r="E153" i="81" s="1"/>
  <c r="G153" i="81" s="1"/>
  <c r="J153" i="81" s="1"/>
  <c r="E153" i="82" s="1"/>
  <c r="E83" i="80"/>
  <c r="G83" i="80" s="1"/>
  <c r="J83" i="80" s="1"/>
  <c r="E83" i="81" s="1"/>
  <c r="G83" i="81" s="1"/>
  <c r="J83" i="81" s="1"/>
  <c r="E83" i="82" s="1"/>
  <c r="E126" i="80"/>
  <c r="G126" i="80" s="1"/>
  <c r="J126" i="80" s="1"/>
  <c r="E126" i="81" s="1"/>
  <c r="G126" i="81" s="1"/>
  <c r="J126" i="81" s="1"/>
  <c r="E126" i="82" s="1"/>
  <c r="E152" i="80"/>
  <c r="G152" i="80" s="1"/>
  <c r="J152" i="80" s="1"/>
  <c r="E152" i="81" s="1"/>
  <c r="G152" i="81" s="1"/>
  <c r="J152" i="81" s="1"/>
  <c r="E152" i="82" s="1"/>
  <c r="E206" i="80"/>
  <c r="G206" i="80" s="1"/>
  <c r="J206" i="80" s="1"/>
  <c r="E206" i="81" s="1"/>
  <c r="G206" i="81" s="1"/>
  <c r="J206" i="81" s="1"/>
  <c r="E206" i="82" s="1"/>
  <c r="E213" i="80"/>
  <c r="G213" i="80" s="1"/>
  <c r="J213" i="80" s="1"/>
  <c r="E213" i="81" s="1"/>
  <c r="G213" i="81" s="1"/>
  <c r="J213" i="81" s="1"/>
  <c r="E213" i="82" s="1"/>
  <c r="E84" i="80"/>
  <c r="G84" i="80" s="1"/>
  <c r="J84" i="80" s="1"/>
  <c r="E84" i="81" s="1"/>
  <c r="G84" i="81" s="1"/>
  <c r="J84" i="81" s="1"/>
  <c r="E84" i="82" s="1"/>
  <c r="G252" i="79"/>
  <c r="J252" i="79" s="1"/>
  <c r="E252" i="80" s="1"/>
  <c r="E239" i="79"/>
  <c r="G239" i="79" s="1"/>
  <c r="J239" i="79" s="1"/>
  <c r="E181" i="80"/>
  <c r="G181" i="80" s="1"/>
  <c r="J181" i="80" s="1"/>
  <c r="E181" i="81" s="1"/>
  <c r="G181" i="81" s="1"/>
  <c r="J181" i="81" s="1"/>
  <c r="E181" i="82" s="1"/>
  <c r="E231" i="79"/>
  <c r="G231" i="79" s="1"/>
  <c r="J231" i="79" s="1"/>
  <c r="G240" i="78"/>
  <c r="J240" i="78" s="1"/>
  <c r="E240" i="79" s="1"/>
  <c r="G241" i="78"/>
  <c r="J241" i="78" s="1"/>
  <c r="E241" i="79" s="1"/>
  <c r="G229" i="84"/>
  <c r="J229" i="84" s="1"/>
  <c r="G237" i="84"/>
  <c r="J237" i="84" s="1"/>
  <c r="E237" i="85" s="1"/>
  <c r="G226" i="79"/>
  <c r="J226" i="79" s="1"/>
  <c r="E226" i="80" s="1"/>
  <c r="G12" i="91"/>
  <c r="J12" i="91" s="1"/>
  <c r="E12" i="92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11" i="79"/>
  <c r="J11" i="79" s="1"/>
  <c r="E11" i="80" s="1"/>
  <c r="G9" i="79"/>
  <c r="J9" i="79" s="1"/>
  <c r="E9" i="80" s="1"/>
  <c r="G10" i="79"/>
  <c r="J10" i="79" s="1"/>
  <c r="E10" i="80" s="1"/>
  <c r="G252" i="80" l="1"/>
  <c r="J252" i="80" s="1"/>
  <c r="E252" i="81" s="1"/>
  <c r="E239" i="80"/>
  <c r="G239" i="80" s="1"/>
  <c r="J239" i="80" s="1"/>
  <c r="E231" i="80"/>
  <c r="G231" i="80" s="1"/>
  <c r="J231" i="80" s="1"/>
  <c r="E231" i="81" s="1"/>
  <c r="G231" i="81" s="1"/>
  <c r="J231" i="81" s="1"/>
  <c r="E231" i="82" s="1"/>
  <c r="G237" i="85"/>
  <c r="J237" i="85" s="1"/>
  <c r="E237" i="86" s="1"/>
  <c r="E229" i="85"/>
  <c r="G229" i="85" s="1"/>
  <c r="J229" i="85" s="1"/>
  <c r="E125" i="80"/>
  <c r="G125" i="80" s="1"/>
  <c r="J125" i="80" s="1"/>
  <c r="G240" i="79"/>
  <c r="J240" i="79" s="1"/>
  <c r="E240" i="80" s="1"/>
  <c r="G241" i="79"/>
  <c r="J241" i="79" s="1"/>
  <c r="E241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N267" i="74"/>
  <c r="N264" i="74"/>
  <c r="M5" i="74"/>
  <c r="N262" i="74" s="1"/>
  <c r="E125" i="81" l="1"/>
  <c r="G125" i="81" s="1"/>
  <c r="J125" i="81" s="1"/>
  <c r="E125" i="82" s="1"/>
  <c r="G125" i="82" s="1"/>
  <c r="J125" i="82" s="1"/>
  <c r="E125" i="83" s="1"/>
  <c r="G125" i="83" s="1"/>
  <c r="J125" i="83" s="1"/>
  <c r="E125" i="84" s="1"/>
  <c r="E229" i="86"/>
  <c r="G229" i="86" s="1"/>
  <c r="J229" i="86" s="1"/>
  <c r="E151" i="81"/>
  <c r="G151" i="81" s="1"/>
  <c r="J151" i="81" s="1"/>
  <c r="E39" i="81"/>
  <c r="G39" i="81" s="1"/>
  <c r="J39" i="81" s="1"/>
  <c r="E208" i="81"/>
  <c r="G208" i="81" s="1"/>
  <c r="J208" i="81" s="1"/>
  <c r="E127" i="81"/>
  <c r="G127" i="81" s="1"/>
  <c r="J127" i="81" s="1"/>
  <c r="E226" i="81"/>
  <c r="G226" i="81" s="1"/>
  <c r="J226" i="81" s="1"/>
  <c r="E203" i="80"/>
  <c r="G203" i="80" s="1"/>
  <c r="J203" i="80" s="1"/>
  <c r="E194" i="81"/>
  <c r="G194" i="81" s="1"/>
  <c r="J194" i="81" s="1"/>
  <c r="E193" i="81"/>
  <c r="G193" i="81" s="1"/>
  <c r="J193" i="81" s="1"/>
  <c r="G252" i="81"/>
  <c r="J252" i="81" s="1"/>
  <c r="E252" i="82" s="1"/>
  <c r="E239" i="81"/>
  <c r="G239" i="81" s="1"/>
  <c r="J239" i="81" s="1"/>
  <c r="G237" i="86"/>
  <c r="J237" i="86" s="1"/>
  <c r="E237" i="87" s="1"/>
  <c r="G231" i="82"/>
  <c r="J231" i="82" s="1"/>
  <c r="E231" i="83" s="1"/>
  <c r="G240" i="80"/>
  <c r="J240" i="80" s="1"/>
  <c r="E240" i="81" s="1"/>
  <c r="G241" i="80"/>
  <c r="J241" i="80" s="1"/>
  <c r="E241" i="81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E35" i="103" s="1"/>
  <c r="G178" i="101"/>
  <c r="J178" i="101" s="1"/>
  <c r="G45" i="102"/>
  <c r="J45" i="102" s="1"/>
  <c r="E45" i="103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G175" i="8"/>
  <c r="P5" i="74"/>
  <c r="R260" i="74"/>
  <c r="E226" i="82" l="1"/>
  <c r="G226" i="82" s="1"/>
  <c r="J226" i="82" s="1"/>
  <c r="E226" i="83" s="1"/>
  <c r="G226" i="83" s="1"/>
  <c r="J226" i="83" s="1"/>
  <c r="E226" i="84" s="1"/>
  <c r="E127" i="82"/>
  <c r="G127" i="82" s="1"/>
  <c r="J127" i="82" s="1"/>
  <c r="E127" i="83" s="1"/>
  <c r="G127" i="83" s="1"/>
  <c r="J127" i="83" s="1"/>
  <c r="E127" i="84" s="1"/>
  <c r="E208" i="82"/>
  <c r="G208" i="82" s="1"/>
  <c r="J208" i="82" s="1"/>
  <c r="E208" i="83" s="1"/>
  <c r="G208" i="83" s="1"/>
  <c r="J208" i="83" s="1"/>
  <c r="E208" i="84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151" i="82"/>
  <c r="G151" i="82" s="1"/>
  <c r="J151" i="82" s="1"/>
  <c r="E151" i="83" s="1"/>
  <c r="G151" i="83" s="1"/>
  <c r="J151" i="83" s="1"/>
  <c r="E151" i="84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193" i="82"/>
  <c r="G193" i="82" s="1"/>
  <c r="J193" i="82" s="1"/>
  <c r="E193" i="83" s="1"/>
  <c r="G193" i="83" s="1"/>
  <c r="J193" i="83" s="1"/>
  <c r="E193" i="84" s="1"/>
  <c r="G237" i="87"/>
  <c r="J237" i="87" s="1"/>
  <c r="E237" i="88" s="1"/>
  <c r="E229" i="87"/>
  <c r="G229" i="87" s="1"/>
  <c r="J229" i="87" s="1"/>
  <c r="E194" i="82"/>
  <c r="G194" i="82" s="1"/>
  <c r="J194" i="82" s="1"/>
  <c r="E194" i="83" s="1"/>
  <c r="G194" i="83" s="1"/>
  <c r="J194" i="83" s="1"/>
  <c r="E194" i="84" s="1"/>
  <c r="E113" i="81"/>
  <c r="G113" i="81" s="1"/>
  <c r="J113" i="81" s="1"/>
  <c r="E128" i="81"/>
  <c r="G128" i="81" s="1"/>
  <c r="J128" i="81" s="1"/>
  <c r="E182" i="81"/>
  <c r="G182" i="81" s="1"/>
  <c r="J182" i="81" s="1"/>
  <c r="E149" i="81"/>
  <c r="G149" i="81" s="1"/>
  <c r="J149" i="81" s="1"/>
  <c r="E209" i="81"/>
  <c r="G209" i="81" s="1"/>
  <c r="J209" i="81" s="1"/>
  <c r="E212" i="81"/>
  <c r="G212" i="81" s="1"/>
  <c r="J212" i="81" s="1"/>
  <c r="E156" i="81"/>
  <c r="G156" i="81" s="1"/>
  <c r="J156" i="81" s="1"/>
  <c r="G252" i="82"/>
  <c r="J252" i="82" s="1"/>
  <c r="E252" i="83" s="1"/>
  <c r="E239" i="82"/>
  <c r="G239" i="82" s="1"/>
  <c r="J239" i="82" s="1"/>
  <c r="E157" i="81"/>
  <c r="G157" i="81" s="1"/>
  <c r="J157" i="81" s="1"/>
  <c r="E202" i="81"/>
  <c r="G202" i="81" s="1"/>
  <c r="J202" i="81" s="1"/>
  <c r="E210" i="81"/>
  <c r="G210" i="81" s="1"/>
  <c r="J210" i="81" s="1"/>
  <c r="E198" i="81"/>
  <c r="G198" i="81" s="1"/>
  <c r="J198" i="81" s="1"/>
  <c r="E195" i="81"/>
  <c r="G195" i="81" s="1"/>
  <c r="J195" i="81" s="1"/>
  <c r="E150" i="81"/>
  <c r="G150" i="81" s="1"/>
  <c r="J150" i="81" s="1"/>
  <c r="E197" i="81"/>
  <c r="G197" i="81" s="1"/>
  <c r="J197" i="81" s="1"/>
  <c r="E211" i="81"/>
  <c r="G211" i="81" s="1"/>
  <c r="J211" i="81" s="1"/>
  <c r="E196" i="81"/>
  <c r="G196" i="81" s="1"/>
  <c r="J196" i="81" s="1"/>
  <c r="E147" i="81"/>
  <c r="G147" i="81" s="1"/>
  <c r="J147" i="81" s="1"/>
  <c r="E204" i="81"/>
  <c r="G204" i="81" s="1"/>
  <c r="J204" i="81" s="1"/>
  <c r="G232" i="81"/>
  <c r="J232" i="81" s="1"/>
  <c r="E232" i="82" s="1"/>
  <c r="G240" i="81"/>
  <c r="J240" i="81" s="1"/>
  <c r="E240" i="82" s="1"/>
  <c r="G241" i="81"/>
  <c r="J241" i="81" s="1"/>
  <c r="E241" i="82" s="1"/>
  <c r="G231" i="83"/>
  <c r="J231" i="83" s="1"/>
  <c r="E231" i="84" s="1"/>
  <c r="G169" i="98"/>
  <c r="J169" i="98" s="1"/>
  <c r="G12" i="94"/>
  <c r="J12" i="94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E60" i="103" s="1"/>
  <c r="G129" i="102"/>
  <c r="J129" i="102" s="1"/>
  <c r="E129" i="103" s="1"/>
  <c r="G109" i="101"/>
  <c r="J109" i="101" s="1"/>
  <c r="G114" i="101"/>
  <c r="J114" i="101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G35" i="103"/>
  <c r="J35" i="103" s="1"/>
  <c r="E35" i="104" s="1"/>
  <c r="G10" i="82"/>
  <c r="J10" i="82" s="1"/>
  <c r="E10" i="83" s="1"/>
  <c r="G11" i="82"/>
  <c r="J11" i="82" s="1"/>
  <c r="E11" i="83" s="1"/>
  <c r="G9" i="82"/>
  <c r="J9" i="82" s="1"/>
  <c r="E9" i="83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E212" i="82" l="1"/>
  <c r="G212" i="82" s="1"/>
  <c r="J212" i="82" s="1"/>
  <c r="E212" i="83" s="1"/>
  <c r="G212" i="83" s="1"/>
  <c r="J212" i="83" s="1"/>
  <c r="E212" i="84" s="1"/>
  <c r="E210" i="82"/>
  <c r="G210" i="82" s="1"/>
  <c r="J210" i="82" s="1"/>
  <c r="E210" i="83" s="1"/>
  <c r="G210" i="83" s="1"/>
  <c r="J210" i="83" s="1"/>
  <c r="E210" i="84" s="1"/>
  <c r="E198" i="82"/>
  <c r="G198" i="82" s="1"/>
  <c r="J198" i="82" s="1"/>
  <c r="E198" i="83" s="1"/>
  <c r="G198" i="83" s="1"/>
  <c r="J198" i="83" s="1"/>
  <c r="E198" i="84" s="1"/>
  <c r="E149" i="82"/>
  <c r="G149" i="82" s="1"/>
  <c r="J149" i="82" s="1"/>
  <c r="E149" i="83" s="1"/>
  <c r="G149" i="83" s="1"/>
  <c r="J149" i="83" s="1"/>
  <c r="E149" i="84" s="1"/>
  <c r="E128" i="82"/>
  <c r="G128" i="82" s="1"/>
  <c r="J128" i="82" s="1"/>
  <c r="E128" i="83" s="1"/>
  <c r="G128" i="83" s="1"/>
  <c r="J128" i="83" s="1"/>
  <c r="E128" i="84" s="1"/>
  <c r="E182" i="82"/>
  <c r="G182" i="82" s="1"/>
  <c r="J182" i="82" s="1"/>
  <c r="E182" i="83" s="1"/>
  <c r="G182" i="83" s="1"/>
  <c r="J182" i="83" s="1"/>
  <c r="E182" i="84" s="1"/>
  <c r="E113" i="82"/>
  <c r="G113" i="82" s="1"/>
  <c r="J113" i="82" s="1"/>
  <c r="E113" i="83" s="1"/>
  <c r="G113" i="83" s="1"/>
  <c r="J113" i="83" s="1"/>
  <c r="E113" i="84" s="1"/>
  <c r="E195" i="82"/>
  <c r="G195" i="82" s="1"/>
  <c r="J195" i="82" s="1"/>
  <c r="E195" i="83" s="1"/>
  <c r="G195" i="83" s="1"/>
  <c r="J195" i="83" s="1"/>
  <c r="E195" i="84" s="1"/>
  <c r="E209" i="82"/>
  <c r="G209" i="82" s="1"/>
  <c r="J209" i="82" s="1"/>
  <c r="E209" i="83" s="1"/>
  <c r="G209" i="83" s="1"/>
  <c r="J209" i="83" s="1"/>
  <c r="E209" i="84" s="1"/>
  <c r="E147" i="82"/>
  <c r="G147" i="82" s="1"/>
  <c r="J147" i="82" s="1"/>
  <c r="E147" i="83" s="1"/>
  <c r="G147" i="83" s="1"/>
  <c r="J147" i="83" s="1"/>
  <c r="E147" i="84" s="1"/>
  <c r="E157" i="82"/>
  <c r="G157" i="82" s="1"/>
  <c r="J157" i="82" s="1"/>
  <c r="E157" i="83" s="1"/>
  <c r="G157" i="83" s="1"/>
  <c r="J157" i="83" s="1"/>
  <c r="E157" i="84" s="1"/>
  <c r="E197" i="82"/>
  <c r="G197" i="82" s="1"/>
  <c r="J197" i="82" s="1"/>
  <c r="E197" i="83" s="1"/>
  <c r="G197" i="83" s="1"/>
  <c r="J197" i="83" s="1"/>
  <c r="E197" i="84" s="1"/>
  <c r="E204" i="82"/>
  <c r="G204" i="82" s="1"/>
  <c r="J204" i="82" s="1"/>
  <c r="E204" i="83" s="1"/>
  <c r="G204" i="83" s="1"/>
  <c r="J204" i="83" s="1"/>
  <c r="E204" i="84" s="1"/>
  <c r="E202" i="82"/>
  <c r="G202" i="82" s="1"/>
  <c r="J202" i="82" s="1"/>
  <c r="E202" i="83" s="1"/>
  <c r="G202" i="83" s="1"/>
  <c r="J202" i="83" s="1"/>
  <c r="E202" i="84" s="1"/>
  <c r="E196" i="82"/>
  <c r="G196" i="82" s="1"/>
  <c r="J196" i="82" s="1"/>
  <c r="E196" i="83" s="1"/>
  <c r="G196" i="83" s="1"/>
  <c r="J196" i="83" s="1"/>
  <c r="E196" i="84" s="1"/>
  <c r="E211" i="82"/>
  <c r="G211" i="82" s="1"/>
  <c r="J211" i="82" s="1"/>
  <c r="E211" i="83" s="1"/>
  <c r="G211" i="83" s="1"/>
  <c r="J211" i="83" s="1"/>
  <c r="E211" i="84" s="1"/>
  <c r="E150" i="82"/>
  <c r="G150" i="82" s="1"/>
  <c r="J150" i="82" s="1"/>
  <c r="E150" i="83" s="1"/>
  <c r="G150" i="83" s="1"/>
  <c r="J150" i="83" s="1"/>
  <c r="E150" i="84" s="1"/>
  <c r="E156" i="82"/>
  <c r="G156" i="82" s="1"/>
  <c r="J156" i="82" s="1"/>
  <c r="E156" i="83" s="1"/>
  <c r="G156" i="83" s="1"/>
  <c r="J156" i="83" s="1"/>
  <c r="E156" i="84" s="1"/>
  <c r="G237" i="88"/>
  <c r="J237" i="88" s="1"/>
  <c r="E237" i="89" s="1"/>
  <c r="G237" i="89" s="1"/>
  <c r="J237" i="89" s="1"/>
  <c r="E237" i="90" s="1"/>
  <c r="G237" i="90" s="1"/>
  <c r="J237" i="90" s="1"/>
  <c r="E237" i="91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G252" i="83"/>
  <c r="J252" i="83" s="1"/>
  <c r="E252" i="84" s="1"/>
  <c r="E239" i="83"/>
  <c r="G239" i="83" s="1"/>
  <c r="J239" i="83" s="1"/>
  <c r="G231" i="84"/>
  <c r="J231" i="84" s="1"/>
  <c r="G232" i="82"/>
  <c r="J232" i="82" s="1"/>
  <c r="E232" i="83" s="1"/>
  <c r="G240" i="82"/>
  <c r="J240" i="82" s="1"/>
  <c r="E240" i="83" s="1"/>
  <c r="G241" i="82"/>
  <c r="J241" i="82" s="1"/>
  <c r="E241" i="83" s="1"/>
  <c r="G169" i="99"/>
  <c r="J169" i="99" s="1"/>
  <c r="G169" i="100" s="1"/>
  <c r="J169" i="100" s="1"/>
  <c r="G169" i="101" s="1"/>
  <c r="J169" i="101" s="1"/>
  <c r="G169" i="102" s="1"/>
  <c r="J169" i="102" s="1"/>
  <c r="E169" i="103" s="1"/>
  <c r="G12" i="95"/>
  <c r="J12" i="95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G129" i="103"/>
  <c r="J129" i="103" s="1"/>
  <c r="E129" i="104" s="1"/>
  <c r="G75" i="101"/>
  <c r="J75" i="101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252" i="84" l="1"/>
  <c r="J252" i="84" s="1"/>
  <c r="E252" i="85" s="1"/>
  <c r="E239" i="84"/>
  <c r="G239" i="84" s="1"/>
  <c r="J239" i="84" s="1"/>
  <c r="E231" i="85"/>
  <c r="G169" i="103"/>
  <c r="J169" i="103" s="1"/>
  <c r="E169" i="104" s="1"/>
  <c r="G232" i="83"/>
  <c r="J232" i="83" s="1"/>
  <c r="E232" i="84" s="1"/>
  <c r="G240" i="83"/>
  <c r="J240" i="83" s="1"/>
  <c r="E240" i="84" s="1"/>
  <c r="G241" i="83"/>
  <c r="J241" i="83" s="1"/>
  <c r="E241" i="84" s="1"/>
  <c r="G229" i="91"/>
  <c r="J229" i="91" s="1"/>
  <c r="E229" i="92" s="1"/>
  <c r="G237" i="91"/>
  <c r="J237" i="91" s="1"/>
  <c r="E237" i="92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231" i="85"/>
  <c r="J231" i="85" s="1"/>
  <c r="E231" i="86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E109" i="104" s="1"/>
  <c r="G178" i="104"/>
  <c r="J178" i="104" s="1"/>
  <c r="G114" i="103"/>
  <c r="J114" i="103" s="1"/>
  <c r="E114" i="104" s="1"/>
  <c r="G35" i="105"/>
  <c r="J35" i="105" s="1"/>
  <c r="G60" i="104"/>
  <c r="J60" i="104" s="1"/>
  <c r="G63" i="104"/>
  <c r="J63" i="104" s="1"/>
  <c r="G75" i="102"/>
  <c r="J75" i="102" s="1"/>
  <c r="E75" i="103" s="1"/>
  <c r="G94" i="103"/>
  <c r="J94" i="103" s="1"/>
  <c r="E94" i="104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208" i="86" l="1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E126" i="86"/>
  <c r="G126" i="86" s="1"/>
  <c r="J126" i="86" s="1"/>
  <c r="E126" i="87" s="1"/>
  <c r="G126" i="87" s="1"/>
  <c r="J126" i="87" s="1"/>
  <c r="E126" i="88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71" i="81"/>
  <c r="G71" i="81" s="1"/>
  <c r="J71" i="81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175" i="81"/>
  <c r="G175" i="81" s="1"/>
  <c r="J175" i="81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70" i="81"/>
  <c r="G70" i="81" s="1"/>
  <c r="J70" i="81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E206" i="86"/>
  <c r="G206" i="86" s="1"/>
  <c r="J206" i="86" s="1"/>
  <c r="E206" i="87" s="1"/>
  <c r="G206" i="87" s="1"/>
  <c r="J206" i="87" s="1"/>
  <c r="E206" i="88" s="1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G252" i="85"/>
  <c r="J252" i="85" s="1"/>
  <c r="E252" i="86" s="1"/>
  <c r="E239" i="85"/>
  <c r="G239" i="85" s="1"/>
  <c r="J239" i="85" s="1"/>
  <c r="E83" i="86"/>
  <c r="G83" i="86" s="1"/>
  <c r="J83" i="86" s="1"/>
  <c r="E83" i="87" s="1"/>
  <c r="G83" i="87" s="1"/>
  <c r="J83" i="87" s="1"/>
  <c r="E83" i="88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G169" i="104"/>
  <c r="J169" i="104" s="1"/>
  <c r="G232" i="84"/>
  <c r="J232" i="84" s="1"/>
  <c r="E232" i="85" s="1"/>
  <c r="G240" i="84"/>
  <c r="J240" i="84" s="1"/>
  <c r="E240" i="85" s="1"/>
  <c r="G241" i="84"/>
  <c r="J241" i="84" s="1"/>
  <c r="E241" i="85" s="1"/>
  <c r="G229" i="92"/>
  <c r="J229" i="92" s="1"/>
  <c r="G237" i="92"/>
  <c r="J237" i="92" s="1"/>
  <c r="G231" i="86"/>
  <c r="J231" i="86" s="1"/>
  <c r="G12" i="98"/>
  <c r="J12" i="9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E75" i="104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71" i="82" l="1"/>
  <c r="G71" i="82" s="1"/>
  <c r="J71" i="82" s="1"/>
  <c r="E71" i="83" s="1"/>
  <c r="G71" i="83" s="1"/>
  <c r="J71" i="83" s="1"/>
  <c r="E71" i="84" s="1"/>
  <c r="E70" i="82"/>
  <c r="G70" i="82" s="1"/>
  <c r="J70" i="82" s="1"/>
  <c r="E70" i="83" s="1"/>
  <c r="G70" i="83" s="1"/>
  <c r="J70" i="83" s="1"/>
  <c r="E70" i="84" s="1"/>
  <c r="E175" i="82"/>
  <c r="G175" i="82" s="1"/>
  <c r="J175" i="82" s="1"/>
  <c r="E175" i="83" s="1"/>
  <c r="G175" i="83" s="1"/>
  <c r="J175" i="83" s="1"/>
  <c r="E175" i="84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G252" i="86"/>
  <c r="J252" i="86" s="1"/>
  <c r="E252" i="87" s="1"/>
  <c r="E239" i="86"/>
  <c r="G239" i="86" s="1"/>
  <c r="J239" i="86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E231" i="87"/>
  <c r="G231" i="87" s="1"/>
  <c r="J231" i="87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40" i="85"/>
  <c r="J240" i="85" s="1"/>
  <c r="E240" i="86" s="1"/>
  <c r="G241" i="85"/>
  <c r="J241" i="85" s="1"/>
  <c r="E241" i="86" s="1"/>
  <c r="G232" i="85"/>
  <c r="J232" i="85" s="1"/>
  <c r="E232" i="86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E12" i="103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E168" i="78" s="1"/>
  <c r="N204" i="64"/>
  <c r="X107" i="64"/>
  <c r="J206" i="64" s="1"/>
  <c r="K207" i="64" s="1"/>
  <c r="E177" i="89" l="1"/>
  <c r="G177" i="89" s="1"/>
  <c r="J177" i="89" s="1"/>
  <c r="E177" i="90" s="1"/>
  <c r="G177" i="90" s="1"/>
  <c r="J177" i="90" s="1"/>
  <c r="E177" i="91" s="1"/>
  <c r="E125" i="89"/>
  <c r="G125" i="89" s="1"/>
  <c r="J125" i="89" s="1"/>
  <c r="E125" i="90" s="1"/>
  <c r="G125" i="90" s="1"/>
  <c r="J125" i="90" s="1"/>
  <c r="E125" i="91" s="1"/>
  <c r="E206" i="89"/>
  <c r="G206" i="89" s="1"/>
  <c r="J206" i="89" s="1"/>
  <c r="E206" i="90" s="1"/>
  <c r="G206" i="90" s="1"/>
  <c r="J206" i="90" s="1"/>
  <c r="E206" i="91" s="1"/>
  <c r="E83" i="89"/>
  <c r="G83" i="89" s="1"/>
  <c r="J83" i="89" s="1"/>
  <c r="E83" i="90" s="1"/>
  <c r="G83" i="90" s="1"/>
  <c r="J83" i="90" s="1"/>
  <c r="E83" i="91" s="1"/>
  <c r="E193" i="89"/>
  <c r="G193" i="89" s="1"/>
  <c r="J193" i="89" s="1"/>
  <c r="E193" i="90" s="1"/>
  <c r="G193" i="90" s="1"/>
  <c r="J193" i="90" s="1"/>
  <c r="E193" i="91" s="1"/>
  <c r="E126" i="89"/>
  <c r="G126" i="89" s="1"/>
  <c r="J126" i="89" s="1"/>
  <c r="E126" i="90" s="1"/>
  <c r="G126" i="90" s="1"/>
  <c r="J126" i="90" s="1"/>
  <c r="E126" i="91" s="1"/>
  <c r="E213" i="89"/>
  <c r="G213" i="89" s="1"/>
  <c r="J213" i="89" s="1"/>
  <c r="E213" i="90" s="1"/>
  <c r="G213" i="90" s="1"/>
  <c r="J213" i="90" s="1"/>
  <c r="E213" i="91" s="1"/>
  <c r="E194" i="89"/>
  <c r="G194" i="89" s="1"/>
  <c r="J194" i="89" s="1"/>
  <c r="E194" i="90" s="1"/>
  <c r="G194" i="90" s="1"/>
  <c r="J194" i="90" s="1"/>
  <c r="E194" i="91" s="1"/>
  <c r="E84" i="89"/>
  <c r="G84" i="89" s="1"/>
  <c r="J84" i="89" s="1"/>
  <c r="E84" i="90" s="1"/>
  <c r="G84" i="90" s="1"/>
  <c r="J84" i="90" s="1"/>
  <c r="E84" i="91" s="1"/>
  <c r="E155" i="89"/>
  <c r="G155" i="89" s="1"/>
  <c r="J155" i="89" s="1"/>
  <c r="E155" i="90" s="1"/>
  <c r="G155" i="90" s="1"/>
  <c r="J155" i="90" s="1"/>
  <c r="E155" i="91" s="1"/>
  <c r="E151" i="89"/>
  <c r="G151" i="89" s="1"/>
  <c r="J151" i="89" s="1"/>
  <c r="E151" i="90" s="1"/>
  <c r="G151" i="90" s="1"/>
  <c r="J151" i="90" s="1"/>
  <c r="E151" i="91" s="1"/>
  <c r="E181" i="89"/>
  <c r="G181" i="89" s="1"/>
  <c r="J181" i="89" s="1"/>
  <c r="E181" i="90" s="1"/>
  <c r="G181" i="90" s="1"/>
  <c r="J181" i="90" s="1"/>
  <c r="E181" i="91" s="1"/>
  <c r="G252" i="87"/>
  <c r="J252" i="87" s="1"/>
  <c r="E252" i="88" s="1"/>
  <c r="E239" i="87"/>
  <c r="G239" i="87" s="1"/>
  <c r="J239" i="87" s="1"/>
  <c r="E153" i="89"/>
  <c r="G153" i="89" s="1"/>
  <c r="J153" i="89" s="1"/>
  <c r="E153" i="90" s="1"/>
  <c r="G153" i="90" s="1"/>
  <c r="J153" i="90" s="1"/>
  <c r="E153" i="91" s="1"/>
  <c r="E152" i="89"/>
  <c r="G152" i="89" s="1"/>
  <c r="J152" i="89" s="1"/>
  <c r="E152" i="90" s="1"/>
  <c r="G152" i="90" s="1"/>
  <c r="J152" i="90" s="1"/>
  <c r="E152" i="91" s="1"/>
  <c r="E226" i="89"/>
  <c r="G226" i="89" s="1"/>
  <c r="J226" i="89" s="1"/>
  <c r="E226" i="90" s="1"/>
  <c r="G226" i="90" s="1"/>
  <c r="J226" i="90" s="1"/>
  <c r="E226" i="91" s="1"/>
  <c r="E10" i="87"/>
  <c r="G10" i="87" s="1"/>
  <c r="J10" i="87" s="1"/>
  <c r="E10" i="88" s="1"/>
  <c r="G10" i="88" s="1"/>
  <c r="J10" i="88" s="1"/>
  <c r="E205" i="89"/>
  <c r="G205" i="89" s="1"/>
  <c r="J205" i="89" s="1"/>
  <c r="E205" i="90" s="1"/>
  <c r="G205" i="90" s="1"/>
  <c r="J205" i="90" s="1"/>
  <c r="E205" i="91" s="1"/>
  <c r="E208" i="89"/>
  <c r="G208" i="89" s="1"/>
  <c r="J208" i="89" s="1"/>
  <c r="E208" i="90" s="1"/>
  <c r="G208" i="90" s="1"/>
  <c r="J208" i="90" s="1"/>
  <c r="E208" i="91" s="1"/>
  <c r="E39" i="88"/>
  <c r="G39" i="88" s="1"/>
  <c r="J39" i="88" s="1"/>
  <c r="E39" i="89" s="1"/>
  <c r="G39" i="89" s="1"/>
  <c r="J39" i="89" s="1"/>
  <c r="E39" i="90" s="1"/>
  <c r="E231" i="88"/>
  <c r="G231" i="88" s="1"/>
  <c r="J231" i="88" s="1"/>
  <c r="E231" i="89" s="1"/>
  <c r="E127" i="89"/>
  <c r="G127" i="89" s="1"/>
  <c r="J127" i="89" s="1"/>
  <c r="E127" i="90" s="1"/>
  <c r="G127" i="90" s="1"/>
  <c r="J127" i="90" s="1"/>
  <c r="E127" i="91" s="1"/>
  <c r="E11" i="87"/>
  <c r="G11" i="87" s="1"/>
  <c r="J11" i="87" s="1"/>
  <c r="E11" i="88" s="1"/>
  <c r="G11" i="88" s="1"/>
  <c r="J11" i="88" s="1"/>
  <c r="E148" i="89"/>
  <c r="G148" i="89" s="1"/>
  <c r="J148" i="89" s="1"/>
  <c r="E148" i="90" s="1"/>
  <c r="G148" i="90" s="1"/>
  <c r="J148" i="90" s="1"/>
  <c r="E148" i="91" s="1"/>
  <c r="E9" i="87"/>
  <c r="G9" i="87" s="1"/>
  <c r="J9" i="87" s="1"/>
  <c r="E9" i="88" s="1"/>
  <c r="G9" i="88" s="1"/>
  <c r="J9" i="88" s="1"/>
  <c r="G20" i="8"/>
  <c r="E20" i="77"/>
  <c r="E21" i="77"/>
  <c r="E22" i="77"/>
  <c r="G22" i="77" s="1"/>
  <c r="J22" i="77" s="1"/>
  <c r="E22" i="78" s="1"/>
  <c r="E19" i="77"/>
  <c r="G129" i="107"/>
  <c r="J129" i="107" s="1"/>
  <c r="G63" i="107"/>
  <c r="J63" i="107" s="1"/>
  <c r="G178" i="107"/>
  <c r="J178" i="107" s="1"/>
  <c r="G12" i="103"/>
  <c r="J12" i="103" s="1"/>
  <c r="E12" i="104" s="1"/>
  <c r="G60" i="107"/>
  <c r="J60" i="107" s="1"/>
  <c r="G22" i="8"/>
  <c r="G21" i="8"/>
  <c r="G231" i="89"/>
  <c r="J231" i="89" s="1"/>
  <c r="E231" i="90" s="1"/>
  <c r="G229" i="94"/>
  <c r="J229" i="94" s="1"/>
  <c r="G237" i="94"/>
  <c r="J237" i="94" s="1"/>
  <c r="G232" i="86"/>
  <c r="J232" i="86" s="1"/>
  <c r="E232" i="87" s="1"/>
  <c r="G240" i="86"/>
  <c r="J240" i="86" s="1"/>
  <c r="E240" i="87" s="1"/>
  <c r="G241" i="86"/>
  <c r="J241" i="86" s="1"/>
  <c r="E241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09" i="106"/>
  <c r="J109" i="106" s="1"/>
  <c r="G94" i="106"/>
  <c r="J94" i="106" s="1"/>
  <c r="G114" i="106"/>
  <c r="J114" i="106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G20" i="77"/>
  <c r="J20" i="77" s="1"/>
  <c r="E20" i="78" s="1"/>
  <c r="G24" i="77"/>
  <c r="J24" i="77" s="1"/>
  <c r="E24" i="78" s="1"/>
  <c r="G26" i="77"/>
  <c r="J26" i="77" s="1"/>
  <c r="E26" i="78" s="1"/>
  <c r="G25" i="77"/>
  <c r="J25" i="77" s="1"/>
  <c r="E25" i="78" s="1"/>
  <c r="G19" i="77"/>
  <c r="J19" i="77" s="1"/>
  <c r="E19" i="78" s="1"/>
  <c r="G21" i="77"/>
  <c r="J21" i="77" s="1"/>
  <c r="E21" i="78" s="1"/>
  <c r="G23" i="77"/>
  <c r="J23" i="77" s="1"/>
  <c r="E23" i="78" s="1"/>
  <c r="G168" i="78"/>
  <c r="J168" i="78" s="1"/>
  <c r="E168" i="79" s="1"/>
  <c r="K213" i="64"/>
  <c r="K215" i="64" s="1"/>
  <c r="E11" i="89" l="1"/>
  <c r="G11" i="89" s="1"/>
  <c r="J11" i="89" s="1"/>
  <c r="E11" i="90" s="1"/>
  <c r="G11" i="90" s="1"/>
  <c r="J11" i="90" s="1"/>
  <c r="E11" i="91" s="1"/>
  <c r="E9" i="89"/>
  <c r="G9" i="89" s="1"/>
  <c r="J9" i="89" s="1"/>
  <c r="E9" i="90" s="1"/>
  <c r="G9" i="90" s="1"/>
  <c r="J9" i="90" s="1"/>
  <c r="E9" i="91" s="1"/>
  <c r="E10" i="89"/>
  <c r="G10" i="89" s="1"/>
  <c r="J10" i="89" s="1"/>
  <c r="E10" i="90" s="1"/>
  <c r="G10" i="90" s="1"/>
  <c r="J10" i="90" s="1"/>
  <c r="E10" i="91" s="1"/>
  <c r="E210" i="89"/>
  <c r="G210" i="89" s="1"/>
  <c r="J210" i="89" s="1"/>
  <c r="E210" i="90" s="1"/>
  <c r="G210" i="90" s="1"/>
  <c r="J210" i="90" s="1"/>
  <c r="E210" i="91" s="1"/>
  <c r="E147" i="89"/>
  <c r="G147" i="89" s="1"/>
  <c r="J147" i="89" s="1"/>
  <c r="E147" i="90" s="1"/>
  <c r="G147" i="90" s="1"/>
  <c r="J147" i="90" s="1"/>
  <c r="E147" i="91" s="1"/>
  <c r="E209" i="89"/>
  <c r="G209" i="89" s="1"/>
  <c r="J209" i="89" s="1"/>
  <c r="E209" i="90" s="1"/>
  <c r="G209" i="90" s="1"/>
  <c r="J209" i="90" s="1"/>
  <c r="E209" i="91" s="1"/>
  <c r="E202" i="89"/>
  <c r="G202" i="89" s="1"/>
  <c r="J202" i="89" s="1"/>
  <c r="E202" i="90" s="1"/>
  <c r="G202" i="90" s="1"/>
  <c r="J202" i="90" s="1"/>
  <c r="E202" i="91" s="1"/>
  <c r="E198" i="89"/>
  <c r="G198" i="89" s="1"/>
  <c r="J198" i="89" s="1"/>
  <c r="E198" i="90" s="1"/>
  <c r="G198" i="90" s="1"/>
  <c r="J198" i="90" s="1"/>
  <c r="E198" i="91" s="1"/>
  <c r="E211" i="89"/>
  <c r="G211" i="89" s="1"/>
  <c r="J211" i="89" s="1"/>
  <c r="E211" i="90" s="1"/>
  <c r="G211" i="90" s="1"/>
  <c r="J211" i="90" s="1"/>
  <c r="E211" i="91" s="1"/>
  <c r="E182" i="89"/>
  <c r="G182" i="89" s="1"/>
  <c r="J182" i="89" s="1"/>
  <c r="E182" i="90" s="1"/>
  <c r="G182" i="90" s="1"/>
  <c r="J182" i="90" s="1"/>
  <c r="E182" i="91" s="1"/>
  <c r="E203" i="89"/>
  <c r="G203" i="89" s="1"/>
  <c r="J203" i="89" s="1"/>
  <c r="E203" i="90" s="1"/>
  <c r="G203" i="90" s="1"/>
  <c r="J203" i="90" s="1"/>
  <c r="E203" i="91" s="1"/>
  <c r="E212" i="89"/>
  <c r="G212" i="89" s="1"/>
  <c r="J212" i="89" s="1"/>
  <c r="E212" i="90" s="1"/>
  <c r="G212" i="90" s="1"/>
  <c r="J212" i="90" s="1"/>
  <c r="E212" i="91" s="1"/>
  <c r="E149" i="89"/>
  <c r="G149" i="89" s="1"/>
  <c r="J149" i="89" s="1"/>
  <c r="E149" i="90" s="1"/>
  <c r="G149" i="90" s="1"/>
  <c r="J149" i="90" s="1"/>
  <c r="E149" i="91" s="1"/>
  <c r="E128" i="89"/>
  <c r="G128" i="89" s="1"/>
  <c r="J128" i="89" s="1"/>
  <c r="E128" i="90" s="1"/>
  <c r="G128" i="90" s="1"/>
  <c r="J128" i="90" s="1"/>
  <c r="E128" i="91" s="1"/>
  <c r="E204" i="89"/>
  <c r="G204" i="89" s="1"/>
  <c r="J204" i="89" s="1"/>
  <c r="E204" i="90" s="1"/>
  <c r="G204" i="90" s="1"/>
  <c r="J204" i="90" s="1"/>
  <c r="E204" i="91" s="1"/>
  <c r="G174" i="78"/>
  <c r="J174" i="78" s="1"/>
  <c r="E174" i="79" s="1"/>
  <c r="E173" i="78"/>
  <c r="G173" i="78" s="1"/>
  <c r="J173" i="78" s="1"/>
  <c r="E157" i="89"/>
  <c r="G157" i="89" s="1"/>
  <c r="J157" i="89" s="1"/>
  <c r="E157" i="90" s="1"/>
  <c r="G157" i="90" s="1"/>
  <c r="J157" i="90" s="1"/>
  <c r="E157" i="91" s="1"/>
  <c r="G102" i="78"/>
  <c r="J102" i="78" s="1"/>
  <c r="E102" i="79" s="1"/>
  <c r="E103" i="78"/>
  <c r="G103" i="78" s="1"/>
  <c r="J103" i="78" s="1"/>
  <c r="E103" i="79" s="1"/>
  <c r="E197" i="89"/>
  <c r="G197" i="89" s="1"/>
  <c r="J197" i="89" s="1"/>
  <c r="E197" i="90" s="1"/>
  <c r="G197" i="90" s="1"/>
  <c r="J197" i="90" s="1"/>
  <c r="E197" i="91" s="1"/>
  <c r="E196" i="89"/>
  <c r="G196" i="89" s="1"/>
  <c r="J196" i="89" s="1"/>
  <c r="E196" i="90" s="1"/>
  <c r="G196" i="90" s="1"/>
  <c r="J196" i="90" s="1"/>
  <c r="E196" i="91" s="1"/>
  <c r="G252" i="88"/>
  <c r="J252" i="88" s="1"/>
  <c r="E252" i="89" s="1"/>
  <c r="E239" i="88"/>
  <c r="G239" i="88" s="1"/>
  <c r="J239" i="88" s="1"/>
  <c r="E195" i="89"/>
  <c r="G195" i="89" s="1"/>
  <c r="J195" i="89" s="1"/>
  <c r="E195" i="90" s="1"/>
  <c r="G195" i="90" s="1"/>
  <c r="J195" i="90" s="1"/>
  <c r="E195" i="91" s="1"/>
  <c r="E150" i="89"/>
  <c r="G150" i="89" s="1"/>
  <c r="J150" i="89" s="1"/>
  <c r="E150" i="90" s="1"/>
  <c r="G150" i="90" s="1"/>
  <c r="J150" i="90" s="1"/>
  <c r="E150" i="91" s="1"/>
  <c r="E156" i="89"/>
  <c r="G156" i="89" s="1"/>
  <c r="J156" i="89" s="1"/>
  <c r="E156" i="90" s="1"/>
  <c r="G156" i="90" s="1"/>
  <c r="J156" i="90" s="1"/>
  <c r="E156" i="91" s="1"/>
  <c r="G19" i="8"/>
  <c r="G12" i="104"/>
  <c r="J12" i="104" s="1"/>
  <c r="G94" i="107"/>
  <c r="J94" i="107" s="1"/>
  <c r="G109" i="107"/>
  <c r="J109" i="107" s="1"/>
  <c r="G114" i="107"/>
  <c r="J114" i="107" s="1"/>
  <c r="G231" i="90"/>
  <c r="J231" i="90" s="1"/>
  <c r="E231" i="91" s="1"/>
  <c r="G240" i="87"/>
  <c r="J240" i="87" s="1"/>
  <c r="E240" i="88" s="1"/>
  <c r="G241" i="87"/>
  <c r="J241" i="87" s="1"/>
  <c r="E241" i="88" s="1"/>
  <c r="G232" i="87"/>
  <c r="J232" i="87" s="1"/>
  <c r="E232" i="88" s="1"/>
  <c r="G229" i="95"/>
  <c r="G237" i="95"/>
  <c r="J237" i="95" s="1"/>
  <c r="G229" i="96"/>
  <c r="J229" i="96" s="1"/>
  <c r="G113" i="88"/>
  <c r="J113" i="88" s="1"/>
  <c r="G175" i="85"/>
  <c r="J175" i="85" s="1"/>
  <c r="G70" i="85"/>
  <c r="J70" i="85" s="1"/>
  <c r="G71" i="85"/>
  <c r="J71" i="85" s="1"/>
  <c r="G190" i="78"/>
  <c r="J190" i="78" s="1"/>
  <c r="E190" i="79" s="1"/>
  <c r="G82" i="78"/>
  <c r="J82" i="78" s="1"/>
  <c r="E82" i="79" s="1"/>
  <c r="G104" i="78"/>
  <c r="J104" i="78" s="1"/>
  <c r="E104" i="79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256" i="77"/>
  <c r="J256" i="77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254" i="77"/>
  <c r="J254" i="77" s="1"/>
  <c r="E254" i="78" s="1"/>
  <c r="G143" i="77"/>
  <c r="J143" i="77" s="1"/>
  <c r="G108" i="77"/>
  <c r="J108" i="77" s="1"/>
  <c r="G258" i="77"/>
  <c r="J258" i="77" s="1"/>
  <c r="E258" i="78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253" i="78"/>
  <c r="J253" i="78" s="1"/>
  <c r="E253" i="79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255" i="77"/>
  <c r="J255" i="77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G73" i="8"/>
  <c r="G106" i="8"/>
  <c r="G170" i="8"/>
  <c r="G162" i="8"/>
  <c r="G227" i="8"/>
  <c r="G143" i="8"/>
  <c r="G163" i="8"/>
  <c r="G72" i="8"/>
  <c r="G166" i="8"/>
  <c r="G142" i="8"/>
  <c r="G160" i="8"/>
  <c r="G141" i="8"/>
  <c r="G144" i="8"/>
  <c r="G164" i="8"/>
  <c r="G36" i="8"/>
  <c r="G46" i="8"/>
  <c r="G98" i="8"/>
  <c r="G23" i="8"/>
  <c r="G67" i="8"/>
  <c r="G77" i="8"/>
  <c r="G64" i="8"/>
  <c r="G42" i="8"/>
  <c r="G145" i="8"/>
  <c r="G29" i="8"/>
  <c r="G93" i="8"/>
  <c r="G185" i="8"/>
  <c r="G48" i="8"/>
  <c r="G50" i="8"/>
  <c r="G95" i="8"/>
  <c r="G233" i="8"/>
  <c r="G57" i="8"/>
  <c r="G52" i="8"/>
  <c r="G180" i="8"/>
  <c r="G222" i="8"/>
  <c r="G112" i="8"/>
  <c r="G66" i="8"/>
  <c r="G69" i="8"/>
  <c r="G139" i="8"/>
  <c r="G99" i="8"/>
  <c r="G192" i="8"/>
  <c r="G32" i="8"/>
  <c r="G55" i="8"/>
  <c r="G65" i="8"/>
  <c r="G41" i="8"/>
  <c r="G117" i="8"/>
  <c r="G37" i="8"/>
  <c r="G59" i="8"/>
  <c r="G74" i="8"/>
  <c r="G56" i="8"/>
  <c r="G146" i="8"/>
  <c r="G108" i="8"/>
  <c r="G116" i="8"/>
  <c r="G171" i="8"/>
  <c r="G158" i="8"/>
  <c r="G30" i="8"/>
  <c r="G49" i="8"/>
  <c r="G176" i="8"/>
  <c r="G86" i="8"/>
  <c r="G54" i="8"/>
  <c r="G61" i="8"/>
  <c r="G33" i="8"/>
  <c r="G225" i="8"/>
  <c r="G137" i="8"/>
  <c r="G191" i="8"/>
  <c r="G107" i="8"/>
  <c r="G27" i="8"/>
  <c r="G97" i="8"/>
  <c r="G228" i="8"/>
  <c r="G85" i="8"/>
  <c r="G118" i="8"/>
  <c r="G58" i="8"/>
  <c r="G220" i="8"/>
  <c r="G230" i="8"/>
  <c r="G43" i="8"/>
  <c r="G91" i="8"/>
  <c r="G121" i="8"/>
  <c r="G25" i="8"/>
  <c r="G40" i="8"/>
  <c r="G110" i="8"/>
  <c r="G159" i="8"/>
  <c r="G78" i="8"/>
  <c r="G100" i="8"/>
  <c r="G92" i="8"/>
  <c r="G224" i="8"/>
  <c r="G89" i="8"/>
  <c r="G34" i="8"/>
  <c r="G51" i="8"/>
  <c r="G81" i="8"/>
  <c r="G80" i="8"/>
  <c r="G111" i="8"/>
  <c r="G28" i="8"/>
  <c r="G47" i="8"/>
  <c r="G53" i="8"/>
  <c r="G172" i="8"/>
  <c r="G79" i="8"/>
  <c r="G154" i="8"/>
  <c r="G62" i="8"/>
  <c r="G90" i="8"/>
  <c r="G101" i="8"/>
  <c r="G130" i="8"/>
  <c r="G223" i="8"/>
  <c r="G123" i="8"/>
  <c r="G138" i="8"/>
  <c r="G31" i="8"/>
  <c r="G179" i="8"/>
  <c r="G68" i="8"/>
  <c r="G120" i="8"/>
  <c r="G44" i="8"/>
  <c r="G215" i="8"/>
  <c r="G26" i="8"/>
  <c r="G24" i="8"/>
  <c r="G167" i="8"/>
  <c r="G234" i="8"/>
  <c r="G115" i="8"/>
  <c r="G140" i="8"/>
  <c r="G168" i="8"/>
  <c r="K216" i="64"/>
  <c r="G237" i="96" l="1"/>
  <c r="J237" i="96" s="1"/>
  <c r="J229" i="95"/>
  <c r="G174" i="79"/>
  <c r="J174" i="79" s="1"/>
  <c r="E174" i="80" s="1"/>
  <c r="E173" i="79"/>
  <c r="E98" i="78"/>
  <c r="G98" i="78" s="1"/>
  <c r="J98" i="78" s="1"/>
  <c r="E98" i="79" s="1"/>
  <c r="G98" i="79" s="1"/>
  <c r="J98" i="79" s="1"/>
  <c r="E40" i="78"/>
  <c r="G40" i="78" s="1"/>
  <c r="J40" i="78" s="1"/>
  <c r="E40" i="79" s="1"/>
  <c r="G40" i="79" s="1"/>
  <c r="J40" i="79" s="1"/>
  <c r="E118" i="78"/>
  <c r="G118" i="78" s="1"/>
  <c r="J118" i="78" s="1"/>
  <c r="E118" i="79" s="1"/>
  <c r="G118" i="79" s="1"/>
  <c r="J118" i="79" s="1"/>
  <c r="E37" i="78"/>
  <c r="G37" i="78" s="1"/>
  <c r="J37" i="78" s="1"/>
  <c r="E37" i="79" s="1"/>
  <c r="G37" i="79" s="1"/>
  <c r="J37" i="79" s="1"/>
  <c r="E170" i="78"/>
  <c r="G170" i="78" s="1"/>
  <c r="J170" i="78" s="1"/>
  <c r="E140" i="78"/>
  <c r="G140" i="78" s="1"/>
  <c r="J140" i="78" s="1"/>
  <c r="E140" i="79" s="1"/>
  <c r="G140" i="79" s="1"/>
  <c r="J140" i="79" s="1"/>
  <c r="E179" i="78"/>
  <c r="G179" i="78" s="1"/>
  <c r="J179" i="78" s="1"/>
  <c r="E179" i="79" s="1"/>
  <c r="G179" i="79" s="1"/>
  <c r="J179" i="79" s="1"/>
  <c r="E89" i="78"/>
  <c r="G89" i="78" s="1"/>
  <c r="J89" i="78" s="1"/>
  <c r="E89" i="79" s="1"/>
  <c r="G89" i="79" s="1"/>
  <c r="J89" i="79" s="1"/>
  <c r="E115" i="78"/>
  <c r="G115" i="78" s="1"/>
  <c r="J115" i="78" s="1"/>
  <c r="E115" i="79" s="1"/>
  <c r="G115" i="79" s="1"/>
  <c r="J115" i="79" s="1"/>
  <c r="E31" i="78"/>
  <c r="G31" i="78" s="1"/>
  <c r="J31" i="78" s="1"/>
  <c r="E31" i="79" s="1"/>
  <c r="G31" i="79" s="1"/>
  <c r="J31" i="79" s="1"/>
  <c r="G236" i="78"/>
  <c r="J236" i="78" s="1"/>
  <c r="E236" i="79" s="1"/>
  <c r="E228" i="78"/>
  <c r="E192" i="78"/>
  <c r="G192" i="78" s="1"/>
  <c r="J192" i="78" s="1"/>
  <c r="E52" i="78"/>
  <c r="G52" i="78" s="1"/>
  <c r="J52" i="78" s="1"/>
  <c r="E52" i="79" s="1"/>
  <c r="G52" i="79" s="1"/>
  <c r="J52" i="79" s="1"/>
  <c r="E93" i="78"/>
  <c r="G93" i="78" s="1"/>
  <c r="J93" i="78" s="1"/>
  <c r="E93" i="79" s="1"/>
  <c r="G93" i="79" s="1"/>
  <c r="J93" i="79" s="1"/>
  <c r="E47" i="78"/>
  <c r="G47" i="78" s="1"/>
  <c r="J47" i="78" s="1"/>
  <c r="E47" i="79" s="1"/>
  <c r="G47" i="79" s="1"/>
  <c r="J47" i="79" s="1"/>
  <c r="E49" i="78"/>
  <c r="G49" i="78" s="1"/>
  <c r="J49" i="78" s="1"/>
  <c r="E49" i="79" s="1"/>
  <c r="G49" i="79" s="1"/>
  <c r="J49" i="79" s="1"/>
  <c r="E171" i="78"/>
  <c r="G171" i="78" s="1"/>
  <c r="J171" i="78" s="1"/>
  <c r="E171" i="79" s="1"/>
  <c r="G171" i="79" s="1"/>
  <c r="J171" i="79" s="1"/>
  <c r="E160" i="78"/>
  <c r="G160" i="78" s="1"/>
  <c r="J160" i="78" s="1"/>
  <c r="E225" i="78"/>
  <c r="G225" i="78" s="1"/>
  <c r="J225" i="78" s="1"/>
  <c r="E225" i="79" s="1"/>
  <c r="G225" i="79" s="1"/>
  <c r="J225" i="79" s="1"/>
  <c r="G242" i="79"/>
  <c r="J242" i="79" s="1"/>
  <c r="E242" i="80" s="1"/>
  <c r="E234" i="78"/>
  <c r="G234" i="78" s="1"/>
  <c r="J234" i="78" s="1"/>
  <c r="E43" i="78"/>
  <c r="G43" i="78" s="1"/>
  <c r="J43" i="78" s="1"/>
  <c r="E43" i="79" s="1"/>
  <c r="G43" i="79" s="1"/>
  <c r="J43" i="79" s="1"/>
  <c r="E135" i="78"/>
  <c r="G135" i="78" s="1"/>
  <c r="J135" i="78" s="1"/>
  <c r="E135" i="79" s="1"/>
  <c r="E61" i="78"/>
  <c r="G61" i="78" s="1"/>
  <c r="J61" i="78" s="1"/>
  <c r="E61" i="79" s="1"/>
  <c r="G61" i="79" s="1"/>
  <c r="J61" i="79" s="1"/>
  <c r="E99" i="78"/>
  <c r="G99" i="78" s="1"/>
  <c r="J99" i="78" s="1"/>
  <c r="E99" i="79" s="1"/>
  <c r="G99" i="79" s="1"/>
  <c r="J99" i="79" s="1"/>
  <c r="E57" i="78"/>
  <c r="G57" i="78" s="1"/>
  <c r="J57" i="78" s="1"/>
  <c r="E57" i="79" s="1"/>
  <c r="G57" i="79" s="1"/>
  <c r="J57" i="79" s="1"/>
  <c r="E29" i="78"/>
  <c r="G29" i="78" s="1"/>
  <c r="J29" i="78" s="1"/>
  <c r="E29" i="79" s="1"/>
  <c r="G29" i="79" s="1"/>
  <c r="J29" i="79" s="1"/>
  <c r="E28" i="78"/>
  <c r="G28" i="78" s="1"/>
  <c r="J28" i="78" s="1"/>
  <c r="E28" i="79" s="1"/>
  <c r="G28" i="79" s="1"/>
  <c r="J28" i="79" s="1"/>
  <c r="E46" i="78"/>
  <c r="G46" i="78" s="1"/>
  <c r="J46" i="78" s="1"/>
  <c r="E46" i="79" s="1"/>
  <c r="G46" i="79" s="1"/>
  <c r="J46" i="79" s="1"/>
  <c r="E141" i="78"/>
  <c r="G141" i="78" s="1"/>
  <c r="J141" i="78" s="1"/>
  <c r="E141" i="79" s="1"/>
  <c r="G141" i="79" s="1"/>
  <c r="J141" i="79" s="1"/>
  <c r="E56" i="78"/>
  <c r="G56" i="78" s="1"/>
  <c r="J56" i="78" s="1"/>
  <c r="E56" i="79" s="1"/>
  <c r="G56" i="79" s="1"/>
  <c r="J56" i="79" s="1"/>
  <c r="G71" i="86"/>
  <c r="J71" i="86" s="1"/>
  <c r="E71" i="87" s="1"/>
  <c r="G71" i="87" s="1"/>
  <c r="J71" i="87" s="1"/>
  <c r="E71" i="88" s="1"/>
  <c r="E71" i="86"/>
  <c r="E100" i="78"/>
  <c r="G100" i="78" s="1"/>
  <c r="J100" i="78" s="1"/>
  <c r="E100" i="79" s="1"/>
  <c r="G100" i="79" s="1"/>
  <c r="J100" i="79" s="1"/>
  <c r="E27" i="78"/>
  <c r="G27" i="78" s="1"/>
  <c r="J27" i="78" s="1"/>
  <c r="E27" i="79" s="1"/>
  <c r="G27" i="79" s="1"/>
  <c r="J27" i="79" s="1"/>
  <c r="E33" i="78"/>
  <c r="G33" i="78" s="1"/>
  <c r="J33" i="78" s="1"/>
  <c r="E33" i="79" s="1"/>
  <c r="G33" i="79" s="1"/>
  <c r="J33" i="79" s="1"/>
  <c r="G235" i="78"/>
  <c r="J235" i="78" s="1"/>
  <c r="E227" i="78"/>
  <c r="E70" i="86"/>
  <c r="G70" i="86" s="1"/>
  <c r="J70" i="86" s="1"/>
  <c r="E70" i="87" s="1"/>
  <c r="G70" i="87" s="1"/>
  <c r="J70" i="87" s="1"/>
  <c r="E70" i="88" s="1"/>
  <c r="E215" i="78"/>
  <c r="G215" i="78" s="1"/>
  <c r="J215" i="78" s="1"/>
  <c r="E215" i="79" s="1"/>
  <c r="G215" i="79" s="1"/>
  <c r="J215" i="79" s="1"/>
  <c r="E64" i="78"/>
  <c r="G64" i="78" s="1"/>
  <c r="J64" i="78" s="1"/>
  <c r="E64" i="79" s="1"/>
  <c r="G64" i="79" s="1"/>
  <c r="J64" i="79" s="1"/>
  <c r="G78" i="78"/>
  <c r="J78" i="78" s="1"/>
  <c r="E78" i="79" s="1"/>
  <c r="G78" i="79" s="1"/>
  <c r="J78" i="79" s="1"/>
  <c r="E78" i="78"/>
  <c r="E175" i="86"/>
  <c r="G175" i="86" s="1"/>
  <c r="J175" i="86" s="1"/>
  <c r="E175" i="87" s="1"/>
  <c r="G175" i="87" s="1"/>
  <c r="J175" i="87" s="1"/>
  <c r="E175" i="88" s="1"/>
  <c r="E44" i="78"/>
  <c r="G44" i="78" s="1"/>
  <c r="J44" i="78" s="1"/>
  <c r="E44" i="79" s="1"/>
  <c r="G44" i="79" s="1"/>
  <c r="J44" i="79" s="1"/>
  <c r="E77" i="78"/>
  <c r="G77" i="78" s="1"/>
  <c r="J77" i="78" s="1"/>
  <c r="E77" i="79" s="1"/>
  <c r="G77" i="79" s="1"/>
  <c r="J77" i="79" s="1"/>
  <c r="E41" i="78"/>
  <c r="G41" i="78" s="1"/>
  <c r="J41" i="78" s="1"/>
  <c r="E41" i="79" s="1"/>
  <c r="G41" i="79" s="1"/>
  <c r="J41" i="79" s="1"/>
  <c r="E66" i="78"/>
  <c r="G66" i="78" s="1"/>
  <c r="J66" i="78" s="1"/>
  <c r="E80" i="78"/>
  <c r="G80" i="78" s="1"/>
  <c r="J80" i="78" s="1"/>
  <c r="E80" i="79" s="1"/>
  <c r="G80" i="79" s="1"/>
  <c r="J80" i="79" s="1"/>
  <c r="E51" i="78"/>
  <c r="G51" i="78" s="1"/>
  <c r="J51" i="78" s="1"/>
  <c r="E51" i="79" s="1"/>
  <c r="G51" i="79" s="1"/>
  <c r="J51" i="79" s="1"/>
  <c r="G36" i="78"/>
  <c r="J36" i="78" s="1"/>
  <c r="E36" i="79" s="1"/>
  <c r="G36" i="79" s="1"/>
  <c r="J36" i="79" s="1"/>
  <c r="E36" i="78"/>
  <c r="E108" i="78"/>
  <c r="G108" i="78" s="1"/>
  <c r="J108" i="78" s="1"/>
  <c r="E108" i="79" s="1"/>
  <c r="G108" i="79" s="1"/>
  <c r="J108" i="79" s="1"/>
  <c r="E256" i="78"/>
  <c r="G256" i="78" s="1"/>
  <c r="J256" i="78" s="1"/>
  <c r="E256" i="79" s="1"/>
  <c r="G256" i="79" s="1"/>
  <c r="J256" i="79" s="1"/>
  <c r="E113" i="89"/>
  <c r="G113" i="89" s="1"/>
  <c r="J113" i="89" s="1"/>
  <c r="E113" i="90" s="1"/>
  <c r="G113" i="90" s="1"/>
  <c r="J113" i="90" s="1"/>
  <c r="G252" i="89"/>
  <c r="J252" i="89" s="1"/>
  <c r="E252" i="90" s="1"/>
  <c r="G252" i="90" s="1"/>
  <c r="J252" i="90" s="1"/>
  <c r="E252" i="91" s="1"/>
  <c r="G252" i="91" s="1"/>
  <c r="J252" i="91" s="1"/>
  <c r="E252" i="92" s="1"/>
  <c r="E239" i="89"/>
  <c r="G239" i="89" s="1"/>
  <c r="J239" i="89" s="1"/>
  <c r="E239" i="90" s="1"/>
  <c r="G239" i="90" s="1"/>
  <c r="J239" i="90" s="1"/>
  <c r="E239" i="91" s="1"/>
  <c r="G239" i="91" s="1"/>
  <c r="J239" i="91" s="1"/>
  <c r="E58" i="78"/>
  <c r="G58" i="78" s="1"/>
  <c r="J58" i="78" s="1"/>
  <c r="E58" i="79" s="1"/>
  <c r="G58" i="79" s="1"/>
  <c r="J58" i="79" s="1"/>
  <c r="E255" i="78"/>
  <c r="G255" i="78" s="1"/>
  <c r="J255" i="78" s="1"/>
  <c r="E255" i="79" s="1"/>
  <c r="G255" i="79" s="1"/>
  <c r="J255" i="79" s="1"/>
  <c r="E79" i="78"/>
  <c r="G79" i="78" s="1"/>
  <c r="J79" i="78" s="1"/>
  <c r="G65" i="78"/>
  <c r="J65" i="78" s="1"/>
  <c r="E65" i="78"/>
  <c r="E50" i="78"/>
  <c r="G50" i="78" s="1"/>
  <c r="J50" i="78" s="1"/>
  <c r="E50" i="79" s="1"/>
  <c r="G50" i="79" s="1"/>
  <c r="J50" i="79" s="1"/>
  <c r="E34" i="78"/>
  <c r="G34" i="78" s="1"/>
  <c r="J34" i="78" s="1"/>
  <c r="E34" i="79" s="1"/>
  <c r="G34" i="79" s="1"/>
  <c r="J34" i="79" s="1"/>
  <c r="E54" i="78"/>
  <c r="G54" i="78" s="1"/>
  <c r="J54" i="78" s="1"/>
  <c r="E54" i="79" s="1"/>
  <c r="G54" i="79" s="1"/>
  <c r="J54" i="79" s="1"/>
  <c r="E158" i="78"/>
  <c r="G158" i="78" s="1"/>
  <c r="J158" i="78" s="1"/>
  <c r="E143" i="78"/>
  <c r="G143" i="78" s="1"/>
  <c r="J143" i="78" s="1"/>
  <c r="E143" i="79" s="1"/>
  <c r="G143" i="79" s="1"/>
  <c r="J143" i="79" s="1"/>
  <c r="E166" i="78"/>
  <c r="G166" i="78" s="1"/>
  <c r="J166" i="78" s="1"/>
  <c r="E74" i="78"/>
  <c r="G74" i="78" s="1"/>
  <c r="J74" i="78" s="1"/>
  <c r="E74" i="79" s="1"/>
  <c r="G74" i="79" s="1"/>
  <c r="J74" i="79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29" i="97"/>
  <c r="J229" i="97" s="1"/>
  <c r="G237" i="98" s="1"/>
  <c r="J237" i="98" s="1"/>
  <c r="G237" i="97"/>
  <c r="J237" i="97" s="1"/>
  <c r="G240" i="88"/>
  <c r="J240" i="88" s="1"/>
  <c r="E240" i="89" s="1"/>
  <c r="G241" i="88"/>
  <c r="J241" i="88" s="1"/>
  <c r="E241" i="89" s="1"/>
  <c r="G232" i="88"/>
  <c r="J232" i="88" s="1"/>
  <c r="E232" i="89" s="1"/>
  <c r="G230" i="78"/>
  <c r="J230" i="78" s="1"/>
  <c r="G238" i="78"/>
  <c r="J238" i="78" s="1"/>
  <c r="E238" i="79" s="1"/>
  <c r="G231" i="91"/>
  <c r="J231" i="91" s="1"/>
  <c r="E231" i="92" s="1"/>
  <c r="G253" i="79"/>
  <c r="J253" i="79" s="1"/>
  <c r="E253" i="80" s="1"/>
  <c r="G259" i="78"/>
  <c r="J259" i="78" s="1"/>
  <c r="E259" i="79" s="1"/>
  <c r="G102" i="79"/>
  <c r="J102" i="79" s="1"/>
  <c r="E102" i="80" s="1"/>
  <c r="G10" i="91"/>
  <c r="J10" i="91" s="1"/>
  <c r="E10" i="92" s="1"/>
  <c r="G9" i="91"/>
  <c r="J9" i="91" s="1"/>
  <c r="E9" i="92" s="1"/>
  <c r="G104" i="79"/>
  <c r="J104" i="79" s="1"/>
  <c r="G11" i="91"/>
  <c r="J11" i="91" s="1"/>
  <c r="E11" i="92" s="1"/>
  <c r="G186" i="79"/>
  <c r="J186" i="79" s="1"/>
  <c r="G190" i="79"/>
  <c r="J190" i="79" s="1"/>
  <c r="E190" i="80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E254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E196" i="92" s="1"/>
  <c r="G203" i="91"/>
  <c r="J203" i="91" s="1"/>
  <c r="E203" i="92" s="1"/>
  <c r="G208" i="92"/>
  <c r="J208" i="92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G198" i="91"/>
  <c r="J198" i="91" s="1"/>
  <c r="E198" i="92" s="1"/>
  <c r="G125" i="92"/>
  <c r="J125" i="92" s="1"/>
  <c r="G128" i="91"/>
  <c r="J128" i="91" s="1"/>
  <c r="E128" i="92" s="1"/>
  <c r="G153" i="92"/>
  <c r="J153" i="92" s="1"/>
  <c r="G177" i="92"/>
  <c r="J177" i="92" s="1"/>
  <c r="G155" i="92"/>
  <c r="J155" i="92" s="1"/>
  <c r="G181" i="92"/>
  <c r="J181" i="92" s="1"/>
  <c r="G156" i="91"/>
  <c r="J156" i="91" s="1"/>
  <c r="E156" i="92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G221" i="77"/>
  <c r="J221" i="77" s="1"/>
  <c r="G161" i="77"/>
  <c r="J161" i="77" s="1"/>
  <c r="E161" i="78" s="1"/>
  <c r="G126" i="92"/>
  <c r="J126" i="92" s="1"/>
  <c r="G202" i="91"/>
  <c r="J202" i="91" s="1"/>
  <c r="E202" i="92" s="1"/>
  <c r="G83" i="92"/>
  <c r="J83" i="92" s="1"/>
  <c r="G127" i="92"/>
  <c r="J127" i="92" s="1"/>
  <c r="G209" i="91"/>
  <c r="J209" i="91" s="1"/>
  <c r="E209" i="92" s="1"/>
  <c r="G152" i="92"/>
  <c r="J152" i="92" s="1"/>
  <c r="G204" i="91"/>
  <c r="J204" i="91" s="1"/>
  <c r="E204" i="92" s="1"/>
  <c r="G206" i="92"/>
  <c r="J206" i="92" s="1"/>
  <c r="G195" i="91"/>
  <c r="J195" i="91" s="1"/>
  <c r="E195" i="92" s="1"/>
  <c r="G151" i="92"/>
  <c r="J151" i="92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G182" i="91"/>
  <c r="J182" i="91" s="1"/>
  <c r="E182" i="92" s="1"/>
  <c r="G226" i="92"/>
  <c r="J226" i="92" s="1"/>
  <c r="G197" i="91"/>
  <c r="J197" i="91" s="1"/>
  <c r="E197" i="92" s="1"/>
  <c r="G149" i="91"/>
  <c r="J149" i="91" s="1"/>
  <c r="E149" i="92" s="1"/>
  <c r="G148" i="92"/>
  <c r="J148" i="92" s="1"/>
  <c r="G150" i="91"/>
  <c r="J150" i="91" s="1"/>
  <c r="E150" i="92" s="1"/>
  <c r="G84" i="92"/>
  <c r="J84" i="92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221" i="8"/>
  <c r="G161" i="8"/>
  <c r="G132" i="8"/>
  <c r="G38" i="8"/>
  <c r="G96" i="8"/>
  <c r="G122" i="8"/>
  <c r="G165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44" i="80" l="1"/>
  <c r="G44" i="80" s="1"/>
  <c r="J44" i="80" s="1"/>
  <c r="E44" i="81" s="1"/>
  <c r="G44" i="81" s="1"/>
  <c r="J44" i="81" s="1"/>
  <c r="E44" i="82" s="1"/>
  <c r="E57" i="80"/>
  <c r="G57" i="80" s="1"/>
  <c r="J57" i="80" s="1"/>
  <c r="E57" i="81" s="1"/>
  <c r="G57" i="81" s="1"/>
  <c r="J57" i="81" s="1"/>
  <c r="E57" i="82" s="1"/>
  <c r="E52" i="80"/>
  <c r="G52" i="80" s="1"/>
  <c r="J52" i="80" s="1"/>
  <c r="E52" i="81" s="1"/>
  <c r="G52" i="81" s="1"/>
  <c r="J52" i="81" s="1"/>
  <c r="E52" i="82" s="1"/>
  <c r="E140" i="80"/>
  <c r="G140" i="80" s="1"/>
  <c r="J140" i="80" s="1"/>
  <c r="E140" i="81" s="1"/>
  <c r="G140" i="81" s="1"/>
  <c r="J140" i="81" s="1"/>
  <c r="E140" i="82" s="1"/>
  <c r="E51" i="80"/>
  <c r="G51" i="80" s="1"/>
  <c r="J51" i="80" s="1"/>
  <c r="E51" i="81" s="1"/>
  <c r="G51" i="81" s="1"/>
  <c r="J51" i="81" s="1"/>
  <c r="E51" i="82" s="1"/>
  <c r="E56" i="80"/>
  <c r="G56" i="80" s="1"/>
  <c r="J56" i="80" s="1"/>
  <c r="E56" i="81" s="1"/>
  <c r="G56" i="81" s="1"/>
  <c r="J56" i="81" s="1"/>
  <c r="E56" i="82" s="1"/>
  <c r="E99" i="80"/>
  <c r="G99" i="80" s="1"/>
  <c r="J99" i="80" s="1"/>
  <c r="E99" i="81" s="1"/>
  <c r="G99" i="81" s="1"/>
  <c r="J99" i="81" s="1"/>
  <c r="E99" i="82" s="1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34" i="80"/>
  <c r="G34" i="80" s="1"/>
  <c r="J34" i="80" s="1"/>
  <c r="E34" i="81" s="1"/>
  <c r="G34" i="81" s="1"/>
  <c r="J34" i="81" s="1"/>
  <c r="E34" i="82" s="1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E80" i="80"/>
  <c r="G80" i="80" s="1"/>
  <c r="J80" i="80" s="1"/>
  <c r="E80" i="81" s="1"/>
  <c r="G80" i="81" s="1"/>
  <c r="J80" i="81" s="1"/>
  <c r="E80" i="82" s="1"/>
  <c r="E141" i="80"/>
  <c r="G141" i="80" s="1"/>
  <c r="J141" i="80" s="1"/>
  <c r="E141" i="81" s="1"/>
  <c r="G141" i="81" s="1"/>
  <c r="J141" i="81" s="1"/>
  <c r="E141" i="82" s="1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E37" i="80"/>
  <c r="G37" i="80" s="1"/>
  <c r="J37" i="80" s="1"/>
  <c r="E37" i="81" s="1"/>
  <c r="G37" i="81" s="1"/>
  <c r="J37" i="81" s="1"/>
  <c r="E37" i="82" s="1"/>
  <c r="E74" i="80"/>
  <c r="G74" i="80" s="1"/>
  <c r="J74" i="80" s="1"/>
  <c r="E74" i="81" s="1"/>
  <c r="G74" i="81" s="1"/>
  <c r="J74" i="81" s="1"/>
  <c r="E74" i="82" s="1"/>
  <c r="E33" i="80"/>
  <c r="G33" i="80" s="1"/>
  <c r="J33" i="80" s="1"/>
  <c r="E33" i="81" s="1"/>
  <c r="G33" i="81" s="1"/>
  <c r="J33" i="81" s="1"/>
  <c r="E33" i="82" s="1"/>
  <c r="E171" i="80"/>
  <c r="G171" i="80" s="1"/>
  <c r="J171" i="80" s="1"/>
  <c r="E171" i="81" s="1"/>
  <c r="G171" i="81" s="1"/>
  <c r="J171" i="81" s="1"/>
  <c r="E171" i="82" s="1"/>
  <c r="E118" i="80"/>
  <c r="G118" i="80" s="1"/>
  <c r="J118" i="80" s="1"/>
  <c r="E118" i="81" s="1"/>
  <c r="G118" i="81" s="1"/>
  <c r="J118" i="81" s="1"/>
  <c r="E118" i="82" s="1"/>
  <c r="E27" i="80"/>
  <c r="G27" i="80" s="1"/>
  <c r="J27" i="80" s="1"/>
  <c r="E27" i="81" s="1"/>
  <c r="G27" i="81" s="1"/>
  <c r="J27" i="81" s="1"/>
  <c r="E27" i="82" s="1"/>
  <c r="E49" i="80"/>
  <c r="G49" i="80" s="1"/>
  <c r="J49" i="80" s="1"/>
  <c r="E49" i="81" s="1"/>
  <c r="G49" i="81" s="1"/>
  <c r="J49" i="81" s="1"/>
  <c r="E49" i="82" s="1"/>
  <c r="E31" i="80"/>
  <c r="G31" i="80" s="1"/>
  <c r="J31" i="80" s="1"/>
  <c r="E31" i="81" s="1"/>
  <c r="G31" i="81" s="1"/>
  <c r="J31" i="81" s="1"/>
  <c r="E31" i="82" s="1"/>
  <c r="E40" i="80"/>
  <c r="G40" i="80" s="1"/>
  <c r="J40" i="80" s="1"/>
  <c r="E40" i="81" s="1"/>
  <c r="G40" i="81" s="1"/>
  <c r="J40" i="81" s="1"/>
  <c r="E40" i="82" s="1"/>
  <c r="E79" i="79"/>
  <c r="G79" i="79" s="1"/>
  <c r="J79" i="79" s="1"/>
  <c r="E79" i="80" s="1"/>
  <c r="G79" i="80" s="1"/>
  <c r="J79" i="80" s="1"/>
  <c r="E79" i="81" s="1"/>
  <c r="G79" i="81" s="1"/>
  <c r="J79" i="81" s="1"/>
  <c r="E79" i="82" s="1"/>
  <c r="E64" i="80"/>
  <c r="G64" i="80" s="1"/>
  <c r="J64" i="80" s="1"/>
  <c r="E64" i="81" s="1"/>
  <c r="G64" i="81" s="1"/>
  <c r="J64" i="81" s="1"/>
  <c r="E64" i="82" s="1"/>
  <c r="E43" i="80"/>
  <c r="G43" i="80" s="1"/>
  <c r="J43" i="80" s="1"/>
  <c r="E43" i="81" s="1"/>
  <c r="G43" i="81" s="1"/>
  <c r="J43" i="81" s="1"/>
  <c r="E43" i="82" s="1"/>
  <c r="E115" i="80"/>
  <c r="G115" i="80" s="1"/>
  <c r="J115" i="80" s="1"/>
  <c r="E115" i="81" s="1"/>
  <c r="G115" i="81" s="1"/>
  <c r="J115" i="81" s="1"/>
  <c r="E115" i="82" s="1"/>
  <c r="E98" i="80"/>
  <c r="G98" i="80" s="1"/>
  <c r="J98" i="80" s="1"/>
  <c r="E98" i="81" s="1"/>
  <c r="G98" i="81" s="1"/>
  <c r="J98" i="81" s="1"/>
  <c r="E98" i="82" s="1"/>
  <c r="E78" i="80"/>
  <c r="G78" i="80" s="1"/>
  <c r="J78" i="80" s="1"/>
  <c r="E78" i="81" s="1"/>
  <c r="G78" i="81" s="1"/>
  <c r="J78" i="81" s="1"/>
  <c r="E78" i="82" s="1"/>
  <c r="E255" i="80"/>
  <c r="G255" i="80" s="1"/>
  <c r="J255" i="80" s="1"/>
  <c r="E255" i="81" s="1"/>
  <c r="G255" i="81" s="1"/>
  <c r="J255" i="81" s="1"/>
  <c r="E255" i="82" s="1"/>
  <c r="E41" i="80"/>
  <c r="G41" i="80" s="1"/>
  <c r="J41" i="80" s="1"/>
  <c r="E41" i="81" s="1"/>
  <c r="G41" i="81" s="1"/>
  <c r="J41" i="81" s="1"/>
  <c r="E41" i="82" s="1"/>
  <c r="E215" i="80"/>
  <c r="G215" i="80" s="1"/>
  <c r="J215" i="80" s="1"/>
  <c r="E215" i="81" s="1"/>
  <c r="G215" i="81" s="1"/>
  <c r="J215" i="81" s="1"/>
  <c r="E215" i="82" s="1"/>
  <c r="E89" i="80"/>
  <c r="G89" i="80" s="1"/>
  <c r="J89" i="80" s="1"/>
  <c r="E89" i="81" s="1"/>
  <c r="G89" i="81" s="1"/>
  <c r="J89" i="81" s="1"/>
  <c r="E89" i="82" s="1"/>
  <c r="E256" i="80"/>
  <c r="G256" i="80" s="1"/>
  <c r="J256" i="80" s="1"/>
  <c r="E256" i="81" s="1"/>
  <c r="G256" i="81" s="1"/>
  <c r="J256" i="81" s="1"/>
  <c r="E256" i="82" s="1"/>
  <c r="E54" i="80"/>
  <c r="G54" i="80" s="1"/>
  <c r="J54" i="80" s="1"/>
  <c r="E54" i="81" s="1"/>
  <c r="G54" i="81" s="1"/>
  <c r="J54" i="81" s="1"/>
  <c r="E54" i="82" s="1"/>
  <c r="E77" i="80"/>
  <c r="G77" i="80" s="1"/>
  <c r="J77" i="80" s="1"/>
  <c r="E77" i="81" s="1"/>
  <c r="G77" i="81" s="1"/>
  <c r="J77" i="81" s="1"/>
  <c r="E77" i="82" s="1"/>
  <c r="E29" i="80"/>
  <c r="G29" i="80" s="1"/>
  <c r="J29" i="80" s="1"/>
  <c r="E29" i="81" s="1"/>
  <c r="G29" i="81" s="1"/>
  <c r="J29" i="81" s="1"/>
  <c r="E29" i="82" s="1"/>
  <c r="E93" i="80"/>
  <c r="G93" i="80" s="1"/>
  <c r="J93" i="80" s="1"/>
  <c r="E93" i="81" s="1"/>
  <c r="G93" i="81" s="1"/>
  <c r="J93" i="81" s="1"/>
  <c r="E93" i="82" s="1"/>
  <c r="E179" i="80"/>
  <c r="G179" i="80" s="1"/>
  <c r="J179" i="80" s="1"/>
  <c r="E179" i="81" s="1"/>
  <c r="G179" i="81" s="1"/>
  <c r="J179" i="81" s="1"/>
  <c r="E179" i="82" s="1"/>
  <c r="G242" i="80"/>
  <c r="J242" i="80" s="1"/>
  <c r="E242" i="81" s="1"/>
  <c r="E234" i="79"/>
  <c r="G236" i="79"/>
  <c r="J236" i="79" s="1"/>
  <c r="E236" i="80" s="1"/>
  <c r="E228" i="79"/>
  <c r="E108" i="80"/>
  <c r="G108" i="80" s="1"/>
  <c r="J108" i="80" s="1"/>
  <c r="E108" i="81" s="1"/>
  <c r="G108" i="81" s="1"/>
  <c r="J108" i="81" s="1"/>
  <c r="E108" i="82" s="1"/>
  <c r="E36" i="80"/>
  <c r="G36" i="80" s="1"/>
  <c r="J36" i="80" s="1"/>
  <c r="E36" i="81" s="1"/>
  <c r="G36" i="81" s="1"/>
  <c r="J36" i="81" s="1"/>
  <c r="E36" i="82" s="1"/>
  <c r="G28" i="80"/>
  <c r="J28" i="80" s="1"/>
  <c r="E28" i="81" s="1"/>
  <c r="E28" i="80"/>
  <c r="E227" i="79"/>
  <c r="G227" i="79" s="1"/>
  <c r="J227" i="79" s="1"/>
  <c r="E100" i="80"/>
  <c r="G100" i="80" s="1"/>
  <c r="J100" i="80" s="1"/>
  <c r="E100" i="81" s="1"/>
  <c r="G100" i="81" s="1"/>
  <c r="J100" i="81" s="1"/>
  <c r="E100" i="82" s="1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G251" i="80"/>
  <c r="J251" i="80" s="1"/>
  <c r="E251" i="81" s="1"/>
  <c r="E235" i="79"/>
  <c r="G235" i="79" s="1"/>
  <c r="J235" i="79" s="1"/>
  <c r="E221" i="78"/>
  <c r="G221" i="78" s="1"/>
  <c r="J221" i="78" s="1"/>
  <c r="E50" i="80"/>
  <c r="G50" i="80" s="1"/>
  <c r="J50" i="80" s="1"/>
  <c r="E50" i="81" s="1"/>
  <c r="G50" i="81" s="1"/>
  <c r="J50" i="81" s="1"/>
  <c r="E50" i="82" s="1"/>
  <c r="E104" i="80"/>
  <c r="G104" i="80" s="1"/>
  <c r="J104" i="80" s="1"/>
  <c r="E104" i="81" s="1"/>
  <c r="G104" i="81" s="1"/>
  <c r="J104" i="81" s="1"/>
  <c r="E104" i="82" s="1"/>
  <c r="E136" i="78"/>
  <c r="G136" i="78" s="1"/>
  <c r="J136" i="78" s="1"/>
  <c r="E136" i="79" s="1"/>
  <c r="E165" i="78"/>
  <c r="G165" i="78" s="1"/>
  <c r="J165" i="78" s="1"/>
  <c r="E61" i="80"/>
  <c r="G61" i="80" s="1"/>
  <c r="J61" i="80" s="1"/>
  <c r="E61" i="81" s="1"/>
  <c r="G61" i="81" s="1"/>
  <c r="J61" i="81" s="1"/>
  <c r="E61" i="82" s="1"/>
  <c r="G88" i="79"/>
  <c r="J88" i="79" s="1"/>
  <c r="E88" i="80" s="1"/>
  <c r="E87" i="79"/>
  <c r="G87" i="79" s="1"/>
  <c r="J87" i="79" s="1"/>
  <c r="E38" i="78"/>
  <c r="G38" i="78" s="1"/>
  <c r="J38" i="78" s="1"/>
  <c r="E38" i="79" s="1"/>
  <c r="G38" i="79" s="1"/>
  <c r="J38" i="79" s="1"/>
  <c r="E143" i="80"/>
  <c r="G143" i="80" s="1"/>
  <c r="J143" i="80" s="1"/>
  <c r="E143" i="81" s="1"/>
  <c r="G143" i="81" s="1"/>
  <c r="J143" i="81" s="1"/>
  <c r="E143" i="82" s="1"/>
  <c r="E225" i="80"/>
  <c r="G225" i="80" s="1"/>
  <c r="J225" i="80" s="1"/>
  <c r="E225" i="81" s="1"/>
  <c r="G225" i="81" s="1"/>
  <c r="J225" i="81" s="1"/>
  <c r="E225" i="82" s="1"/>
  <c r="E47" i="80"/>
  <c r="G47" i="80" s="1"/>
  <c r="J47" i="80" s="1"/>
  <c r="E47" i="81" s="1"/>
  <c r="G47" i="81" s="1"/>
  <c r="J47" i="81" s="1"/>
  <c r="E47" i="82" s="1"/>
  <c r="E86" i="79"/>
  <c r="E122" i="78"/>
  <c r="G122" i="78" s="1"/>
  <c r="J122" i="78" s="1"/>
  <c r="E122" i="79" s="1"/>
  <c r="G122" i="79" s="1"/>
  <c r="J122" i="79" s="1"/>
  <c r="E58" i="80"/>
  <c r="G58" i="80" s="1"/>
  <c r="J58" i="80" s="1"/>
  <c r="E58" i="81" s="1"/>
  <c r="G58" i="81" s="1"/>
  <c r="J58" i="81" s="1"/>
  <c r="E58" i="82" s="1"/>
  <c r="E186" i="80"/>
  <c r="G186" i="80" s="1"/>
  <c r="J186" i="80" s="1"/>
  <c r="E186" i="81" s="1"/>
  <c r="G186" i="81" s="1"/>
  <c r="J186" i="81" s="1"/>
  <c r="E186" i="82" s="1"/>
  <c r="E46" i="80"/>
  <c r="G46" i="80" s="1"/>
  <c r="J46" i="80" s="1"/>
  <c r="E46" i="81" s="1"/>
  <c r="G46" i="81" s="1"/>
  <c r="J46" i="81" s="1"/>
  <c r="E46" i="82" s="1"/>
  <c r="G238" i="79"/>
  <c r="J238" i="79" s="1"/>
  <c r="E238" i="80" s="1"/>
  <c r="E230" i="79"/>
  <c r="G230" i="79" s="1"/>
  <c r="J230" i="79" s="1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G252" i="92"/>
  <c r="J252" i="92" s="1"/>
  <c r="E239" i="92"/>
  <c r="E113" i="91"/>
  <c r="G113" i="91" s="1"/>
  <c r="J113" i="91" s="1"/>
  <c r="E18" i="77"/>
  <c r="G18" i="77" s="1"/>
  <c r="J18" i="77" s="1"/>
  <c r="E18" i="78" s="1"/>
  <c r="G18" i="8"/>
  <c r="G86" i="79"/>
  <c r="J86" i="79" s="1"/>
  <c r="E86" i="80" s="1"/>
  <c r="G229" i="98"/>
  <c r="J229" i="98" s="1"/>
  <c r="G237" i="99" s="1"/>
  <c r="J237" i="99" s="1"/>
  <c r="G231" i="92"/>
  <c r="J231" i="92" s="1"/>
  <c r="G239" i="92"/>
  <c r="J239" i="92" s="1"/>
  <c r="G252" i="93" s="1"/>
  <c r="J252" i="93" s="1"/>
  <c r="G232" i="89"/>
  <c r="J232" i="89" s="1"/>
  <c r="E232" i="90" s="1"/>
  <c r="G240" i="89"/>
  <c r="J240" i="89" s="1"/>
  <c r="E240" i="90" s="1"/>
  <c r="G241" i="89"/>
  <c r="J241" i="89" s="1"/>
  <c r="E241" i="90" s="1"/>
  <c r="G253" i="80"/>
  <c r="J253" i="80" s="1"/>
  <c r="E253" i="81" s="1"/>
  <c r="G259" i="79"/>
  <c r="J259" i="79" s="1"/>
  <c r="E259" i="80" s="1"/>
  <c r="G110" i="79"/>
  <c r="J110" i="79" s="1"/>
  <c r="E110" i="80" s="1"/>
  <c r="G11" i="92"/>
  <c r="J11" i="92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E258" i="80" s="1"/>
  <c r="G173" i="79"/>
  <c r="J173" i="79" s="1"/>
  <c r="G234" i="79"/>
  <c r="J234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G71" i="88"/>
  <c r="J71" i="88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G175" i="88"/>
  <c r="J175" i="88" s="1"/>
  <c r="G70" i="88"/>
  <c r="J70" i="88" s="1"/>
  <c r="G67" i="79"/>
  <c r="J67" i="79" s="1"/>
  <c r="E67" i="80" s="1"/>
  <c r="G254" i="79"/>
  <c r="J254" i="79" s="1"/>
  <c r="E254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E131" i="78" s="1"/>
  <c r="G214" i="77"/>
  <c r="J214" i="77" s="1"/>
  <c r="E214" i="78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68" i="81"/>
  <c r="J168" i="81" s="1"/>
  <c r="E168" i="82" s="1"/>
  <c r="G22" i="80"/>
  <c r="J22" i="80" s="1"/>
  <c r="E22" i="81" s="1"/>
  <c r="G28" i="81"/>
  <c r="J28" i="81" s="1"/>
  <c r="E28" i="82" s="1"/>
  <c r="G25" i="80"/>
  <c r="J25" i="80" s="1"/>
  <c r="E25" i="81" s="1"/>
  <c r="G23" i="80"/>
  <c r="J23" i="80" s="1"/>
  <c r="E23" i="81" s="1"/>
  <c r="G8" i="77"/>
  <c r="J8" i="77" s="1"/>
  <c r="E8" i="78" s="1"/>
  <c r="G133" i="8"/>
  <c r="G13" i="77"/>
  <c r="J13" i="77" s="1"/>
  <c r="E13" i="78" s="1"/>
  <c r="G17" i="77"/>
  <c r="J17" i="77" s="1"/>
  <c r="E17" i="78" s="1"/>
  <c r="G16" i="77"/>
  <c r="J16" i="77" s="1"/>
  <c r="E16" i="78" s="1"/>
  <c r="G7" i="77"/>
  <c r="J7" i="77" s="1"/>
  <c r="E7" i="78" s="1"/>
  <c r="G131" i="8"/>
  <c r="G15" i="77"/>
  <c r="J15" i="77" s="1"/>
  <c r="E15" i="78" s="1"/>
  <c r="G14" i="77"/>
  <c r="J14" i="77" s="1"/>
  <c r="E14" i="78" s="1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8" i="80" l="1"/>
  <c r="J88" i="80" s="1"/>
  <c r="E88" i="81" s="1"/>
  <c r="E87" i="80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E122" i="80"/>
  <c r="G122" i="80" s="1"/>
  <c r="J122" i="80" s="1"/>
  <c r="E122" i="81" s="1"/>
  <c r="G122" i="81" s="1"/>
  <c r="J122" i="81" s="1"/>
  <c r="E122" i="82" s="1"/>
  <c r="G251" i="81"/>
  <c r="J251" i="81" s="1"/>
  <c r="E251" i="82" s="1"/>
  <c r="E235" i="80"/>
  <c r="G235" i="80" s="1"/>
  <c r="J235" i="80" s="1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E190" i="81"/>
  <c r="G190" i="81" s="1"/>
  <c r="J190" i="81" s="1"/>
  <c r="E190" i="82" s="1"/>
  <c r="G190" i="82" s="1"/>
  <c r="J190" i="82" s="1"/>
  <c r="E190" i="83" s="1"/>
  <c r="E121" i="80"/>
  <c r="G121" i="80" s="1"/>
  <c r="J121" i="80" s="1"/>
  <c r="E53" i="80"/>
  <c r="G53" i="80" s="1"/>
  <c r="J53" i="80" s="1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E123" i="80"/>
  <c r="G123" i="80" s="1"/>
  <c r="J123" i="80" s="1"/>
  <c r="E227" i="80"/>
  <c r="E220" i="80"/>
  <c r="G220" i="80" s="1"/>
  <c r="J220" i="80" s="1"/>
  <c r="E154" i="80"/>
  <c r="G154" i="80" s="1"/>
  <c r="J154" i="80" s="1"/>
  <c r="E145" i="80"/>
  <c r="G145" i="80" s="1"/>
  <c r="J145" i="80" s="1"/>
  <c r="E71" i="89"/>
  <c r="G71" i="89" s="1"/>
  <c r="J71" i="89" s="1"/>
  <c r="E71" i="90" s="1"/>
  <c r="G71" i="90" s="1"/>
  <c r="J71" i="90" s="1"/>
  <c r="E71" i="91" s="1"/>
  <c r="E138" i="80"/>
  <c r="G138" i="80" s="1"/>
  <c r="J138" i="80" s="1"/>
  <c r="E162" i="80"/>
  <c r="G162" i="80" s="1"/>
  <c r="J162" i="80" s="1"/>
  <c r="E97" i="80"/>
  <c r="G97" i="80" s="1"/>
  <c r="J97" i="80" s="1"/>
  <c r="E97" i="81" s="1"/>
  <c r="G97" i="81" s="1"/>
  <c r="J97" i="81" s="1"/>
  <c r="E97" i="82" s="1"/>
  <c r="E70" i="89"/>
  <c r="G70" i="89" s="1"/>
  <c r="J70" i="89" s="1"/>
  <c r="E70" i="90" s="1"/>
  <c r="G70" i="90" s="1"/>
  <c r="J70" i="90" s="1"/>
  <c r="E70" i="91" s="1"/>
  <c r="G242" i="81"/>
  <c r="J242" i="81" s="1"/>
  <c r="E242" i="82" s="1"/>
  <c r="E234" i="80"/>
  <c r="G234" i="80" s="1"/>
  <c r="J234" i="80" s="1"/>
  <c r="E101" i="80"/>
  <c r="G101" i="80" s="1"/>
  <c r="J101" i="80" s="1"/>
  <c r="E38" i="80"/>
  <c r="G38" i="80" s="1"/>
  <c r="J38" i="80" s="1"/>
  <c r="E38" i="81" s="1"/>
  <c r="G38" i="81" s="1"/>
  <c r="J38" i="81" s="1"/>
  <c r="E38" i="82" s="1"/>
  <c r="G238" i="80"/>
  <c r="J238" i="80" s="1"/>
  <c r="E238" i="81" s="1"/>
  <c r="G238" i="81" s="1"/>
  <c r="J238" i="81" s="1"/>
  <c r="E238" i="82" s="1"/>
  <c r="E230" i="80"/>
  <c r="G230" i="80" s="1"/>
  <c r="J230" i="80" s="1"/>
  <c r="E230" i="81" s="1"/>
  <c r="G230" i="81" s="1"/>
  <c r="J230" i="81" s="1"/>
  <c r="E230" i="82" s="1"/>
  <c r="E175" i="89"/>
  <c r="G175" i="89" s="1"/>
  <c r="J175" i="89" s="1"/>
  <c r="E175" i="90" s="1"/>
  <c r="G175" i="90" s="1"/>
  <c r="J175" i="90" s="1"/>
  <c r="E175" i="91" s="1"/>
  <c r="E142" i="80"/>
  <c r="G142" i="80" s="1"/>
  <c r="J142" i="80" s="1"/>
  <c r="G236" i="80"/>
  <c r="J236" i="80" s="1"/>
  <c r="E236" i="81" s="1"/>
  <c r="E228" i="80"/>
  <c r="G174" i="80"/>
  <c r="J174" i="80" s="1"/>
  <c r="E174" i="81" s="1"/>
  <c r="E173" i="80"/>
  <c r="E144" i="80"/>
  <c r="G144" i="80" s="1"/>
  <c r="J144" i="80" s="1"/>
  <c r="E90" i="80"/>
  <c r="G90" i="80" s="1"/>
  <c r="J90" i="80" s="1"/>
  <c r="E111" i="80"/>
  <c r="G111" i="80" s="1"/>
  <c r="J111" i="80" s="1"/>
  <c r="E172" i="80"/>
  <c r="G172" i="80" s="1"/>
  <c r="J172" i="80" s="1"/>
  <c r="E164" i="80"/>
  <c r="G164" i="80" s="1"/>
  <c r="J164" i="80" s="1"/>
  <c r="E191" i="80"/>
  <c r="G191" i="80" s="1"/>
  <c r="J191" i="80" s="1"/>
  <c r="E112" i="80"/>
  <c r="G112" i="80" s="1"/>
  <c r="J112" i="80" s="1"/>
  <c r="E113" i="92"/>
  <c r="G113" i="92" s="1"/>
  <c r="J113" i="92" s="1"/>
  <c r="G86" i="80"/>
  <c r="J86" i="80" s="1"/>
  <c r="E86" i="81" s="1"/>
  <c r="G87" i="80"/>
  <c r="J87" i="80" s="1"/>
  <c r="G229" i="99"/>
  <c r="J229" i="99" s="1"/>
  <c r="G229" i="100" s="1"/>
  <c r="J229" i="100" s="1"/>
  <c r="G232" i="90"/>
  <c r="J232" i="90" s="1"/>
  <c r="E232" i="91" s="1"/>
  <c r="G241" i="90"/>
  <c r="J241" i="90" s="1"/>
  <c r="E241" i="91" s="1"/>
  <c r="G240" i="90"/>
  <c r="J240" i="90" s="1"/>
  <c r="E240" i="91" s="1"/>
  <c r="G237" i="100"/>
  <c r="J237" i="100" s="1"/>
  <c r="G231" i="93"/>
  <c r="J231" i="93" s="1"/>
  <c r="G239" i="93"/>
  <c r="J239" i="93" s="1"/>
  <c r="G252" i="94" s="1"/>
  <c r="J252" i="94" s="1"/>
  <c r="G253" i="81"/>
  <c r="J253" i="81" s="1"/>
  <c r="E253" i="82" s="1"/>
  <c r="G259" i="80"/>
  <c r="J259" i="80" s="1"/>
  <c r="E259" i="81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G258" i="80"/>
  <c r="J258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173" i="80"/>
  <c r="J173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254" i="80"/>
  <c r="J254" i="80" s="1"/>
  <c r="E254" i="81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198" i="93"/>
  <c r="J198" i="93" s="1"/>
  <c r="G152" i="94"/>
  <c r="J152" i="94" s="1"/>
  <c r="G151" i="94"/>
  <c r="J151" i="94" s="1"/>
  <c r="G126" i="94"/>
  <c r="J126" i="94" s="1"/>
  <c r="G149" i="93"/>
  <c r="J149" i="93" s="1"/>
  <c r="G211" i="93"/>
  <c r="J211" i="93" s="1"/>
  <c r="G197" i="93"/>
  <c r="J197" i="93" s="1"/>
  <c r="G155" i="94"/>
  <c r="J155" i="94" s="1"/>
  <c r="G128" i="93"/>
  <c r="J128" i="93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256" i="82"/>
  <c r="J256" i="82" s="1"/>
  <c r="E256" i="83" s="1"/>
  <c r="G255" i="82"/>
  <c r="J255" i="82" s="1"/>
  <c r="E255" i="83" s="1"/>
  <c r="G104" i="82"/>
  <c r="J104" i="82" s="1"/>
  <c r="E104" i="83" s="1"/>
  <c r="G14" i="8"/>
  <c r="G16" i="8"/>
  <c r="G8" i="8"/>
  <c r="G7" i="8"/>
  <c r="G15" i="8"/>
  <c r="G17" i="8"/>
  <c r="G6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90" i="81" l="1"/>
  <c r="G90" i="81" s="1"/>
  <c r="J90" i="81" s="1"/>
  <c r="E90" i="82" s="1"/>
  <c r="G90" i="82" s="1"/>
  <c r="J90" i="82" s="1"/>
  <c r="E90" i="83" s="1"/>
  <c r="G90" i="83" s="1"/>
  <c r="J90" i="83" s="1"/>
  <c r="E90" i="84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G251" i="82"/>
  <c r="J251" i="82" s="1"/>
  <c r="E251" i="83" s="1"/>
  <c r="E235" i="8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E67" i="81"/>
  <c r="G67" i="81" s="1"/>
  <c r="J67" i="81" s="1"/>
  <c r="E72" i="81"/>
  <c r="G72" i="81" s="1"/>
  <c r="J72" i="81" s="1"/>
  <c r="E130" i="81"/>
  <c r="G130" i="81" s="1"/>
  <c r="J130" i="81" s="1"/>
  <c r="E85" i="81"/>
  <c r="G85" i="81" s="1"/>
  <c r="J85" i="81" s="1"/>
  <c r="E258" i="81"/>
  <c r="G258" i="81" s="1"/>
  <c r="J258" i="81" s="1"/>
  <c r="E110" i="81"/>
  <c r="G110" i="81" s="1"/>
  <c r="J110" i="81" s="1"/>
  <c r="E224" i="81"/>
  <c r="G224" i="81" s="1"/>
  <c r="J224" i="81" s="1"/>
  <c r="E106" i="81"/>
  <c r="G106" i="81" s="1"/>
  <c r="J106" i="81" s="1"/>
  <c r="E137" i="81"/>
  <c r="G137" i="81" s="1"/>
  <c r="J137" i="81" s="1"/>
  <c r="E183" i="81"/>
  <c r="G183" i="81" s="1"/>
  <c r="J183" i="81" s="1"/>
  <c r="G88" i="81"/>
  <c r="J88" i="81" s="1"/>
  <c r="E88" i="82" s="1"/>
  <c r="E87" i="8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E62" i="81"/>
  <c r="G62" i="81" s="1"/>
  <c r="J62" i="81" s="1"/>
  <c r="E95" i="81"/>
  <c r="G95" i="81" s="1"/>
  <c r="J95" i="81" s="1"/>
  <c r="E167" i="81"/>
  <c r="G167" i="81" s="1"/>
  <c r="J167" i="81" s="1"/>
  <c r="E81" i="81"/>
  <c r="G81" i="81" s="1"/>
  <c r="J81" i="81" s="1"/>
  <c r="E48" i="81"/>
  <c r="G48" i="81" s="1"/>
  <c r="J48" i="81" s="1"/>
  <c r="E30" i="81"/>
  <c r="G30" i="81" s="1"/>
  <c r="J30" i="81" s="1"/>
  <c r="G135" i="80"/>
  <c r="J135" i="80" s="1"/>
  <c r="E135" i="80"/>
  <c r="E68" i="81"/>
  <c r="G68" i="81" s="1"/>
  <c r="J68" i="81" s="1"/>
  <c r="E132" i="80"/>
  <c r="G132" i="80" s="1"/>
  <c r="J132" i="80" s="1"/>
  <c r="E176" i="81"/>
  <c r="G176" i="81" s="1"/>
  <c r="J176" i="81" s="1"/>
  <c r="G174" i="81"/>
  <c r="J174" i="81" s="1"/>
  <c r="E174" i="82" s="1"/>
  <c r="E173" i="81"/>
  <c r="G173" i="81" s="1"/>
  <c r="J173" i="81" s="1"/>
  <c r="E173" i="82" s="1"/>
  <c r="E42" i="81"/>
  <c r="G42" i="81" s="1"/>
  <c r="J42" i="81" s="1"/>
  <c r="E223" i="81"/>
  <c r="G223" i="81" s="1"/>
  <c r="J223" i="81" s="1"/>
  <c r="G242" i="82"/>
  <c r="J242" i="82" s="1"/>
  <c r="E242" i="83" s="1"/>
  <c r="E234" i="81"/>
  <c r="G234" i="81" s="1"/>
  <c r="J234" i="81" s="1"/>
  <c r="E234" i="82" s="1"/>
  <c r="E91" i="81"/>
  <c r="G91" i="81" s="1"/>
  <c r="J91" i="81" s="1"/>
  <c r="E222" i="81"/>
  <c r="G222" i="81" s="1"/>
  <c r="J222" i="81" s="1"/>
  <c r="E139" i="81"/>
  <c r="G139" i="81" s="1"/>
  <c r="J139" i="81" s="1"/>
  <c r="E69" i="81"/>
  <c r="G69" i="81" s="1"/>
  <c r="J69" i="81" s="1"/>
  <c r="E55" i="81"/>
  <c r="G55" i="81" s="1"/>
  <c r="J55" i="81" s="1"/>
  <c r="E146" i="81"/>
  <c r="G146" i="81" s="1"/>
  <c r="J146" i="81" s="1"/>
  <c r="E73" i="81"/>
  <c r="G73" i="81" s="1"/>
  <c r="J73" i="81" s="1"/>
  <c r="E136" i="80"/>
  <c r="G136" i="80" s="1"/>
  <c r="J136" i="80" s="1"/>
  <c r="E136" i="81" s="1"/>
  <c r="G136" i="81" s="1"/>
  <c r="J136" i="81" s="1"/>
  <c r="E136" i="82" s="1"/>
  <c r="E180" i="81"/>
  <c r="G180" i="81" s="1"/>
  <c r="J180" i="81" s="1"/>
  <c r="E185" i="81"/>
  <c r="G185" i="81" s="1"/>
  <c r="J185" i="81" s="1"/>
  <c r="E32" i="81"/>
  <c r="G32" i="81" s="1"/>
  <c r="J32" i="81" s="1"/>
  <c r="E59" i="81"/>
  <c r="G59" i="81" s="1"/>
  <c r="J59" i="81" s="1"/>
  <c r="G159" i="81"/>
  <c r="J159" i="81" s="1"/>
  <c r="E159" i="81"/>
  <c r="E120" i="81"/>
  <c r="G120" i="81" s="1"/>
  <c r="J120" i="81" s="1"/>
  <c r="E163" i="81"/>
  <c r="G163" i="81" s="1"/>
  <c r="J163" i="81" s="1"/>
  <c r="E107" i="81"/>
  <c r="G107" i="81" s="1"/>
  <c r="J107" i="81" s="1"/>
  <c r="E117" i="81"/>
  <c r="G117" i="81" s="1"/>
  <c r="J117" i="81" s="1"/>
  <c r="E184" i="81"/>
  <c r="G184" i="81" s="1"/>
  <c r="J184" i="81" s="1"/>
  <c r="E92" i="81"/>
  <c r="G92" i="81" s="1"/>
  <c r="J92" i="81" s="1"/>
  <c r="E116" i="81"/>
  <c r="G116" i="81" s="1"/>
  <c r="J116" i="81" s="1"/>
  <c r="G86" i="81"/>
  <c r="J86" i="81" s="1"/>
  <c r="E86" i="82" s="1"/>
  <c r="G87" i="81"/>
  <c r="J87" i="81" s="1"/>
  <c r="G231" i="94"/>
  <c r="J231" i="94" s="1"/>
  <c r="G239" i="94"/>
  <c r="J239" i="94" s="1"/>
  <c r="G252" i="95" s="1"/>
  <c r="J252" i="95" s="1"/>
  <c r="G227" i="81"/>
  <c r="J227" i="81" s="1"/>
  <c r="E227" i="82" s="1"/>
  <c r="G235" i="81"/>
  <c r="J235" i="81" s="1"/>
  <c r="G229" i="101"/>
  <c r="J229" i="101" s="1"/>
  <c r="G237" i="101"/>
  <c r="J237" i="101" s="1"/>
  <c r="G228" i="81"/>
  <c r="J228" i="81" s="1"/>
  <c r="E228" i="82" s="1"/>
  <c r="G236" i="81"/>
  <c r="J236" i="81" s="1"/>
  <c r="E236" i="82" s="1"/>
  <c r="G230" i="82"/>
  <c r="J230" i="82" s="1"/>
  <c r="E230" i="83" s="1"/>
  <c r="G238" i="82"/>
  <c r="J238" i="82" s="1"/>
  <c r="E238" i="83" s="1"/>
  <c r="G232" i="91"/>
  <c r="J232" i="91" s="1"/>
  <c r="E232" i="92" s="1"/>
  <c r="G241" i="91"/>
  <c r="J241" i="91" s="1"/>
  <c r="E241" i="92" s="1"/>
  <c r="G240" i="91"/>
  <c r="J240" i="91" s="1"/>
  <c r="E240" i="92" s="1"/>
  <c r="G253" i="82"/>
  <c r="J253" i="82" s="1"/>
  <c r="E253" i="83" s="1"/>
  <c r="G259" i="81"/>
  <c r="J259" i="81" s="1"/>
  <c r="G102" i="81"/>
  <c r="J102" i="81" s="1"/>
  <c r="E102" i="82" s="1"/>
  <c r="G96" i="80"/>
  <c r="J96" i="80" s="1"/>
  <c r="G11" i="94"/>
  <c r="J11" i="94" s="1"/>
  <c r="G119" i="80"/>
  <c r="J119" i="80" s="1"/>
  <c r="G97" i="82"/>
  <c r="J97" i="82" s="1"/>
  <c r="G10" i="94"/>
  <c r="J10" i="94" s="1"/>
  <c r="G161" i="80"/>
  <c r="J161" i="80" s="1"/>
  <c r="G9" i="94"/>
  <c r="J9" i="94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E254" i="82" s="1"/>
  <c r="G103" i="81"/>
  <c r="J103" i="81" s="1"/>
  <c r="E103" i="82" s="1"/>
  <c r="G82" i="81"/>
  <c r="J82" i="81" s="1"/>
  <c r="E82" i="82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E71" i="92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E70" i="92" s="1"/>
  <c r="G175" i="91"/>
  <c r="J175" i="91" s="1"/>
  <c r="E175" i="92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190" i="83"/>
  <c r="J190" i="83" s="1"/>
  <c r="E190" i="84" s="1"/>
  <c r="G133" i="81"/>
  <c r="J133" i="81" s="1"/>
  <c r="E133" i="82" s="1"/>
  <c r="R36" i="8"/>
  <c r="M264" i="8"/>
  <c r="E92" i="82" l="1"/>
  <c r="G92" i="82" s="1"/>
  <c r="J92" i="82" s="1"/>
  <c r="E92" i="83" s="1"/>
  <c r="G92" i="83" s="1"/>
  <c r="J92" i="83" s="1"/>
  <c r="E92" i="84" s="1"/>
  <c r="E146" i="82"/>
  <c r="G146" i="82" s="1"/>
  <c r="J146" i="82" s="1"/>
  <c r="E146" i="83" s="1"/>
  <c r="G146" i="83" s="1"/>
  <c r="J146" i="83" s="1"/>
  <c r="E146" i="84" s="1"/>
  <c r="E68" i="82"/>
  <c r="G68" i="82" s="1"/>
  <c r="J68" i="82" s="1"/>
  <c r="E68" i="83" s="1"/>
  <c r="G68" i="83" s="1"/>
  <c r="J68" i="83" s="1"/>
  <c r="E68" i="84" s="1"/>
  <c r="E62" i="82"/>
  <c r="G62" i="82" s="1"/>
  <c r="J62" i="82" s="1"/>
  <c r="E62" i="83" s="1"/>
  <c r="G62" i="83" s="1"/>
  <c r="J62" i="83" s="1"/>
  <c r="E62" i="84" s="1"/>
  <c r="E183" i="82"/>
  <c r="G183" i="82" s="1"/>
  <c r="J183" i="82" s="1"/>
  <c r="E183" i="83" s="1"/>
  <c r="G183" i="83" s="1"/>
  <c r="J183" i="83" s="1"/>
  <c r="E183" i="84" s="1"/>
  <c r="E72" i="82"/>
  <c r="G72" i="82" s="1"/>
  <c r="J72" i="82" s="1"/>
  <c r="E72" i="83" s="1"/>
  <c r="G72" i="83" s="1"/>
  <c r="J72" i="83" s="1"/>
  <c r="E72" i="84" s="1"/>
  <c r="E184" i="82"/>
  <c r="G184" i="82" s="1"/>
  <c r="J184" i="82" s="1"/>
  <c r="E184" i="83" s="1"/>
  <c r="G184" i="83" s="1"/>
  <c r="J184" i="83" s="1"/>
  <c r="E184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137" i="82"/>
  <c r="G137" i="82" s="1"/>
  <c r="J137" i="82" s="1"/>
  <c r="E137" i="83" s="1"/>
  <c r="G137" i="83" s="1"/>
  <c r="J137" i="83" s="1"/>
  <c r="E137" i="84" s="1"/>
  <c r="E67" i="82"/>
  <c r="G67" i="82" s="1"/>
  <c r="J67" i="82" s="1"/>
  <c r="E67" i="83" s="1"/>
  <c r="G67" i="83" s="1"/>
  <c r="J67" i="83" s="1"/>
  <c r="E67" i="84" s="1"/>
  <c r="E223" i="82"/>
  <c r="G223" i="82" s="1"/>
  <c r="J223" i="82" s="1"/>
  <c r="E223" i="83" s="1"/>
  <c r="G223" i="83" s="1"/>
  <c r="J223" i="83" s="1"/>
  <c r="E223" i="84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224" i="82"/>
  <c r="G224" i="82" s="1"/>
  <c r="J224" i="82" s="1"/>
  <c r="E224" i="83" s="1"/>
  <c r="G224" i="83" s="1"/>
  <c r="J224" i="83" s="1"/>
  <c r="E224" i="84" s="1"/>
  <c r="E106" i="82"/>
  <c r="G106" i="82" s="1"/>
  <c r="J106" i="82" s="1"/>
  <c r="E106" i="83" s="1"/>
  <c r="G106" i="83" s="1"/>
  <c r="J106" i="83" s="1"/>
  <c r="E106" i="84" s="1"/>
  <c r="E107" i="82"/>
  <c r="G107" i="82" s="1"/>
  <c r="J107" i="82" s="1"/>
  <c r="E107" i="83" s="1"/>
  <c r="G107" i="83" s="1"/>
  <c r="J107" i="83" s="1"/>
  <c r="E107" i="84" s="1"/>
  <c r="E139" i="82"/>
  <c r="G139" i="82" s="1"/>
  <c r="J139" i="82" s="1"/>
  <c r="E139" i="83" s="1"/>
  <c r="G139" i="83" s="1"/>
  <c r="J139" i="83" s="1"/>
  <c r="E139" i="84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110" i="82"/>
  <c r="G110" i="82" s="1"/>
  <c r="J110" i="82" s="1"/>
  <c r="E110" i="83" s="1"/>
  <c r="G110" i="83" s="1"/>
  <c r="J110" i="83" s="1"/>
  <c r="E110" i="84" s="1"/>
  <c r="E185" i="82"/>
  <c r="G185" i="82" s="1"/>
  <c r="J185" i="82" s="1"/>
  <c r="E185" i="83" s="1"/>
  <c r="G185" i="83" s="1"/>
  <c r="J185" i="83" s="1"/>
  <c r="E185" i="84" s="1"/>
  <c r="E163" i="82"/>
  <c r="G163" i="82" s="1"/>
  <c r="J163" i="82" s="1"/>
  <c r="E163" i="83" s="1"/>
  <c r="G163" i="83" s="1"/>
  <c r="J163" i="83" s="1"/>
  <c r="E163" i="84" s="1"/>
  <c r="E222" i="82"/>
  <c r="G222" i="82" s="1"/>
  <c r="J222" i="82" s="1"/>
  <c r="E222" i="83" s="1"/>
  <c r="G222" i="83" s="1"/>
  <c r="J222" i="83" s="1"/>
  <c r="E222" i="84" s="1"/>
  <c r="E81" i="82"/>
  <c r="G81" i="82" s="1"/>
  <c r="J81" i="82" s="1"/>
  <c r="E81" i="83" s="1"/>
  <c r="G81" i="83" s="1"/>
  <c r="J81" i="83" s="1"/>
  <c r="E81" i="84" s="1"/>
  <c r="E258" i="82"/>
  <c r="G258" i="82" s="1"/>
  <c r="J258" i="82" s="1"/>
  <c r="E258" i="83" s="1"/>
  <c r="G258" i="83" s="1"/>
  <c r="J258" i="83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E69" i="82"/>
  <c r="G69" i="82" s="1"/>
  <c r="J69" i="82" s="1"/>
  <c r="E69" i="83" s="1"/>
  <c r="G69" i="83" s="1"/>
  <c r="J69" i="83" s="1"/>
  <c r="E69" i="84" s="1"/>
  <c r="E120" i="82"/>
  <c r="G120" i="82" s="1"/>
  <c r="J120" i="82" s="1"/>
  <c r="E120" i="83" s="1"/>
  <c r="G120" i="83" s="1"/>
  <c r="J120" i="83" s="1"/>
  <c r="E120" i="84" s="1"/>
  <c r="E176" i="82"/>
  <c r="G176" i="82" s="1"/>
  <c r="J176" i="82" s="1"/>
  <c r="E176" i="83" s="1"/>
  <c r="G176" i="83" s="1"/>
  <c r="J176" i="83" s="1"/>
  <c r="E176" i="84" s="1"/>
  <c r="E167" i="82"/>
  <c r="G167" i="82" s="1"/>
  <c r="J167" i="82" s="1"/>
  <c r="E167" i="83" s="1"/>
  <c r="G167" i="83" s="1"/>
  <c r="J167" i="83" s="1"/>
  <c r="E167" i="84" s="1"/>
  <c r="E85" i="82"/>
  <c r="G85" i="82" s="1"/>
  <c r="J85" i="82" s="1"/>
  <c r="E85" i="83" s="1"/>
  <c r="G85" i="83" s="1"/>
  <c r="J85" i="83" s="1"/>
  <c r="E85" i="84" s="1"/>
  <c r="E116" i="82"/>
  <c r="G116" i="82" s="1"/>
  <c r="J116" i="82" s="1"/>
  <c r="E116" i="83" s="1"/>
  <c r="G116" i="83" s="1"/>
  <c r="J116" i="83" s="1"/>
  <c r="E116" i="84" s="1"/>
  <c r="E73" i="82"/>
  <c r="G73" i="82" s="1"/>
  <c r="J73" i="82" s="1"/>
  <c r="E73" i="83" s="1"/>
  <c r="G73" i="83" s="1"/>
  <c r="J73" i="83" s="1"/>
  <c r="E73" i="84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95" i="82"/>
  <c r="G95" i="82" s="1"/>
  <c r="J95" i="82" s="1"/>
  <c r="E95" i="83" s="1"/>
  <c r="G95" i="83" s="1"/>
  <c r="J95" i="83" s="1"/>
  <c r="E95" i="84" s="1"/>
  <c r="E130" i="82"/>
  <c r="G130" i="82" s="1"/>
  <c r="J130" i="82" s="1"/>
  <c r="E130" i="83" s="1"/>
  <c r="G130" i="83" s="1"/>
  <c r="J130" i="83" s="1"/>
  <c r="E130" i="84" s="1"/>
  <c r="E161" i="81"/>
  <c r="G161" i="81" s="1"/>
  <c r="J161" i="81" s="1"/>
  <c r="G88" i="82"/>
  <c r="J88" i="82" s="1"/>
  <c r="E88" i="83" s="1"/>
  <c r="E87" i="82"/>
  <c r="G87" i="82" s="1"/>
  <c r="J87" i="82" s="1"/>
  <c r="E117" i="82"/>
  <c r="G117" i="82" s="1"/>
  <c r="J117" i="82" s="1"/>
  <c r="E117" i="83" s="1"/>
  <c r="G117" i="83" s="1"/>
  <c r="J117" i="83" s="1"/>
  <c r="E117" i="84" s="1"/>
  <c r="E159" i="82"/>
  <c r="G159" i="82" s="1"/>
  <c r="J159" i="82" s="1"/>
  <c r="E159" i="83" s="1"/>
  <c r="G159" i="83" s="1"/>
  <c r="J159" i="83" s="1"/>
  <c r="E159" i="84" s="1"/>
  <c r="E180" i="82"/>
  <c r="G180" i="82" s="1"/>
  <c r="J180" i="82" s="1"/>
  <c r="E180" i="83" s="1"/>
  <c r="G180" i="83" s="1"/>
  <c r="J180" i="83" s="1"/>
  <c r="E180" i="84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91" i="82"/>
  <c r="G91" i="82" s="1"/>
  <c r="J91" i="82" s="1"/>
  <c r="E91" i="83" s="1"/>
  <c r="G91" i="83" s="1"/>
  <c r="J91" i="83" s="1"/>
  <c r="E91" i="84" s="1"/>
  <c r="E135" i="81"/>
  <c r="G135" i="81" s="1"/>
  <c r="J135" i="81" s="1"/>
  <c r="E135" i="82" s="1"/>
  <c r="G135" i="82" s="1"/>
  <c r="J135" i="82" s="1"/>
  <c r="E135" i="83" s="1"/>
  <c r="G135" i="83" s="1"/>
  <c r="J135" i="83" s="1"/>
  <c r="E135" i="84" s="1"/>
  <c r="E97" i="83"/>
  <c r="G97" i="83" s="1"/>
  <c r="J97" i="83" s="1"/>
  <c r="E97" i="84" s="1"/>
  <c r="G97" i="84" s="1"/>
  <c r="J97" i="84" s="1"/>
  <c r="E97" i="85" s="1"/>
  <c r="E119" i="81"/>
  <c r="G119" i="81" s="1"/>
  <c r="J119" i="81" s="1"/>
  <c r="G251" i="83"/>
  <c r="J251" i="83" s="1"/>
  <c r="E251" i="84" s="1"/>
  <c r="E235" i="82"/>
  <c r="G235" i="82" s="1"/>
  <c r="J235" i="82" s="1"/>
  <c r="E233" i="82"/>
  <c r="G233" i="82" s="1"/>
  <c r="J233" i="82" s="1"/>
  <c r="E96" i="81"/>
  <c r="G96" i="81" s="1"/>
  <c r="J96" i="81" s="1"/>
  <c r="G86" i="82"/>
  <c r="J86" i="82" s="1"/>
  <c r="E86" i="83" s="1"/>
  <c r="G228" i="82"/>
  <c r="J228" i="82" s="1"/>
  <c r="E228" i="83" s="1"/>
  <c r="G236" i="82"/>
  <c r="J236" i="82" s="1"/>
  <c r="E236" i="83" s="1"/>
  <c r="G229" i="102"/>
  <c r="J229" i="102" s="1"/>
  <c r="E229" i="103" s="1"/>
  <c r="G237" i="102"/>
  <c r="J237" i="102" s="1"/>
  <c r="E237" i="103" s="1"/>
  <c r="G232" i="92"/>
  <c r="J232" i="92" s="1"/>
  <c r="G241" i="92"/>
  <c r="J241" i="92" s="1"/>
  <c r="G240" i="92"/>
  <c r="J240" i="92" s="1"/>
  <c r="G227" i="82"/>
  <c r="J227" i="82" s="1"/>
  <c r="E227" i="83" s="1"/>
  <c r="G234" i="82"/>
  <c r="J234" i="82" s="1"/>
  <c r="E234" i="83" s="1"/>
  <c r="G242" i="83"/>
  <c r="J242" i="83" s="1"/>
  <c r="E242" i="84" s="1"/>
  <c r="G230" i="83"/>
  <c r="J230" i="83" s="1"/>
  <c r="E230" i="84" s="1"/>
  <c r="G238" i="83"/>
  <c r="J238" i="83" s="1"/>
  <c r="E238" i="84" s="1"/>
  <c r="G231" i="95"/>
  <c r="G239" i="95"/>
  <c r="G253" i="83"/>
  <c r="J253" i="83" s="1"/>
  <c r="E253" i="84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82" i="82"/>
  <c r="J82" i="82" s="1"/>
  <c r="E82" i="83" s="1"/>
  <c r="G254" i="82"/>
  <c r="J254" i="82" s="1"/>
  <c r="E254" i="83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258" i="84"/>
  <c r="J258" i="84" s="1"/>
  <c r="G255" i="84"/>
  <c r="J255" i="84" s="1"/>
  <c r="E255" i="85" s="1"/>
  <c r="G104" i="84"/>
  <c r="J104" i="84" s="1"/>
  <c r="E104" i="85" s="1"/>
  <c r="G256" i="84"/>
  <c r="J256" i="84" s="1"/>
  <c r="E256" i="85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G252" i="96" l="1"/>
  <c r="J252" i="96" s="1"/>
  <c r="J239" i="95"/>
  <c r="G198" i="96"/>
  <c r="J198" i="96" s="1"/>
  <c r="J198" i="95"/>
  <c r="G239" i="96"/>
  <c r="J239" i="96" s="1"/>
  <c r="G252" i="97" s="1"/>
  <c r="J252" i="97" s="1"/>
  <c r="J231" i="95"/>
  <c r="E119" i="82"/>
  <c r="G119" i="82" s="1"/>
  <c r="J119" i="82" s="1"/>
  <c r="E119" i="83" s="1"/>
  <c r="G119" i="83" s="1"/>
  <c r="J119" i="83" s="1"/>
  <c r="E119" i="84" s="1"/>
  <c r="E161" i="82"/>
  <c r="G161" i="82" s="1"/>
  <c r="J161" i="82" s="1"/>
  <c r="E161" i="83" s="1"/>
  <c r="G161" i="83" s="1"/>
  <c r="J161" i="83" s="1"/>
  <c r="E161" i="84" s="1"/>
  <c r="E96" i="82"/>
  <c r="G96" i="82" s="1"/>
  <c r="J96" i="82" s="1"/>
  <c r="E96" i="83" s="1"/>
  <c r="G96" i="83" s="1"/>
  <c r="J96" i="83" s="1"/>
  <c r="E96" i="84" s="1"/>
  <c r="G251" i="84"/>
  <c r="J251" i="84" s="1"/>
  <c r="E251" i="85" s="1"/>
  <c r="E235" i="83"/>
  <c r="G235" i="83" s="1"/>
  <c r="J235" i="83" s="1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E214" i="81"/>
  <c r="G214" i="81" s="1"/>
  <c r="J214" i="81" s="1"/>
  <c r="G88" i="83"/>
  <c r="J88" i="83" s="1"/>
  <c r="E88" i="84" s="1"/>
  <c r="E87" i="83"/>
  <c r="G86" i="83"/>
  <c r="J86" i="83" s="1"/>
  <c r="E86" i="84" s="1"/>
  <c r="G87" i="83"/>
  <c r="J87" i="83" s="1"/>
  <c r="G231" i="96"/>
  <c r="J231" i="96" s="1"/>
  <c r="G231" i="97" s="1"/>
  <c r="J231" i="97" s="1"/>
  <c r="G227" i="83"/>
  <c r="J227" i="83" s="1"/>
  <c r="E227" i="84" s="1"/>
  <c r="G232" i="93"/>
  <c r="J232" i="93" s="1"/>
  <c r="G241" i="93"/>
  <c r="J241" i="93" s="1"/>
  <c r="G240" i="93"/>
  <c r="J240" i="93" s="1"/>
  <c r="G230" i="84"/>
  <c r="J230" i="84" s="1"/>
  <c r="G238" i="84"/>
  <c r="J238" i="84" s="1"/>
  <c r="E238" i="85" s="1"/>
  <c r="G234" i="83"/>
  <c r="J234" i="83" s="1"/>
  <c r="E234" i="84" s="1"/>
  <c r="G242" i="84"/>
  <c r="J242" i="84" s="1"/>
  <c r="E242" i="85" s="1"/>
  <c r="G229" i="103"/>
  <c r="J229" i="103" s="1"/>
  <c r="E229" i="104" s="1"/>
  <c r="G237" i="103"/>
  <c r="J237" i="103" s="1"/>
  <c r="E237" i="104" s="1"/>
  <c r="G228" i="83"/>
  <c r="J228" i="83" s="1"/>
  <c r="E228" i="84" s="1"/>
  <c r="G236" i="83"/>
  <c r="J236" i="83" s="1"/>
  <c r="E236" i="84" s="1"/>
  <c r="G253" i="84"/>
  <c r="J253" i="84" s="1"/>
  <c r="E253" i="85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131" i="81"/>
  <c r="J131" i="81" s="1"/>
  <c r="E131" i="82" s="1"/>
  <c r="G134" i="81"/>
  <c r="J134" i="81" s="1"/>
  <c r="E134" i="82" s="1"/>
  <c r="G254" i="83"/>
  <c r="J254" i="83" s="1"/>
  <c r="E254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55" i="85"/>
  <c r="J255" i="85" s="1"/>
  <c r="E255" i="86" s="1"/>
  <c r="G104" i="85"/>
  <c r="J104" i="85" s="1"/>
  <c r="E104" i="86" s="1"/>
  <c r="G256" i="85"/>
  <c r="J256" i="85" s="1"/>
  <c r="E256" i="86" s="1"/>
  <c r="G258" i="85"/>
  <c r="J258" i="85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E214" i="82" l="1"/>
  <c r="G214" i="82" s="1"/>
  <c r="J214" i="82" s="1"/>
  <c r="E214" i="83" s="1"/>
  <c r="G214" i="83" s="1"/>
  <c r="J214" i="83" s="1"/>
  <c r="E214" i="84" s="1"/>
  <c r="G251" i="85"/>
  <c r="J251" i="85" s="1"/>
  <c r="E251" i="86" s="1"/>
  <c r="E235" i="84"/>
  <c r="G235" i="84" s="1"/>
  <c r="J235" i="84" s="1"/>
  <c r="G88" i="84"/>
  <c r="J88" i="84" s="1"/>
  <c r="E88" i="85" s="1"/>
  <c r="E87" i="84"/>
  <c r="G87" i="84" s="1"/>
  <c r="J87" i="84" s="1"/>
  <c r="E97" i="86"/>
  <c r="G97" i="86" s="1"/>
  <c r="J97" i="86" s="1"/>
  <c r="E97" i="87" s="1"/>
  <c r="G97" i="87" s="1"/>
  <c r="J97" i="87" s="1"/>
  <c r="E97" i="88" s="1"/>
  <c r="G238" i="85"/>
  <c r="J238" i="85" s="1"/>
  <c r="E238" i="86" s="1"/>
  <c r="E230" i="85"/>
  <c r="G237" i="104"/>
  <c r="J237" i="104" s="1"/>
  <c r="G86" i="84"/>
  <c r="J86" i="84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6" i="84"/>
  <c r="J236" i="84" s="1"/>
  <c r="E236" i="85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E234" i="85" s="1"/>
  <c r="G242" i="85"/>
  <c r="J242" i="85" s="1"/>
  <c r="E242" i="86" s="1"/>
  <c r="G227" i="84"/>
  <c r="J227" i="84" s="1"/>
  <c r="G253" i="85"/>
  <c r="J253" i="85" s="1"/>
  <c r="E253" i="86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E177" i="103" s="1"/>
  <c r="G125" i="99"/>
  <c r="J125" i="99" s="1"/>
  <c r="G125" i="100" s="1"/>
  <c r="J125" i="100" s="1"/>
  <c r="G125" i="101" s="1"/>
  <c r="J125" i="101" s="1"/>
  <c r="G125" i="102" s="1"/>
  <c r="J125" i="102" s="1"/>
  <c r="E125" i="103" s="1"/>
  <c r="G206" i="99"/>
  <c r="J206" i="99" s="1"/>
  <c r="G206" i="100" s="1"/>
  <c r="J206" i="100" s="1"/>
  <c r="G206" i="101" s="1"/>
  <c r="J206" i="101" s="1"/>
  <c r="G206" i="102" s="1"/>
  <c r="J206" i="102" s="1"/>
  <c r="E206" i="103" s="1"/>
  <c r="G127" i="99"/>
  <c r="J127" i="99" s="1"/>
  <c r="G127" i="100" s="1"/>
  <c r="J127" i="100" s="1"/>
  <c r="G127" i="101" s="1"/>
  <c r="J127" i="101" s="1"/>
  <c r="G127" i="102" s="1"/>
  <c r="J127" i="102" s="1"/>
  <c r="E127" i="103" s="1"/>
  <c r="G209" i="99"/>
  <c r="J209" i="99" s="1"/>
  <c r="G209" i="100" s="1"/>
  <c r="J209" i="100" s="1"/>
  <c r="G209" i="101" s="1"/>
  <c r="J209" i="101" s="1"/>
  <c r="G209" i="102" s="1"/>
  <c r="J209" i="102" s="1"/>
  <c r="E209" i="103" s="1"/>
  <c r="G83" i="99"/>
  <c r="J83" i="99" s="1"/>
  <c r="G83" i="100" s="1"/>
  <c r="J83" i="100" s="1"/>
  <c r="G83" i="101" s="1"/>
  <c r="J83" i="101" s="1"/>
  <c r="G83" i="102" s="1"/>
  <c r="J83" i="102" s="1"/>
  <c r="E83" i="103" s="1"/>
  <c r="G153" i="99"/>
  <c r="J153" i="99" s="1"/>
  <c r="G153" i="100" s="1"/>
  <c r="J153" i="100" s="1"/>
  <c r="G153" i="101" s="1"/>
  <c r="J153" i="101" s="1"/>
  <c r="G153" i="102" s="1"/>
  <c r="J153" i="102" s="1"/>
  <c r="E153" i="103" s="1"/>
  <c r="G181" i="99"/>
  <c r="J181" i="99" s="1"/>
  <c r="G181" i="100" s="1"/>
  <c r="J181" i="100" s="1"/>
  <c r="G181" i="101" s="1"/>
  <c r="J181" i="101" s="1"/>
  <c r="G181" i="102" s="1"/>
  <c r="J181" i="102" s="1"/>
  <c r="E181" i="103" s="1"/>
  <c r="G84" i="99"/>
  <c r="J84" i="99" s="1"/>
  <c r="G84" i="100" s="1"/>
  <c r="J84" i="100" s="1"/>
  <c r="G84" i="101" s="1"/>
  <c r="J84" i="101" s="1"/>
  <c r="G84" i="102" s="1"/>
  <c r="J84" i="102" s="1"/>
  <c r="E84" i="103" s="1"/>
  <c r="G226" i="99"/>
  <c r="J226" i="99" s="1"/>
  <c r="G226" i="100" s="1"/>
  <c r="J226" i="100" s="1"/>
  <c r="G226" i="101" s="1"/>
  <c r="J226" i="101" s="1"/>
  <c r="G226" i="102" s="1"/>
  <c r="J226" i="102" s="1"/>
  <c r="E226" i="103" s="1"/>
  <c r="G148" i="99"/>
  <c r="J148" i="99" s="1"/>
  <c r="G148" i="100" s="1"/>
  <c r="J148" i="100" s="1"/>
  <c r="G148" i="101" s="1"/>
  <c r="J148" i="101" s="1"/>
  <c r="G148" i="102" s="1"/>
  <c r="J148" i="102" s="1"/>
  <c r="E148" i="103" s="1"/>
  <c r="G213" i="99"/>
  <c r="J213" i="99" s="1"/>
  <c r="G213" i="100" s="1"/>
  <c r="J213" i="100" s="1"/>
  <c r="G213" i="101" s="1"/>
  <c r="J213" i="101" s="1"/>
  <c r="G213" i="102" s="1"/>
  <c r="J213" i="102" s="1"/>
  <c r="E213" i="103" s="1"/>
  <c r="G155" i="99"/>
  <c r="J155" i="99" s="1"/>
  <c r="G155" i="100" s="1"/>
  <c r="J155" i="100" s="1"/>
  <c r="G155" i="101" s="1"/>
  <c r="J155" i="101" s="1"/>
  <c r="G155" i="102" s="1"/>
  <c r="J155" i="102" s="1"/>
  <c r="E155" i="103" s="1"/>
  <c r="G151" i="99"/>
  <c r="J151" i="99" s="1"/>
  <c r="G151" i="100" s="1"/>
  <c r="J151" i="100" s="1"/>
  <c r="G151" i="101" s="1"/>
  <c r="J151" i="101" s="1"/>
  <c r="G151" i="102" s="1"/>
  <c r="J151" i="102" s="1"/>
  <c r="E151" i="103" s="1"/>
  <c r="G152" i="99"/>
  <c r="J152" i="99" s="1"/>
  <c r="G152" i="100" s="1"/>
  <c r="J152" i="100" s="1"/>
  <c r="G152" i="101" s="1"/>
  <c r="J152" i="101" s="1"/>
  <c r="G152" i="102" s="1"/>
  <c r="J152" i="102" s="1"/>
  <c r="E152" i="103" s="1"/>
  <c r="G208" i="99"/>
  <c r="J208" i="99" s="1"/>
  <c r="G208" i="100" s="1"/>
  <c r="J208" i="100" s="1"/>
  <c r="G208" i="101" s="1"/>
  <c r="J208" i="101" s="1"/>
  <c r="G208" i="102" s="1"/>
  <c r="J208" i="102" s="1"/>
  <c r="E208" i="103" s="1"/>
  <c r="G113" i="99"/>
  <c r="J113" i="99" s="1"/>
  <c r="G113" i="100" s="1"/>
  <c r="J113" i="100" s="1"/>
  <c r="G113" i="101" s="1"/>
  <c r="J113" i="101" s="1"/>
  <c r="G113" i="102" s="1"/>
  <c r="J113" i="102" s="1"/>
  <c r="G193" i="99"/>
  <c r="J193" i="99" s="1"/>
  <c r="G193" i="100" s="1"/>
  <c r="J193" i="100" s="1"/>
  <c r="G193" i="101" s="1"/>
  <c r="J193" i="101" s="1"/>
  <c r="G193" i="102" s="1"/>
  <c r="J193" i="102" s="1"/>
  <c r="E193" i="103" s="1"/>
  <c r="G205" i="99"/>
  <c r="J205" i="99" s="1"/>
  <c r="G205" i="100" s="1"/>
  <c r="J205" i="100" s="1"/>
  <c r="G205" i="101" s="1"/>
  <c r="J205" i="101" s="1"/>
  <c r="G205" i="102" s="1"/>
  <c r="J205" i="102" s="1"/>
  <c r="E205" i="103" s="1"/>
  <c r="G194" i="99"/>
  <c r="J194" i="99" s="1"/>
  <c r="G194" i="100" s="1"/>
  <c r="J194" i="100" s="1"/>
  <c r="G194" i="101" s="1"/>
  <c r="J194" i="101" s="1"/>
  <c r="G194" i="102" s="1"/>
  <c r="J194" i="102" s="1"/>
  <c r="E194" i="103" s="1"/>
  <c r="G126" i="99"/>
  <c r="J126" i="99" s="1"/>
  <c r="G126" i="100" s="1"/>
  <c r="J126" i="100" s="1"/>
  <c r="G126" i="101" s="1"/>
  <c r="J126" i="101" s="1"/>
  <c r="G126" i="102" s="1"/>
  <c r="J126" i="102" s="1"/>
  <c r="E126" i="103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254" i="84"/>
  <c r="J254" i="84" s="1"/>
  <c r="E254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E255" i="87" s="1"/>
  <c r="G104" i="86"/>
  <c r="J104" i="86" s="1"/>
  <c r="E104" i="87" s="1"/>
  <c r="G258" i="86"/>
  <c r="J258" i="86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G113" i="103" l="1"/>
  <c r="J113" i="103" s="1"/>
  <c r="E113" i="104" s="1"/>
  <c r="E113" i="103"/>
  <c r="G88" i="85"/>
  <c r="J88" i="85" s="1"/>
  <c r="E88" i="86" s="1"/>
  <c r="E87" i="85"/>
  <c r="G251" i="86"/>
  <c r="J251" i="86" s="1"/>
  <c r="E251" i="87" s="1"/>
  <c r="E235" i="85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74" i="86"/>
  <c r="G74" i="86" s="1"/>
  <c r="J74" i="86" s="1"/>
  <c r="E74" i="87" s="1"/>
  <c r="G74" i="87" s="1"/>
  <c r="J74" i="87" s="1"/>
  <c r="E74" i="88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G87" i="85"/>
  <c r="J87" i="85" s="1"/>
  <c r="E86" i="85"/>
  <c r="G86" i="85" s="1"/>
  <c r="J86" i="85" s="1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E72" i="86"/>
  <c r="G72" i="86" s="1"/>
  <c r="J72" i="86" s="1"/>
  <c r="E72" i="87" s="1"/>
  <c r="G72" i="87" s="1"/>
  <c r="J72" i="87" s="1"/>
  <c r="E72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G235" i="85"/>
  <c r="J235" i="85" s="1"/>
  <c r="E227" i="85"/>
  <c r="G227" i="85" s="1"/>
  <c r="J227" i="85" s="1"/>
  <c r="E227" i="86" s="1"/>
  <c r="G236" i="85"/>
  <c r="J236" i="85" s="1"/>
  <c r="E236" i="86" s="1"/>
  <c r="E228" i="85"/>
  <c r="G228" i="85" s="1"/>
  <c r="J228" i="85" s="1"/>
  <c r="E228" i="86" s="1"/>
  <c r="G208" i="103"/>
  <c r="J208" i="103" s="1"/>
  <c r="E208" i="104" s="1"/>
  <c r="G181" i="103"/>
  <c r="J181" i="103" s="1"/>
  <c r="E181" i="104" s="1"/>
  <c r="G152" i="103"/>
  <c r="J152" i="103" s="1"/>
  <c r="E152" i="104" s="1"/>
  <c r="G153" i="103"/>
  <c r="J153" i="103" s="1"/>
  <c r="E153" i="104" s="1"/>
  <c r="G151" i="103"/>
  <c r="J151" i="103" s="1"/>
  <c r="E151" i="104" s="1"/>
  <c r="G83" i="103"/>
  <c r="J83" i="103" s="1"/>
  <c r="E83" i="104" s="1"/>
  <c r="G237" i="105"/>
  <c r="J237" i="105" s="1"/>
  <c r="G126" i="103"/>
  <c r="J126" i="103" s="1"/>
  <c r="E126" i="104" s="1"/>
  <c r="G155" i="103"/>
  <c r="J155" i="103" s="1"/>
  <c r="E155" i="104" s="1"/>
  <c r="G209" i="103"/>
  <c r="J209" i="103" s="1"/>
  <c r="G194" i="103"/>
  <c r="J194" i="103" s="1"/>
  <c r="E194" i="104" s="1"/>
  <c r="G213" i="103"/>
  <c r="J213" i="103" s="1"/>
  <c r="E213" i="104" s="1"/>
  <c r="G127" i="103"/>
  <c r="J127" i="103" s="1"/>
  <c r="E127" i="104" s="1"/>
  <c r="G205" i="103"/>
  <c r="J205" i="103" s="1"/>
  <c r="E205" i="104" s="1"/>
  <c r="G148" i="103"/>
  <c r="J148" i="103" s="1"/>
  <c r="E148" i="104" s="1"/>
  <c r="G206" i="103"/>
  <c r="J206" i="103" s="1"/>
  <c r="E206" i="104" s="1"/>
  <c r="G193" i="103"/>
  <c r="J193" i="103" s="1"/>
  <c r="E193" i="104" s="1"/>
  <c r="G226" i="103"/>
  <c r="J226" i="103" s="1"/>
  <c r="E226" i="104" s="1"/>
  <c r="G125" i="103"/>
  <c r="J125" i="103" s="1"/>
  <c r="E125" i="104" s="1"/>
  <c r="G84" i="103"/>
  <c r="J84" i="103" s="1"/>
  <c r="E84" i="104" s="1"/>
  <c r="G177" i="103"/>
  <c r="J177" i="103" s="1"/>
  <c r="E177" i="104" s="1"/>
  <c r="G231" i="99"/>
  <c r="J231" i="99" s="1"/>
  <c r="G231" i="100" s="1"/>
  <c r="J231" i="100" s="1"/>
  <c r="G228" i="86"/>
  <c r="J228" i="86" s="1"/>
  <c r="G236" i="86"/>
  <c r="J236" i="86" s="1"/>
  <c r="E236" i="87" s="1"/>
  <c r="G227" i="86"/>
  <c r="J227" i="86" s="1"/>
  <c r="G229" i="105"/>
  <c r="J229" i="105" s="1"/>
  <c r="G239" i="100"/>
  <c r="J239" i="100" s="1"/>
  <c r="G230" i="86"/>
  <c r="J230" i="86" s="1"/>
  <c r="G238" i="86"/>
  <c r="J238" i="86" s="1"/>
  <c r="E238" i="87" s="1"/>
  <c r="G232" i="95"/>
  <c r="J232" i="95" s="1"/>
  <c r="G241" i="95"/>
  <c r="J241" i="95" s="1"/>
  <c r="G240" i="95"/>
  <c r="J240" i="95" s="1"/>
  <c r="G234" i="85"/>
  <c r="J234" i="85" s="1"/>
  <c r="E234" i="86" s="1"/>
  <c r="G242" i="86"/>
  <c r="J242" i="86" s="1"/>
  <c r="E242" i="87" s="1"/>
  <c r="G253" i="86"/>
  <c r="J253" i="86" s="1"/>
  <c r="E253" i="87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150" i="102" s="1"/>
  <c r="J150" i="102" s="1"/>
  <c r="E150" i="103" s="1"/>
  <c r="G211" i="99"/>
  <c r="J211" i="99" s="1"/>
  <c r="G211" i="100" s="1"/>
  <c r="J211" i="100" s="1"/>
  <c r="G211" i="101" s="1"/>
  <c r="J211" i="101" s="1"/>
  <c r="G211" i="102" s="1"/>
  <c r="J211" i="102" s="1"/>
  <c r="E211" i="103" s="1"/>
  <c r="G9" i="99"/>
  <c r="J9" i="99" s="1"/>
  <c r="G9" i="100" s="1"/>
  <c r="J9" i="100" s="1"/>
  <c r="G9" i="101" s="1"/>
  <c r="J9" i="101" s="1"/>
  <c r="G9" i="102" s="1"/>
  <c r="J9" i="102" s="1"/>
  <c r="E9" i="103" s="1"/>
  <c r="G195" i="99"/>
  <c r="J195" i="99" s="1"/>
  <c r="G195" i="100" s="1"/>
  <c r="J195" i="100" s="1"/>
  <c r="G195" i="101" s="1"/>
  <c r="J195" i="101" s="1"/>
  <c r="G195" i="102" s="1"/>
  <c r="J195" i="102" s="1"/>
  <c r="E195" i="103" s="1"/>
  <c r="G149" i="99"/>
  <c r="J149" i="99" s="1"/>
  <c r="G149" i="100" s="1"/>
  <c r="J149" i="100" s="1"/>
  <c r="G149" i="101" s="1"/>
  <c r="J149" i="101" s="1"/>
  <c r="G149" i="102" s="1"/>
  <c r="J149" i="102" s="1"/>
  <c r="E149" i="103" s="1"/>
  <c r="G10" i="99"/>
  <c r="J10" i="99" s="1"/>
  <c r="G10" i="100" s="1"/>
  <c r="J10" i="100" s="1"/>
  <c r="G10" i="101" s="1"/>
  <c r="J10" i="101" s="1"/>
  <c r="G10" i="102" s="1"/>
  <c r="J10" i="102" s="1"/>
  <c r="E10" i="103" s="1"/>
  <c r="G128" i="99"/>
  <c r="J128" i="99" s="1"/>
  <c r="G128" i="100" s="1"/>
  <c r="J128" i="100" s="1"/>
  <c r="G128" i="101" s="1"/>
  <c r="J128" i="101" s="1"/>
  <c r="G128" i="102" s="1"/>
  <c r="J128" i="102" s="1"/>
  <c r="E128" i="103" s="1"/>
  <c r="G198" i="99"/>
  <c r="J198" i="99" s="1"/>
  <c r="G198" i="100" s="1"/>
  <c r="J198" i="100" s="1"/>
  <c r="G198" i="101" s="1"/>
  <c r="J198" i="101" s="1"/>
  <c r="G198" i="102" s="1"/>
  <c r="J198" i="102" s="1"/>
  <c r="E198" i="103" s="1"/>
  <c r="G197" i="99"/>
  <c r="J197" i="99" s="1"/>
  <c r="G197" i="100" s="1"/>
  <c r="J197" i="100" s="1"/>
  <c r="G197" i="101" s="1"/>
  <c r="J197" i="101" s="1"/>
  <c r="G197" i="102" s="1"/>
  <c r="J197" i="102" s="1"/>
  <c r="E197" i="103" s="1"/>
  <c r="G156" i="99"/>
  <c r="J156" i="99" s="1"/>
  <c r="G156" i="100" s="1"/>
  <c r="J156" i="100" s="1"/>
  <c r="G156" i="101" s="1"/>
  <c r="J156" i="101" s="1"/>
  <c r="G156" i="102" s="1"/>
  <c r="J156" i="102" s="1"/>
  <c r="E156" i="103" s="1"/>
  <c r="G39" i="99"/>
  <c r="J39" i="99" s="1"/>
  <c r="G39" i="100" s="1"/>
  <c r="J39" i="100" s="1"/>
  <c r="G39" i="101" s="1"/>
  <c r="J39" i="101" s="1"/>
  <c r="G39" i="102" s="1"/>
  <c r="J39" i="102" s="1"/>
  <c r="E39" i="103" s="1"/>
  <c r="G196" i="99"/>
  <c r="J196" i="99" s="1"/>
  <c r="G196" i="100" s="1"/>
  <c r="J196" i="100" s="1"/>
  <c r="G196" i="101" s="1"/>
  <c r="J196" i="101" s="1"/>
  <c r="G196" i="102" s="1"/>
  <c r="J196" i="102" s="1"/>
  <c r="E196" i="103" s="1"/>
  <c r="G202" i="99"/>
  <c r="J202" i="99" s="1"/>
  <c r="G202" i="100" s="1"/>
  <c r="J202" i="100" s="1"/>
  <c r="G202" i="101" s="1"/>
  <c r="J202" i="101" s="1"/>
  <c r="G202" i="102" s="1"/>
  <c r="J202" i="102" s="1"/>
  <c r="E202" i="103" s="1"/>
  <c r="G210" i="99"/>
  <c r="J210" i="99" s="1"/>
  <c r="G210" i="100" s="1"/>
  <c r="J210" i="100" s="1"/>
  <c r="G210" i="101" s="1"/>
  <c r="J210" i="101" s="1"/>
  <c r="G210" i="102" s="1"/>
  <c r="J210" i="102" s="1"/>
  <c r="E210" i="103" s="1"/>
  <c r="G157" i="99"/>
  <c r="J157" i="99" s="1"/>
  <c r="G157" i="100" s="1"/>
  <c r="J157" i="100" s="1"/>
  <c r="G157" i="101" s="1"/>
  <c r="J157" i="101" s="1"/>
  <c r="G157" i="102" s="1"/>
  <c r="J157" i="102" s="1"/>
  <c r="E157" i="103" s="1"/>
  <c r="G203" i="99"/>
  <c r="J203" i="99" s="1"/>
  <c r="G203" i="100" s="1"/>
  <c r="J203" i="100" s="1"/>
  <c r="G203" i="101" s="1"/>
  <c r="J203" i="101" s="1"/>
  <c r="G203" i="102" s="1"/>
  <c r="J203" i="102" s="1"/>
  <c r="E203" i="103" s="1"/>
  <c r="G11" i="99"/>
  <c r="J11" i="99" s="1"/>
  <c r="G11" i="100" s="1"/>
  <c r="J11" i="100" s="1"/>
  <c r="G11" i="101" s="1"/>
  <c r="J11" i="101" s="1"/>
  <c r="G11" i="102" s="1"/>
  <c r="J11" i="102" s="1"/>
  <c r="E11" i="103" s="1"/>
  <c r="G147" i="99"/>
  <c r="J147" i="99" s="1"/>
  <c r="G147" i="100" s="1"/>
  <c r="J147" i="100" s="1"/>
  <c r="G147" i="101" s="1"/>
  <c r="J147" i="101" s="1"/>
  <c r="G147" i="102" s="1"/>
  <c r="J147" i="102" s="1"/>
  <c r="E147" i="103" s="1"/>
  <c r="G182" i="99"/>
  <c r="J182" i="99" s="1"/>
  <c r="G182" i="100" s="1"/>
  <c r="J182" i="100" s="1"/>
  <c r="G182" i="101" s="1"/>
  <c r="J182" i="101" s="1"/>
  <c r="G182" i="102" s="1"/>
  <c r="J182" i="102" s="1"/>
  <c r="E182" i="103" s="1"/>
  <c r="G204" i="99"/>
  <c r="J204" i="99" s="1"/>
  <c r="G204" i="100" s="1"/>
  <c r="J204" i="100" s="1"/>
  <c r="G204" i="101" s="1"/>
  <c r="J204" i="101" s="1"/>
  <c r="G204" i="102" s="1"/>
  <c r="J204" i="102" s="1"/>
  <c r="E204" i="103" s="1"/>
  <c r="G212" i="99"/>
  <c r="J212" i="99" s="1"/>
  <c r="G212" i="100" s="1"/>
  <c r="J212" i="100" s="1"/>
  <c r="G212" i="101" s="1"/>
  <c r="J212" i="101" s="1"/>
  <c r="G212" i="102" s="1"/>
  <c r="J212" i="102" s="1"/>
  <c r="E212" i="103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E254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113" i="104"/>
  <c r="J113" i="104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G233" i="87"/>
  <c r="J233" i="87" s="1"/>
  <c r="E233" i="88" s="1"/>
  <c r="G256" i="87"/>
  <c r="J256" i="87" s="1"/>
  <c r="E256" i="88" s="1"/>
  <c r="G255" i="87"/>
  <c r="J255" i="87" s="1"/>
  <c r="E255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09" i="104" l="1"/>
  <c r="G209" i="104" s="1"/>
  <c r="J209" i="104" s="1"/>
  <c r="E224" i="88"/>
  <c r="G224" i="88" s="1"/>
  <c r="J224" i="88" s="1"/>
  <c r="E224" i="89" s="1"/>
  <c r="G224" i="89" s="1"/>
  <c r="J224" i="89" s="1"/>
  <c r="E224" i="90" s="1"/>
  <c r="E25" i="87"/>
  <c r="G25" i="87" s="1"/>
  <c r="J25" i="87" s="1"/>
  <c r="E25" i="88" s="1"/>
  <c r="G25" i="88" s="1"/>
  <c r="J25" i="88" s="1"/>
  <c r="E38" i="86"/>
  <c r="G38" i="86" s="1"/>
  <c r="J38" i="86" s="1"/>
  <c r="E38" i="87" s="1"/>
  <c r="G38" i="87" s="1"/>
  <c r="J38" i="87" s="1"/>
  <c r="E38" i="88" s="1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97" i="89"/>
  <c r="G97" i="89" s="1"/>
  <c r="J97" i="89" s="1"/>
  <c r="E97" i="90" s="1"/>
  <c r="G97" i="90" s="1"/>
  <c r="J97" i="90" s="1"/>
  <c r="E97" i="91" s="1"/>
  <c r="E227" i="87"/>
  <c r="G227" i="87" s="1"/>
  <c r="J227" i="87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E23" i="87"/>
  <c r="G23" i="87" s="1"/>
  <c r="J23" i="87" s="1"/>
  <c r="E23" i="88" s="1"/>
  <c r="G23" i="88" s="1"/>
  <c r="J23" i="88" s="1"/>
  <c r="G236" i="87"/>
  <c r="J236" i="87" s="1"/>
  <c r="E236" i="88" s="1"/>
  <c r="E228" i="87"/>
  <c r="G228" i="87" s="1"/>
  <c r="J228" i="87" s="1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G88" i="86"/>
  <c r="J88" i="86" s="1"/>
  <c r="E88" i="87" s="1"/>
  <c r="E87" i="86"/>
  <c r="E20" i="87"/>
  <c r="G20" i="87" s="1"/>
  <c r="J20" i="87" s="1"/>
  <c r="E20" i="88" s="1"/>
  <c r="G20" i="88" s="1"/>
  <c r="J20" i="88" s="1"/>
  <c r="E122" i="86"/>
  <c r="G122" i="86" s="1"/>
  <c r="J122" i="86" s="1"/>
  <c r="E122" i="87" s="1"/>
  <c r="G122" i="87" s="1"/>
  <c r="J122" i="87" s="1"/>
  <c r="E122" i="88" s="1"/>
  <c r="G238" i="87"/>
  <c r="J238" i="87" s="1"/>
  <c r="E238" i="88" s="1"/>
  <c r="E230" i="87"/>
  <c r="G230" i="87" s="1"/>
  <c r="J230" i="87" s="1"/>
  <c r="E86" i="86"/>
  <c r="G86" i="86" s="1"/>
  <c r="J86" i="86" s="1"/>
  <c r="E86" i="87" s="1"/>
  <c r="G86" i="87" s="1"/>
  <c r="J86" i="87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G251" i="87"/>
  <c r="J251" i="87" s="1"/>
  <c r="E251" i="88" s="1"/>
  <c r="E235" i="86"/>
  <c r="G235" i="86" s="1"/>
  <c r="J235" i="86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E212" i="104" s="1"/>
  <c r="G202" i="103"/>
  <c r="J202" i="103" s="1"/>
  <c r="E202" i="104" s="1"/>
  <c r="G149" i="103"/>
  <c r="J149" i="103" s="1"/>
  <c r="E149" i="104" s="1"/>
  <c r="G209" i="105"/>
  <c r="J209" i="105" s="1"/>
  <c r="G209" i="106" s="1"/>
  <c r="J209" i="106" s="1"/>
  <c r="G209" i="107" s="1"/>
  <c r="J209" i="107" s="1"/>
  <c r="G211" i="103"/>
  <c r="J211" i="103" s="1"/>
  <c r="E211" i="104" s="1"/>
  <c r="G204" i="103"/>
  <c r="J204" i="103" s="1"/>
  <c r="E204" i="104" s="1"/>
  <c r="G196" i="103"/>
  <c r="J196" i="103" s="1"/>
  <c r="E196" i="104" s="1"/>
  <c r="G195" i="103"/>
  <c r="J195" i="103" s="1"/>
  <c r="E195" i="104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E147" i="104" s="1"/>
  <c r="G182" i="103"/>
  <c r="J182" i="103" s="1"/>
  <c r="E182" i="104" s="1"/>
  <c r="G39" i="103"/>
  <c r="J39" i="103" s="1"/>
  <c r="E39" i="104" s="1"/>
  <c r="G9" i="103"/>
  <c r="J9" i="103" s="1"/>
  <c r="E9" i="104" s="1"/>
  <c r="G194" i="104"/>
  <c r="J194" i="104" s="1"/>
  <c r="G11" i="103"/>
  <c r="J11" i="103" s="1"/>
  <c r="E11" i="104" s="1"/>
  <c r="G197" i="103"/>
  <c r="J197" i="103" s="1"/>
  <c r="E197" i="104" s="1"/>
  <c r="G150" i="103"/>
  <c r="J150" i="103" s="1"/>
  <c r="E150" i="104" s="1"/>
  <c r="G203" i="103"/>
  <c r="J203" i="103" s="1"/>
  <c r="E203" i="104" s="1"/>
  <c r="G198" i="103"/>
  <c r="J198" i="103" s="1"/>
  <c r="E198" i="104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E156" i="104" s="1"/>
  <c r="G157" i="103"/>
  <c r="J157" i="103" s="1"/>
  <c r="E157" i="104" s="1"/>
  <c r="G128" i="103"/>
  <c r="J128" i="103" s="1"/>
  <c r="E128" i="104" s="1"/>
  <c r="G210" i="103"/>
  <c r="J210" i="103" s="1"/>
  <c r="E210" i="104" s="1"/>
  <c r="G10" i="103"/>
  <c r="J10" i="103" s="1"/>
  <c r="E10" i="104" s="1"/>
  <c r="G237" i="106"/>
  <c r="J237" i="106" s="1"/>
  <c r="G87" i="86"/>
  <c r="J87" i="86" s="1"/>
  <c r="G231" i="101"/>
  <c r="J231" i="101" s="1"/>
  <c r="G239" i="101"/>
  <c r="J239" i="101" s="1"/>
  <c r="G234" i="86"/>
  <c r="J234" i="86" s="1"/>
  <c r="E234" i="87" s="1"/>
  <c r="G242" i="87"/>
  <c r="J242" i="87" s="1"/>
  <c r="E242" i="88" s="1"/>
  <c r="G229" i="106"/>
  <c r="J229" i="106" s="1"/>
  <c r="G241" i="96"/>
  <c r="J241" i="96" s="1"/>
  <c r="G240" i="96"/>
  <c r="J240" i="96" s="1"/>
  <c r="G232" i="96"/>
  <c r="J232" i="96" s="1"/>
  <c r="G253" i="87"/>
  <c r="J253" i="87" s="1"/>
  <c r="E253" i="88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E82" i="87" s="1"/>
  <c r="G254" i="86"/>
  <c r="J254" i="86" s="1"/>
  <c r="E254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E255" i="89" s="1"/>
  <c r="G104" i="88"/>
  <c r="J104" i="88" s="1"/>
  <c r="E104" i="89" s="1"/>
  <c r="G258" i="88"/>
  <c r="J258" i="88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0" i="89" l="1"/>
  <c r="G20" i="89" s="1"/>
  <c r="J20" i="89" s="1"/>
  <c r="E20" i="90" s="1"/>
  <c r="G20" i="90" s="1"/>
  <c r="J20" i="90" s="1"/>
  <c r="E20" i="91" s="1"/>
  <c r="E23" i="89"/>
  <c r="G23" i="89" s="1"/>
  <c r="J23" i="89" s="1"/>
  <c r="E23" i="90" s="1"/>
  <c r="G23" i="90" s="1"/>
  <c r="J23" i="90" s="1"/>
  <c r="E23" i="91" s="1"/>
  <c r="E21" i="89"/>
  <c r="G21" i="89" s="1"/>
  <c r="J21" i="89" s="1"/>
  <c r="E21" i="90" s="1"/>
  <c r="G21" i="90" s="1"/>
  <c r="J21" i="90" s="1"/>
  <c r="E21" i="91" s="1"/>
  <c r="E26" i="89"/>
  <c r="G26" i="89" s="1"/>
  <c r="J26" i="89" s="1"/>
  <c r="E26" i="90" s="1"/>
  <c r="G26" i="90" s="1"/>
  <c r="J26" i="90" s="1"/>
  <c r="E26" i="91" s="1"/>
  <c r="E24" i="89"/>
  <c r="G24" i="89" s="1"/>
  <c r="J24" i="89" s="1"/>
  <c r="E24" i="90" s="1"/>
  <c r="G24" i="90" s="1"/>
  <c r="J24" i="90" s="1"/>
  <c r="E24" i="91" s="1"/>
  <c r="E22" i="89"/>
  <c r="G22" i="89" s="1"/>
  <c r="J22" i="89" s="1"/>
  <c r="E22" i="90" s="1"/>
  <c r="G22" i="90" s="1"/>
  <c r="J22" i="90" s="1"/>
  <c r="E22" i="91" s="1"/>
  <c r="E86" i="88"/>
  <c r="G86" i="88" s="1"/>
  <c r="J86" i="88" s="1"/>
  <c r="E86" i="89" s="1"/>
  <c r="G86" i="89" s="1"/>
  <c r="J86" i="89" s="1"/>
  <c r="E86" i="90" s="1"/>
  <c r="E19" i="89"/>
  <c r="G19" i="89" s="1"/>
  <c r="J19" i="89" s="1"/>
  <c r="E19" i="90" s="1"/>
  <c r="G19" i="90" s="1"/>
  <c r="J19" i="90" s="1"/>
  <c r="E19" i="91" s="1"/>
  <c r="E25" i="89"/>
  <c r="G25" i="89" s="1"/>
  <c r="J25" i="89" s="1"/>
  <c r="E25" i="90" s="1"/>
  <c r="G25" i="90" s="1"/>
  <c r="J25" i="90" s="1"/>
  <c r="E25" i="91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146" i="90" s="1"/>
  <c r="G146" i="90" s="1"/>
  <c r="J146" i="90" s="1"/>
  <c r="E146" i="91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G93" i="90" s="1"/>
  <c r="J93" i="90" s="1"/>
  <c r="E93" i="91" s="1"/>
  <c r="E101" i="89"/>
  <c r="G101" i="89" s="1"/>
  <c r="J101" i="89" s="1"/>
  <c r="E101" i="90" s="1"/>
  <c r="G101" i="90" s="1"/>
  <c r="J101" i="90" s="1"/>
  <c r="E101" i="91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G120" i="90" s="1"/>
  <c r="J120" i="90" s="1"/>
  <c r="E120" i="91" s="1"/>
  <c r="E143" i="89"/>
  <c r="G143" i="89" s="1"/>
  <c r="J143" i="89" s="1"/>
  <c r="E143" i="90" s="1"/>
  <c r="G143" i="90" s="1"/>
  <c r="J143" i="90" s="1"/>
  <c r="E143" i="91" s="1"/>
  <c r="E138" i="89"/>
  <c r="G138" i="89" s="1"/>
  <c r="J138" i="89" s="1"/>
  <c r="E138" i="90" s="1"/>
  <c r="G138" i="90" s="1"/>
  <c r="J138" i="90" s="1"/>
  <c r="E138" i="91" s="1"/>
  <c r="E51" i="88"/>
  <c r="G51" i="88" s="1"/>
  <c r="J51" i="88" s="1"/>
  <c r="E51" i="89" s="1"/>
  <c r="G51" i="89" s="1"/>
  <c r="J51" i="89" s="1"/>
  <c r="E51" i="90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E74" i="89"/>
  <c r="G74" i="89" s="1"/>
  <c r="J74" i="89" s="1"/>
  <c r="E74" i="90" s="1"/>
  <c r="G74" i="90" s="1"/>
  <c r="J74" i="90" s="1"/>
  <c r="E74" i="91" s="1"/>
  <c r="E77" i="89"/>
  <c r="G77" i="89" s="1"/>
  <c r="J77" i="89" s="1"/>
  <c r="E77" i="90" s="1"/>
  <c r="G77" i="90" s="1"/>
  <c r="J77" i="90" s="1"/>
  <c r="E77" i="91" s="1"/>
  <c r="E46" i="88"/>
  <c r="G46" i="88" s="1"/>
  <c r="J46" i="88" s="1"/>
  <c r="E46" i="89" s="1"/>
  <c r="G46" i="89" s="1"/>
  <c r="J46" i="89" s="1"/>
  <c r="E46" i="90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G91" i="90" s="1"/>
  <c r="J91" i="90" s="1"/>
  <c r="E9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G251" i="88"/>
  <c r="J251" i="88" s="1"/>
  <c r="E251" i="89" s="1"/>
  <c r="E235" i="87"/>
  <c r="G235" i="87" s="1"/>
  <c r="J235" i="87" s="1"/>
  <c r="G238" i="88"/>
  <c r="J238" i="88" s="1"/>
  <c r="E238" i="89" s="1"/>
  <c r="G238" i="89" s="1"/>
  <c r="J238" i="89" s="1"/>
  <c r="E238" i="90" s="1"/>
  <c r="E230" i="88"/>
  <c r="G230" i="88" s="1"/>
  <c r="J230" i="88" s="1"/>
  <c r="E230" i="89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44" i="88"/>
  <c r="G44" i="88" s="1"/>
  <c r="J44" i="88" s="1"/>
  <c r="E44" i="89" s="1"/>
  <c r="G44" i="89" s="1"/>
  <c r="J44" i="89" s="1"/>
  <c r="E44" i="90" s="1"/>
  <c r="G163" i="89"/>
  <c r="J163" i="89" s="1"/>
  <c r="E163" i="90" s="1"/>
  <c r="E163" i="89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G176" i="90" s="1"/>
  <c r="J176" i="90" s="1"/>
  <c r="E176" i="91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G88" i="87"/>
  <c r="J88" i="87" s="1"/>
  <c r="E88" i="88" s="1"/>
  <c r="E87" i="87"/>
  <c r="G87" i="87" s="1"/>
  <c r="J87" i="87" s="1"/>
  <c r="E192" i="89"/>
  <c r="G192" i="89" s="1"/>
  <c r="J192" i="89" s="1"/>
  <c r="E192" i="90" s="1"/>
  <c r="G192" i="90" s="1"/>
  <c r="J192" i="90" s="1"/>
  <c r="E192" i="91" s="1"/>
  <c r="E162" i="89"/>
  <c r="G162" i="89" s="1"/>
  <c r="J162" i="89" s="1"/>
  <c r="E162" i="90" s="1"/>
  <c r="G162" i="90" s="1"/>
  <c r="J162" i="90" s="1"/>
  <c r="E162" i="91" s="1"/>
  <c r="G68" i="89"/>
  <c r="J68" i="89" s="1"/>
  <c r="E68" i="90" s="1"/>
  <c r="E68" i="89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1" i="90" s="1"/>
  <c r="G61" i="90" s="1"/>
  <c r="J61" i="90" s="1"/>
  <c r="E61" i="91" s="1"/>
  <c r="E62" i="89"/>
  <c r="G62" i="89" s="1"/>
  <c r="J62" i="89" s="1"/>
  <c r="E62" i="90" s="1"/>
  <c r="G62" i="90" s="1"/>
  <c r="J62" i="90" s="1"/>
  <c r="E62" i="91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G225" i="90" s="1"/>
  <c r="J225" i="90" s="1"/>
  <c r="E225" i="91" s="1"/>
  <c r="E144" i="89"/>
  <c r="G144" i="89" s="1"/>
  <c r="J144" i="89" s="1"/>
  <c r="E144" i="90" s="1"/>
  <c r="G144" i="90" s="1"/>
  <c r="J144" i="90" s="1"/>
  <c r="E144" i="91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G64" i="90" s="1"/>
  <c r="J64" i="90" s="1"/>
  <c r="E64" i="91" s="1"/>
  <c r="E69" i="89"/>
  <c r="G69" i="89" s="1"/>
  <c r="J69" i="89" s="1"/>
  <c r="E69" i="90" s="1"/>
  <c r="G69" i="90" s="1"/>
  <c r="J69" i="90" s="1"/>
  <c r="E69" i="91" s="1"/>
  <c r="E36" i="88"/>
  <c r="G36" i="88" s="1"/>
  <c r="J36" i="88" s="1"/>
  <c r="E36" i="89" s="1"/>
  <c r="G36" i="89" s="1"/>
  <c r="J36" i="89" s="1"/>
  <c r="E36" i="90" s="1"/>
  <c r="G48" i="88"/>
  <c r="J48" i="88" s="1"/>
  <c r="E48" i="89" s="1"/>
  <c r="G48" i="89" s="1"/>
  <c r="J48" i="89" s="1"/>
  <c r="E48" i="90" s="1"/>
  <c r="E48" i="88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E220" i="89"/>
  <c r="G220" i="89" s="1"/>
  <c r="J220" i="89" s="1"/>
  <c r="E220" i="90" s="1"/>
  <c r="G220" i="90" s="1"/>
  <c r="J220" i="90" s="1"/>
  <c r="E220" i="91" s="1"/>
  <c r="E139" i="89"/>
  <c r="G139" i="89" s="1"/>
  <c r="J139" i="89" s="1"/>
  <c r="E139" i="90" s="1"/>
  <c r="G139" i="90" s="1"/>
  <c r="J139" i="90" s="1"/>
  <c r="E139" i="91" s="1"/>
  <c r="E59" i="88"/>
  <c r="G59" i="88" s="1"/>
  <c r="J59" i="88" s="1"/>
  <c r="E59" i="89" s="1"/>
  <c r="G59" i="89" s="1"/>
  <c r="J59" i="89" s="1"/>
  <c r="E59" i="90" s="1"/>
  <c r="E214" i="86"/>
  <c r="G214" i="86" s="1"/>
  <c r="J214" i="86" s="1"/>
  <c r="E214" i="87" s="1"/>
  <c r="G214" i="87" s="1"/>
  <c r="J214" i="87" s="1"/>
  <c r="E214" i="88" s="1"/>
  <c r="E95" i="89"/>
  <c r="G95" i="89" s="1"/>
  <c r="J95" i="89" s="1"/>
  <c r="E95" i="90" s="1"/>
  <c r="G95" i="90" s="1"/>
  <c r="J95" i="90" s="1"/>
  <c r="E95" i="91" s="1"/>
  <c r="E170" i="89"/>
  <c r="G170" i="89" s="1"/>
  <c r="J170" i="89" s="1"/>
  <c r="E170" i="90" s="1"/>
  <c r="G170" i="90" s="1"/>
  <c r="J170" i="90" s="1"/>
  <c r="E170" i="91" s="1"/>
  <c r="E32" i="88"/>
  <c r="G32" i="88" s="1"/>
  <c r="J32" i="88" s="1"/>
  <c r="E32" i="89" s="1"/>
  <c r="G32" i="89" s="1"/>
  <c r="J32" i="89" s="1"/>
  <c r="E32" i="90" s="1"/>
  <c r="E166" i="89"/>
  <c r="G166" i="89" s="1"/>
  <c r="J166" i="89" s="1"/>
  <c r="E166" i="90" s="1"/>
  <c r="G166" i="90" s="1"/>
  <c r="J166" i="90" s="1"/>
  <c r="E166" i="91" s="1"/>
  <c r="E183" i="89"/>
  <c r="G183" i="89" s="1"/>
  <c r="J183" i="89" s="1"/>
  <c r="E183" i="90" s="1"/>
  <c r="G183" i="90" s="1"/>
  <c r="J183" i="90" s="1"/>
  <c r="E183" i="91" s="1"/>
  <c r="E145" i="89"/>
  <c r="G145" i="89" s="1"/>
  <c r="J145" i="89" s="1"/>
  <c r="E145" i="90" s="1"/>
  <c r="G145" i="90" s="1"/>
  <c r="J145" i="90" s="1"/>
  <c r="E145" i="91" s="1"/>
  <c r="E180" i="89"/>
  <c r="G180" i="89" s="1"/>
  <c r="J180" i="89" s="1"/>
  <c r="E180" i="90" s="1"/>
  <c r="G180" i="90" s="1"/>
  <c r="J180" i="90" s="1"/>
  <c r="E180" i="91" s="1"/>
  <c r="E222" i="89"/>
  <c r="G222" i="89" s="1"/>
  <c r="J222" i="89" s="1"/>
  <c r="E222" i="90" s="1"/>
  <c r="G222" i="90" s="1"/>
  <c r="J222" i="90" s="1"/>
  <c r="E222" i="91" s="1"/>
  <c r="G236" i="88"/>
  <c r="J236" i="88" s="1"/>
  <c r="E236" i="89" s="1"/>
  <c r="G236" i="89" s="1"/>
  <c r="J236" i="89" s="1"/>
  <c r="E236" i="90" s="1"/>
  <c r="E228" i="88"/>
  <c r="G228" i="88" s="1"/>
  <c r="J228" i="88" s="1"/>
  <c r="E228" i="89" s="1"/>
  <c r="E227" i="88"/>
  <c r="G227" i="88" s="1"/>
  <c r="J227" i="88" s="1"/>
  <c r="E227" i="89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E167" i="89"/>
  <c r="G167" i="89" s="1"/>
  <c r="J167" i="89" s="1"/>
  <c r="E167" i="90" s="1"/>
  <c r="G167" i="90" s="1"/>
  <c r="J167" i="90" s="1"/>
  <c r="E167" i="91" s="1"/>
  <c r="E78" i="89"/>
  <c r="G78" i="89" s="1"/>
  <c r="J78" i="89" s="1"/>
  <c r="E78" i="90" s="1"/>
  <c r="G78" i="90" s="1"/>
  <c r="J78" i="90" s="1"/>
  <c r="E78" i="91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G41" i="88"/>
  <c r="J41" i="88" s="1"/>
  <c r="E41" i="89" s="1"/>
  <c r="G41" i="89" s="1"/>
  <c r="J41" i="89" s="1"/>
  <c r="E41" i="90" s="1"/>
  <c r="E41" i="88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230" i="89"/>
  <c r="J230" i="89" s="1"/>
  <c r="E230" i="90" s="1"/>
  <c r="G229" i="107"/>
  <c r="J229" i="107" s="1"/>
  <c r="G234" i="87"/>
  <c r="J234" i="87" s="1"/>
  <c r="E234" i="88" s="1"/>
  <c r="G242" i="88"/>
  <c r="J242" i="88" s="1"/>
  <c r="E242" i="89" s="1"/>
  <c r="G228" i="89"/>
  <c r="J228" i="89" s="1"/>
  <c r="E228" i="90" s="1"/>
  <c r="G227" i="89"/>
  <c r="J227" i="89" s="1"/>
  <c r="E227" i="90" s="1"/>
  <c r="G232" i="97"/>
  <c r="J232" i="97" s="1"/>
  <c r="G241" i="97"/>
  <c r="J241" i="97" s="1"/>
  <c r="G240" i="97"/>
  <c r="J240" i="97" s="1"/>
  <c r="G231" i="102"/>
  <c r="J231" i="102" s="1"/>
  <c r="E231" i="103" s="1"/>
  <c r="G239" i="102"/>
  <c r="J239" i="102" s="1"/>
  <c r="E239" i="103" s="1"/>
  <c r="G253" i="88"/>
  <c r="J253" i="88" s="1"/>
  <c r="E253" i="89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G70" i="98"/>
  <c r="J70" i="98" s="1"/>
  <c r="G175" i="98"/>
  <c r="J175" i="9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254" i="87"/>
  <c r="J254" i="87" s="1"/>
  <c r="E254" i="88" s="1"/>
  <c r="G82" i="87"/>
  <c r="J82" i="87" s="1"/>
  <c r="E82" i="88" s="1"/>
  <c r="G224" i="90"/>
  <c r="J224" i="90" s="1"/>
  <c r="E224" i="91" s="1"/>
  <c r="G163" i="90"/>
  <c r="J163" i="90" s="1"/>
  <c r="E163" i="91" s="1"/>
  <c r="G68" i="90"/>
  <c r="J68" i="90" s="1"/>
  <c r="E68" i="91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E258" i="90" s="1"/>
  <c r="G255" i="89"/>
  <c r="J255" i="89" s="1"/>
  <c r="E255" i="90" s="1"/>
  <c r="G104" i="89"/>
  <c r="J104" i="89" s="1"/>
  <c r="E104" i="90" s="1"/>
  <c r="G233" i="89"/>
  <c r="J233" i="89" s="1"/>
  <c r="E233" i="90" s="1"/>
  <c r="G256" i="89"/>
  <c r="J256" i="89" s="1"/>
  <c r="E256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12" i="89" l="1"/>
  <c r="G112" i="89" s="1"/>
  <c r="J112" i="89" s="1"/>
  <c r="E112" i="90" s="1"/>
  <c r="G112" i="90" s="1"/>
  <c r="J112" i="90" s="1"/>
  <c r="E165" i="89"/>
  <c r="G165" i="89" s="1"/>
  <c r="J165" i="89" s="1"/>
  <c r="E165" i="90" s="1"/>
  <c r="G165" i="90" s="1"/>
  <c r="J165" i="90" s="1"/>
  <c r="E165" i="91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G38" i="90" s="1"/>
  <c r="J38" i="90" s="1"/>
  <c r="E38" i="91" s="1"/>
  <c r="E111" i="89"/>
  <c r="G111" i="89" s="1"/>
  <c r="J111" i="89" s="1"/>
  <c r="E111" i="90" s="1"/>
  <c r="G111" i="90" s="1"/>
  <c r="J111" i="90" s="1"/>
  <c r="G251" i="89"/>
  <c r="J251" i="89" s="1"/>
  <c r="E251" i="90" s="1"/>
  <c r="G251" i="90" s="1"/>
  <c r="J251" i="90" s="1"/>
  <c r="E251" i="91" s="1"/>
  <c r="G251" i="91" s="1"/>
  <c r="J251" i="91" s="1"/>
  <c r="E251" i="92" s="1"/>
  <c r="E235" i="88"/>
  <c r="G235" i="88" s="1"/>
  <c r="J235" i="88" s="1"/>
  <c r="E235" i="89" s="1"/>
  <c r="G235" i="89" s="1"/>
  <c r="J235" i="89" s="1"/>
  <c r="E235" i="90" s="1"/>
  <c r="G235" i="90" s="1"/>
  <c r="J235" i="90" s="1"/>
  <c r="E122" i="89"/>
  <c r="G122" i="89" s="1"/>
  <c r="J122" i="89" s="1"/>
  <c r="E122" i="90" s="1"/>
  <c r="G122" i="90" s="1"/>
  <c r="J122" i="90" s="1"/>
  <c r="E122" i="91" s="1"/>
  <c r="E117" i="89"/>
  <c r="G117" i="89" s="1"/>
  <c r="J117" i="89" s="1"/>
  <c r="E117" i="90" s="1"/>
  <c r="G117" i="90" s="1"/>
  <c r="J117" i="90" s="1"/>
  <c r="E96" i="89"/>
  <c r="G96" i="89" s="1"/>
  <c r="J96" i="89" s="1"/>
  <c r="E96" i="90" s="1"/>
  <c r="G96" i="90" s="1"/>
  <c r="J96" i="90" s="1"/>
  <c r="E96" i="91" s="1"/>
  <c r="E116" i="89"/>
  <c r="G116" i="89" s="1"/>
  <c r="J116" i="89" s="1"/>
  <c r="E116" i="90" s="1"/>
  <c r="G116" i="90" s="1"/>
  <c r="J116" i="90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15" i="89"/>
  <c r="G115" i="89" s="1"/>
  <c r="J115" i="89" s="1"/>
  <c r="E115" i="90" s="1"/>
  <c r="G115" i="90" s="1"/>
  <c r="J115" i="90" s="1"/>
  <c r="E108" i="89"/>
  <c r="G108" i="89" s="1"/>
  <c r="J108" i="89" s="1"/>
  <c r="E108" i="90" s="1"/>
  <c r="G108" i="90" s="1"/>
  <c r="J108" i="90" s="1"/>
  <c r="G88" i="88"/>
  <c r="J88" i="88" s="1"/>
  <c r="E88" i="89" s="1"/>
  <c r="E87" i="88"/>
  <c r="G87" i="88" s="1"/>
  <c r="J87" i="88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E107" i="90" s="1"/>
  <c r="G107" i="90" s="1"/>
  <c r="J107" i="90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E86" i="91" s="1"/>
  <c r="G228" i="90"/>
  <c r="J228" i="90" s="1"/>
  <c r="E228" i="91" s="1"/>
  <c r="G236" i="90"/>
  <c r="J236" i="90" s="1"/>
  <c r="E236" i="91" s="1"/>
  <c r="G234" i="88"/>
  <c r="J234" i="88" s="1"/>
  <c r="E234" i="89" s="1"/>
  <c r="G242" i="89"/>
  <c r="J242" i="89" s="1"/>
  <c r="E242" i="90" s="1"/>
  <c r="G240" i="98"/>
  <c r="J240" i="98" s="1"/>
  <c r="G241" i="98"/>
  <c r="J241" i="98" s="1"/>
  <c r="G232" i="98"/>
  <c r="J232" i="98" s="1"/>
  <c r="G231" i="103"/>
  <c r="J231" i="103" s="1"/>
  <c r="E231" i="104" s="1"/>
  <c r="G239" i="103"/>
  <c r="J239" i="103" s="1"/>
  <c r="E239" i="104" s="1"/>
  <c r="G227" i="90"/>
  <c r="J227" i="90" s="1"/>
  <c r="E227" i="91" s="1"/>
  <c r="G230" i="90"/>
  <c r="J230" i="90" s="1"/>
  <c r="E230" i="91" s="1"/>
  <c r="G238" i="90"/>
  <c r="J238" i="90" s="1"/>
  <c r="E238" i="91" s="1"/>
  <c r="G253" i="89"/>
  <c r="J253" i="89" s="1"/>
  <c r="E253" i="90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175" i="101" s="1"/>
  <c r="J175" i="101" s="1"/>
  <c r="G175" i="102" s="1"/>
  <c r="J175" i="102" s="1"/>
  <c r="E175" i="103" s="1"/>
  <c r="G70" i="99"/>
  <c r="J70" i="99" s="1"/>
  <c r="G70" i="100" s="1"/>
  <c r="J70" i="100" s="1"/>
  <c r="G70" i="101" s="1"/>
  <c r="J70" i="101" s="1"/>
  <c r="G70" i="102" s="1"/>
  <c r="J70" i="102" s="1"/>
  <c r="E70" i="103" s="1"/>
  <c r="G71" i="99"/>
  <c r="J71" i="99" s="1"/>
  <c r="G71" i="100" s="1"/>
  <c r="J71" i="100" s="1"/>
  <c r="G71" i="101" s="1"/>
  <c r="J71" i="101" s="1"/>
  <c r="G71" i="102" s="1"/>
  <c r="J71" i="102" s="1"/>
  <c r="E71" i="103" s="1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E19" i="92" s="1"/>
  <c r="G82" i="88"/>
  <c r="J82" i="88" s="1"/>
  <c r="E82" i="89" s="1"/>
  <c r="G254" i="88"/>
  <c r="J254" i="88" s="1"/>
  <c r="E254" i="89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255" i="90"/>
  <c r="J255" i="90" s="1"/>
  <c r="E255" i="91" s="1"/>
  <c r="G104" i="90"/>
  <c r="J104" i="90" s="1"/>
  <c r="E104" i="91" s="1"/>
  <c r="G256" i="90"/>
  <c r="J256" i="90" s="1"/>
  <c r="E256" i="91" s="1"/>
  <c r="G233" i="90"/>
  <c r="J233" i="90" s="1"/>
  <c r="E233" i="91" s="1"/>
  <c r="G258" i="90"/>
  <c r="J258" i="90" s="1"/>
  <c r="E258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4" i="87" l="1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E8" i="87"/>
  <c r="G8" i="87" s="1"/>
  <c r="J8" i="87" s="1"/>
  <c r="E8" i="88" s="1"/>
  <c r="G8" i="88" s="1"/>
  <c r="J8" i="88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G88" i="89"/>
  <c r="J88" i="89" s="1"/>
  <c r="E88" i="90" s="1"/>
  <c r="G88" i="90" s="1"/>
  <c r="J88" i="90" s="1"/>
  <c r="E88" i="91" s="1"/>
  <c r="G88" i="91" s="1"/>
  <c r="J88" i="91" s="1"/>
  <c r="E88" i="92" s="1"/>
  <c r="E87" i="89"/>
  <c r="G87" i="89" s="1"/>
  <c r="J87" i="89" s="1"/>
  <c r="E87" i="90" s="1"/>
  <c r="G87" i="90" s="1"/>
  <c r="J87" i="90" s="1"/>
  <c r="E87" i="91" s="1"/>
  <c r="G87" i="91" s="1"/>
  <c r="J87" i="91" s="1"/>
  <c r="E6" i="87"/>
  <c r="G6" i="87" s="1"/>
  <c r="J6" i="87" s="1"/>
  <c r="E6" i="88" s="1"/>
  <c r="G6" i="88" s="1"/>
  <c r="J6" i="88" s="1"/>
  <c r="E18" i="87"/>
  <c r="G18" i="87" s="1"/>
  <c r="J18" i="87" s="1"/>
  <c r="E18" i="88" s="1"/>
  <c r="G18" i="88" s="1"/>
  <c r="J18" i="88" s="1"/>
  <c r="E214" i="89"/>
  <c r="G214" i="89" s="1"/>
  <c r="J214" i="89" s="1"/>
  <c r="E214" i="90" s="1"/>
  <c r="G214" i="90" s="1"/>
  <c r="J214" i="90" s="1"/>
  <c r="E214" i="91" s="1"/>
  <c r="E13" i="87"/>
  <c r="G13" i="87" s="1"/>
  <c r="J13" i="87" s="1"/>
  <c r="E13" i="88" s="1"/>
  <c r="G13" i="88" s="1"/>
  <c r="J13" i="88" s="1"/>
  <c r="E7" i="87"/>
  <c r="G7" i="87" s="1"/>
  <c r="J7" i="87" s="1"/>
  <c r="E7" i="88" s="1"/>
  <c r="G7" i="88" s="1"/>
  <c r="J7" i="88" s="1"/>
  <c r="E107" i="91"/>
  <c r="G107" i="91" s="1"/>
  <c r="J107" i="91" s="1"/>
  <c r="E107" i="92" s="1"/>
  <c r="G107" i="92" s="1"/>
  <c r="J107" i="92" s="1"/>
  <c r="G251" i="92"/>
  <c r="J251" i="92" s="1"/>
  <c r="E235" i="91"/>
  <c r="G235" i="91" s="1"/>
  <c r="J235" i="91" s="1"/>
  <c r="E74" i="92"/>
  <c r="G74" i="92" s="1"/>
  <c r="J74" i="92" s="1"/>
  <c r="E108" i="91"/>
  <c r="G108" i="91" s="1"/>
  <c r="J108" i="91" s="1"/>
  <c r="E111" i="91"/>
  <c r="G111" i="91" s="1"/>
  <c r="J111" i="91" s="1"/>
  <c r="E116" i="91"/>
  <c r="G116" i="91" s="1"/>
  <c r="J116" i="91" s="1"/>
  <c r="E110" i="91"/>
  <c r="G110" i="91" s="1"/>
  <c r="J110" i="91" s="1"/>
  <c r="E115" i="91"/>
  <c r="G115" i="91" s="1"/>
  <c r="J115" i="91" s="1"/>
  <c r="E117" i="91"/>
  <c r="G117" i="91" s="1"/>
  <c r="J117" i="91" s="1"/>
  <c r="E112" i="91"/>
  <c r="G112" i="91" s="1"/>
  <c r="J112" i="91" s="1"/>
  <c r="G71" i="103"/>
  <c r="J71" i="103" s="1"/>
  <c r="E71" i="104" s="1"/>
  <c r="G70" i="103"/>
  <c r="J70" i="103" s="1"/>
  <c r="E70" i="104" s="1"/>
  <c r="G39" i="107"/>
  <c r="J39" i="107" s="1"/>
  <c r="G175" i="103"/>
  <c r="J175" i="103" s="1"/>
  <c r="E175" i="104" s="1"/>
  <c r="G86" i="91"/>
  <c r="J86" i="91" s="1"/>
  <c r="E86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E230" i="92" s="1"/>
  <c r="G238" i="91"/>
  <c r="J238" i="91" s="1"/>
  <c r="E238" i="92" s="1"/>
  <c r="G234" i="89"/>
  <c r="J234" i="89" s="1"/>
  <c r="E234" i="90" s="1"/>
  <c r="G242" i="90"/>
  <c r="J242" i="90" s="1"/>
  <c r="E242" i="91" s="1"/>
  <c r="G227" i="91"/>
  <c r="J227" i="91" s="1"/>
  <c r="E227" i="92" s="1"/>
  <c r="G228" i="91"/>
  <c r="J228" i="91" s="1"/>
  <c r="E228" i="92" s="1"/>
  <c r="G236" i="91"/>
  <c r="J236" i="91" s="1"/>
  <c r="E236" i="92" s="1"/>
  <c r="G253" i="90"/>
  <c r="J253" i="90" s="1"/>
  <c r="E253" i="91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G21" i="92"/>
  <c r="J21" i="92" s="1"/>
  <c r="G20" i="92"/>
  <c r="J20" i="92" s="1"/>
  <c r="G26" i="92"/>
  <c r="J26" i="92" s="1"/>
  <c r="G22" i="92"/>
  <c r="J22" i="92" s="1"/>
  <c r="G19" i="92"/>
  <c r="J19" i="92" s="1"/>
  <c r="G24" i="92"/>
  <c r="J24" i="92" s="1"/>
  <c r="G25" i="92"/>
  <c r="J25" i="92" s="1"/>
  <c r="G23" i="92"/>
  <c r="J23" i="92" s="1"/>
  <c r="G131" i="87"/>
  <c r="J131" i="87" s="1"/>
  <c r="E131" i="88" s="1"/>
  <c r="G134" i="87"/>
  <c r="J134" i="87" s="1"/>
  <c r="E134" i="88" s="1"/>
  <c r="G254" i="89"/>
  <c r="J254" i="89" s="1"/>
  <c r="E254" i="90" s="1"/>
  <c r="G82" i="89"/>
  <c r="J82" i="89" s="1"/>
  <c r="E82" i="90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E55" i="92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E41" i="92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E56" i="92" s="1"/>
  <c r="G122" i="91"/>
  <c r="J122" i="91" s="1"/>
  <c r="E122" i="92" s="1"/>
  <c r="G166" i="92"/>
  <c r="J166" i="92" s="1"/>
  <c r="G161" i="91"/>
  <c r="J161" i="91" s="1"/>
  <c r="E161" i="92" s="1"/>
  <c r="G107" i="93"/>
  <c r="J107" i="93" s="1"/>
  <c r="G168" i="92"/>
  <c r="J168" i="92" s="1"/>
  <c r="G120" i="92"/>
  <c r="J120" i="92" s="1"/>
  <c r="G34" i="91"/>
  <c r="J34" i="91" s="1"/>
  <c r="E34" i="92" s="1"/>
  <c r="G51" i="91"/>
  <c r="J51" i="91" s="1"/>
  <c r="E51" i="92" s="1"/>
  <c r="G171" i="92"/>
  <c r="J171" i="92" s="1"/>
  <c r="G121" i="92"/>
  <c r="J121" i="92" s="1"/>
  <c r="G33" i="91"/>
  <c r="J33" i="91" s="1"/>
  <c r="E33" i="92" s="1"/>
  <c r="G223" i="92"/>
  <c r="J223" i="92" s="1"/>
  <c r="G48" i="91"/>
  <c r="J48" i="91" s="1"/>
  <c r="E48" i="92" s="1"/>
  <c r="G52" i="91"/>
  <c r="J52" i="91" s="1"/>
  <c r="E52" i="92" s="1"/>
  <c r="G141" i="92"/>
  <c r="J141" i="92" s="1"/>
  <c r="G43" i="91"/>
  <c r="J43" i="91" s="1"/>
  <c r="E43" i="92" s="1"/>
  <c r="G66" i="92"/>
  <c r="J66" i="92" s="1"/>
  <c r="G144" i="92"/>
  <c r="J144" i="92" s="1"/>
  <c r="G49" i="91"/>
  <c r="J49" i="91" s="1"/>
  <c r="E49" i="92" s="1"/>
  <c r="G158" i="92"/>
  <c r="J158" i="92" s="1"/>
  <c r="G32" i="91"/>
  <c r="J32" i="91" s="1"/>
  <c r="E32" i="92" s="1"/>
  <c r="G130" i="92"/>
  <c r="J130" i="92" s="1"/>
  <c r="G30" i="91"/>
  <c r="J30" i="91" s="1"/>
  <c r="E30" i="92" s="1"/>
  <c r="G58" i="91"/>
  <c r="J58" i="91" s="1"/>
  <c r="E58" i="92" s="1"/>
  <c r="G101" i="92"/>
  <c r="J101" i="92" s="1"/>
  <c r="G160" i="92"/>
  <c r="J160" i="92" s="1"/>
  <c r="G91" i="92"/>
  <c r="J91" i="92" s="1"/>
  <c r="G40" i="91"/>
  <c r="J40" i="91" s="1"/>
  <c r="E40" i="92" s="1"/>
  <c r="G220" i="92"/>
  <c r="J220" i="92" s="1"/>
  <c r="G42" i="91"/>
  <c r="J42" i="91" s="1"/>
  <c r="E42" i="92" s="1"/>
  <c r="G92" i="92"/>
  <c r="J92" i="92" s="1"/>
  <c r="G79" i="92"/>
  <c r="J79" i="92" s="1"/>
  <c r="G162" i="92"/>
  <c r="J162" i="92" s="1"/>
  <c r="G142" i="92"/>
  <c r="J142" i="92" s="1"/>
  <c r="G165" i="91"/>
  <c r="J165" i="91" s="1"/>
  <c r="E165" i="92" s="1"/>
  <c r="G93" i="92"/>
  <c r="J93" i="92" s="1"/>
  <c r="G28" i="91"/>
  <c r="J28" i="91" s="1"/>
  <c r="E28" i="92" s="1"/>
  <c r="G154" i="92"/>
  <c r="J154" i="92" s="1"/>
  <c r="G95" i="92"/>
  <c r="J95" i="92" s="1"/>
  <c r="G44" i="91"/>
  <c r="J44" i="91" s="1"/>
  <c r="E44" i="92" s="1"/>
  <c r="G62" i="92"/>
  <c r="J62" i="92" s="1"/>
  <c r="G27" i="91"/>
  <c r="J27" i="91" s="1"/>
  <c r="E27" i="92" s="1"/>
  <c r="G67" i="92"/>
  <c r="J67" i="92" s="1"/>
  <c r="G96" i="91"/>
  <c r="J96" i="91" s="1"/>
  <c r="E96" i="92" s="1"/>
  <c r="G97" i="93"/>
  <c r="J97" i="93" s="1"/>
  <c r="G116" i="93"/>
  <c r="J116" i="93" s="1"/>
  <c r="G64" i="92"/>
  <c r="J64" i="92" s="1"/>
  <c r="G54" i="91"/>
  <c r="J54" i="91" s="1"/>
  <c r="E54" i="92" s="1"/>
  <c r="G89" i="92"/>
  <c r="J89" i="92" s="1"/>
  <c r="G72" i="92"/>
  <c r="J72" i="92" s="1"/>
  <c r="G50" i="91"/>
  <c r="J50" i="91" s="1"/>
  <c r="E50" i="92" s="1"/>
  <c r="G85" i="92"/>
  <c r="J85" i="92" s="1"/>
  <c r="G31" i="91"/>
  <c r="J31" i="91" s="1"/>
  <c r="E31" i="92" s="1"/>
  <c r="G184" i="92"/>
  <c r="J184" i="92" s="1"/>
  <c r="G47" i="91"/>
  <c r="J47" i="91" s="1"/>
  <c r="E47" i="92" s="1"/>
  <c r="G180" i="92"/>
  <c r="J180" i="92" s="1"/>
  <c r="G118" i="92"/>
  <c r="J118" i="92" s="1"/>
  <c r="G108" i="93"/>
  <c r="J108" i="93" s="1"/>
  <c r="G36" i="91"/>
  <c r="J36" i="91" s="1"/>
  <c r="E36" i="92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E221" i="92" s="1"/>
  <c r="G53" i="91"/>
  <c r="J53" i="91" s="1"/>
  <c r="E53" i="92" s="1"/>
  <c r="G119" i="91"/>
  <c r="J119" i="91" s="1"/>
  <c r="E119" i="92" s="1"/>
  <c r="G110" i="93"/>
  <c r="J110" i="93" s="1"/>
  <c r="G143" i="92"/>
  <c r="J143" i="92" s="1"/>
  <c r="G163" i="92"/>
  <c r="J163" i="92" s="1"/>
  <c r="G29" i="91"/>
  <c r="J29" i="91" s="1"/>
  <c r="E29" i="92" s="1"/>
  <c r="G57" i="91"/>
  <c r="J57" i="91" s="1"/>
  <c r="E57" i="92" s="1"/>
  <c r="G215" i="92"/>
  <c r="J215" i="92" s="1"/>
  <c r="G38" i="91"/>
  <c r="J38" i="91" s="1"/>
  <c r="E38" i="92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E37" i="92" s="1"/>
  <c r="G106" i="92"/>
  <c r="J106" i="92" s="1"/>
  <c r="G59" i="91"/>
  <c r="J59" i="91" s="1"/>
  <c r="E59" i="92" s="1"/>
  <c r="G46" i="91"/>
  <c r="J46" i="91" s="1"/>
  <c r="E46" i="92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E186" i="92" s="1"/>
  <c r="G233" i="91"/>
  <c r="J233" i="91" s="1"/>
  <c r="E233" i="92" s="1"/>
  <c r="G255" i="91"/>
  <c r="J255" i="91" s="1"/>
  <c r="E255" i="92" s="1"/>
  <c r="G104" i="91"/>
  <c r="J104" i="91" s="1"/>
  <c r="E104" i="92" s="1"/>
  <c r="G258" i="91"/>
  <c r="J258" i="91" s="1"/>
  <c r="E258" i="92" s="1"/>
  <c r="G256" i="91"/>
  <c r="J256" i="91" s="1"/>
  <c r="E256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15" i="89" l="1"/>
  <c r="G15" i="89" s="1"/>
  <c r="J15" i="89" s="1"/>
  <c r="E15" i="90" s="1"/>
  <c r="G15" i="90" s="1"/>
  <c r="J15" i="90" s="1"/>
  <c r="E15" i="91" s="1"/>
  <c r="E13" i="89"/>
  <c r="G13" i="89" s="1"/>
  <c r="J13" i="89" s="1"/>
  <c r="E13" i="90" s="1"/>
  <c r="G13" i="90" s="1"/>
  <c r="J13" i="90" s="1"/>
  <c r="E13" i="91" s="1"/>
  <c r="E17" i="89"/>
  <c r="G17" i="89" s="1"/>
  <c r="J17" i="89" s="1"/>
  <c r="E17" i="90" s="1"/>
  <c r="G17" i="90" s="1"/>
  <c r="J17" i="90" s="1"/>
  <c r="E17" i="91" s="1"/>
  <c r="E8" i="89"/>
  <c r="G8" i="89" s="1"/>
  <c r="J8" i="89" s="1"/>
  <c r="E8" i="90" s="1"/>
  <c r="G8" i="90" s="1"/>
  <c r="J8" i="90" s="1"/>
  <c r="E8" i="91" s="1"/>
  <c r="E7" i="89"/>
  <c r="G7" i="89" s="1"/>
  <c r="J7" i="89" s="1"/>
  <c r="E7" i="90" s="1"/>
  <c r="G7" i="90" s="1"/>
  <c r="J7" i="90" s="1"/>
  <c r="E7" i="91" s="1"/>
  <c r="E16" i="89"/>
  <c r="G16" i="89" s="1"/>
  <c r="J16" i="89" s="1"/>
  <c r="E16" i="90" s="1"/>
  <c r="G16" i="90" s="1"/>
  <c r="J16" i="90" s="1"/>
  <c r="E16" i="91" s="1"/>
  <c r="E6" i="89"/>
  <c r="G6" i="89" s="1"/>
  <c r="J6" i="89" s="1"/>
  <c r="E6" i="90" s="1"/>
  <c r="G6" i="90" s="1"/>
  <c r="J6" i="90" s="1"/>
  <c r="E6" i="91" s="1"/>
  <c r="E14" i="89"/>
  <c r="G14" i="89" s="1"/>
  <c r="J14" i="89" s="1"/>
  <c r="E14" i="90" s="1"/>
  <c r="G14" i="90" s="1"/>
  <c r="J14" i="90" s="1"/>
  <c r="E14" i="91" s="1"/>
  <c r="E18" i="89"/>
  <c r="G18" i="89" s="1"/>
  <c r="J18" i="89" s="1"/>
  <c r="E18" i="90" s="1"/>
  <c r="G18" i="90" s="1"/>
  <c r="J18" i="90" s="1"/>
  <c r="E18" i="91" s="1"/>
  <c r="E108" i="92"/>
  <c r="G108" i="92" s="1"/>
  <c r="J108" i="92" s="1"/>
  <c r="G88" i="92"/>
  <c r="J88" i="92" s="1"/>
  <c r="E87" i="92"/>
  <c r="G87" i="92" s="1"/>
  <c r="J87" i="92" s="1"/>
  <c r="G88" i="93" s="1"/>
  <c r="J88" i="93" s="1"/>
  <c r="E110" i="92"/>
  <c r="G110" i="92" s="1"/>
  <c r="J110" i="92" s="1"/>
  <c r="E112" i="92"/>
  <c r="G112" i="92" s="1"/>
  <c r="J112" i="92" s="1"/>
  <c r="E111" i="92"/>
  <c r="G111" i="92" s="1"/>
  <c r="J111" i="92" s="1"/>
  <c r="E115" i="92"/>
  <c r="G115" i="92" s="1"/>
  <c r="J115" i="92" s="1"/>
  <c r="G251" i="93"/>
  <c r="J251" i="93" s="1"/>
  <c r="E235" i="92"/>
  <c r="G235" i="92" s="1"/>
  <c r="J235" i="92" s="1"/>
  <c r="G251" i="94" s="1"/>
  <c r="J251" i="94" s="1"/>
  <c r="E116" i="92"/>
  <c r="G116" i="92" s="1"/>
  <c r="J116" i="92" s="1"/>
  <c r="E117" i="92"/>
  <c r="G117" i="92" s="1"/>
  <c r="J117" i="92" s="1"/>
  <c r="G70" i="104"/>
  <c r="J70" i="104" s="1"/>
  <c r="G71" i="104"/>
  <c r="J71" i="104" s="1"/>
  <c r="G175" i="104"/>
  <c r="J175" i="104" s="1"/>
  <c r="G86" i="92"/>
  <c r="J86" i="92" s="1"/>
  <c r="G234" i="90"/>
  <c r="J234" i="90" s="1"/>
  <c r="E234" i="91" s="1"/>
  <c r="G242" i="91"/>
  <c r="J242" i="91" s="1"/>
  <c r="E242" i="92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1" i="105"/>
  <c r="J231" i="105" s="1"/>
  <c r="G239" i="105"/>
  <c r="J239" i="105" s="1"/>
  <c r="G253" i="91"/>
  <c r="J253" i="91" s="1"/>
  <c r="E253" i="92" s="1"/>
  <c r="G259" i="90"/>
  <c r="J259" i="90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78" s="1"/>
  <c r="E5" i="8"/>
  <c r="G24" i="93"/>
  <c r="J24" i="93" s="1"/>
  <c r="G21" i="93"/>
  <c r="J21" i="93" s="1"/>
  <c r="G19" i="93"/>
  <c r="J19" i="93" s="1"/>
  <c r="G22" i="93"/>
  <c r="J22" i="93" s="1"/>
  <c r="G26" i="93"/>
  <c r="J26" i="93" s="1"/>
  <c r="G90" i="93"/>
  <c r="J90" i="93" s="1"/>
  <c r="G23" i="93"/>
  <c r="J23" i="93" s="1"/>
  <c r="G25" i="93"/>
  <c r="J25" i="93" s="1"/>
  <c r="G20" i="93"/>
  <c r="J20" i="93" s="1"/>
  <c r="G20" i="94" s="1"/>
  <c r="J20" i="94" s="1"/>
  <c r="G97" i="94"/>
  <c r="J97" i="94" s="1"/>
  <c r="G82" i="90"/>
  <c r="J82" i="90" s="1"/>
  <c r="E82" i="91" s="1"/>
  <c r="G254" i="90"/>
  <c r="J254" i="90" s="1"/>
  <c r="E254" i="91" s="1"/>
  <c r="G131" i="88"/>
  <c r="J131" i="88" s="1"/>
  <c r="E131" i="89" s="1"/>
  <c r="G134" i="88"/>
  <c r="J134" i="88" s="1"/>
  <c r="E134" i="89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E214" i="92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51" i="95" s="1"/>
  <c r="J251" i="95" s="1"/>
  <c r="G234" i="91"/>
  <c r="J234" i="91" s="1"/>
  <c r="E234" i="92" s="1"/>
  <c r="G242" i="92"/>
  <c r="J242" i="92" s="1"/>
  <c r="G253" i="92"/>
  <c r="J253" i="92" s="1"/>
  <c r="G259" i="91"/>
  <c r="J259" i="91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G16" i="91"/>
  <c r="J16" i="91" s="1"/>
  <c r="E16" i="92" s="1"/>
  <c r="G23" i="94"/>
  <c r="J23" i="94" s="1"/>
  <c r="G90" i="94"/>
  <c r="J90" i="94" s="1"/>
  <c r="G26" i="94"/>
  <c r="J26" i="94" s="1"/>
  <c r="G20" i="95"/>
  <c r="G18" i="91"/>
  <c r="J18" i="91" s="1"/>
  <c r="E18" i="92" s="1"/>
  <c r="G24" i="94"/>
  <c r="J24" i="94" s="1"/>
  <c r="G25" i="94"/>
  <c r="J25" i="94" s="1"/>
  <c r="G97" i="95"/>
  <c r="J97" i="95" s="1"/>
  <c r="G8" i="91"/>
  <c r="J8" i="91" s="1"/>
  <c r="E8" i="92" s="1"/>
  <c r="G17" i="91"/>
  <c r="J17" i="91" s="1"/>
  <c r="E17" i="92" s="1"/>
  <c r="G224" i="94"/>
  <c r="J224" i="94" s="1"/>
  <c r="G6" i="91"/>
  <c r="J6" i="91" s="1"/>
  <c r="E6" i="92" s="1"/>
  <c r="G7" i="91"/>
  <c r="J7" i="91" s="1"/>
  <c r="E7" i="92" s="1"/>
  <c r="G22" i="94"/>
  <c r="J22" i="94" s="1"/>
  <c r="G21" i="94"/>
  <c r="J21" i="94" s="1"/>
  <c r="G131" i="89"/>
  <c r="J131" i="89" s="1"/>
  <c r="E131" i="90" s="1"/>
  <c r="G134" i="89"/>
  <c r="J134" i="89" s="1"/>
  <c r="E134" i="90" s="1"/>
  <c r="G103" i="91"/>
  <c r="J103" i="91" s="1"/>
  <c r="E103" i="92" s="1"/>
  <c r="G254" i="91"/>
  <c r="J254" i="91" s="1"/>
  <c r="E254" i="92" s="1"/>
  <c r="G82" i="91"/>
  <c r="J82" i="91" s="1"/>
  <c r="E82" i="92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E5" i="79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E133" i="92" s="1"/>
  <c r="G136" i="91"/>
  <c r="J136" i="91" s="1"/>
  <c r="E136" i="92" s="1"/>
  <c r="G132" i="92"/>
  <c r="J132" i="92" s="1"/>
  <c r="G135" i="92"/>
  <c r="J135" i="92" s="1"/>
  <c r="J5" i="8"/>
  <c r="G5" i="8"/>
  <c r="G208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E240" i="103" s="1"/>
  <c r="G232" i="102"/>
  <c r="J232" i="102" s="1"/>
  <c r="E232" i="103" s="1"/>
  <c r="G259" i="102"/>
  <c r="J259" i="102" s="1"/>
  <c r="G227" i="94"/>
  <c r="J227" i="94" s="1"/>
  <c r="G235" i="94"/>
  <c r="J235" i="94" s="1"/>
  <c r="G251" i="96" s="1"/>
  <c r="J251" i="96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E131" i="91" s="1"/>
  <c r="G134" i="90"/>
  <c r="J134" i="90" s="1"/>
  <c r="E134" i="91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E5" i="80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G93" i="96" l="1"/>
  <c r="J93" i="96" s="1"/>
  <c r="J93" i="95"/>
  <c r="G21" i="96"/>
  <c r="J21" i="96" s="1"/>
  <c r="J21" i="95"/>
  <c r="G66" i="96"/>
  <c r="J66" i="96" s="1"/>
  <c r="J66" i="95"/>
  <c r="G98" i="96"/>
  <c r="J98" i="96" s="1"/>
  <c r="J98" i="95"/>
  <c r="G99" i="96"/>
  <c r="J99" i="96" s="1"/>
  <c r="J99" i="95"/>
  <c r="G77" i="96"/>
  <c r="J77" i="96" s="1"/>
  <c r="J77" i="95"/>
  <c r="G86" i="95"/>
  <c r="G87" i="95"/>
  <c r="G240" i="103"/>
  <c r="J240" i="103" s="1"/>
  <c r="E240" i="104" s="1"/>
  <c r="G232" i="103"/>
  <c r="J232" i="103" s="1"/>
  <c r="E232" i="104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G230" i="95"/>
  <c r="G238" i="95"/>
  <c r="J238" i="95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E131" i="92" s="1"/>
  <c r="G134" i="91"/>
  <c r="J134" i="91" s="1"/>
  <c r="E134" i="92" s="1"/>
  <c r="G254" i="93"/>
  <c r="J254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E5" i="81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5" i="96" l="1"/>
  <c r="J235" i="96" s="1"/>
  <c r="G251" i="98" s="1"/>
  <c r="J251" i="98" s="1"/>
  <c r="J227" i="95"/>
  <c r="G88" i="96"/>
  <c r="J88" i="96" s="1"/>
  <c r="J87" i="95"/>
  <c r="G238" i="96"/>
  <c r="J238" i="96" s="1"/>
  <c r="J230" i="95"/>
  <c r="G51" i="96"/>
  <c r="J51" i="96" s="1"/>
  <c r="J51" i="95"/>
  <c r="G49" i="96"/>
  <c r="J49" i="96" s="1"/>
  <c r="J49" i="95"/>
  <c r="G87" i="96"/>
  <c r="J87" i="96" s="1"/>
  <c r="G88" i="97" s="1"/>
  <c r="J88" i="97" s="1"/>
  <c r="J86" i="95"/>
  <c r="G251" i="97"/>
  <c r="J251" i="97" s="1"/>
  <c r="J235" i="95"/>
  <c r="G236" i="96"/>
  <c r="J236" i="96" s="1"/>
  <c r="J228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51" i="100" s="1"/>
  <c r="J251" i="100" s="1"/>
  <c r="G235" i="97"/>
  <c r="J235" i="97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E97" i="103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E111" i="103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E108" i="103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E117" i="103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E115" i="103" s="1"/>
  <c r="G107" i="99"/>
  <c r="J107" i="99" s="1"/>
  <c r="G107" i="100" s="1"/>
  <c r="J107" i="100" s="1"/>
  <c r="G107" i="101" s="1"/>
  <c r="J107" i="101" s="1"/>
  <c r="G107" i="102" s="1"/>
  <c r="J107" i="102" s="1"/>
  <c r="E107" i="103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E116" i="103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E110" i="103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E112" i="103" s="1"/>
  <c r="G20" i="99"/>
  <c r="J20" i="99" s="1"/>
  <c r="G20" i="100" s="1"/>
  <c r="J20" i="100" s="1"/>
  <c r="G20" i="101" s="1"/>
  <c r="J20" i="101" s="1"/>
  <c r="G20" i="102" s="1"/>
  <c r="J20" i="102" s="1"/>
  <c r="E20" i="103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E5" i="82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15" i="103"/>
  <c r="J115" i="103" s="1"/>
  <c r="G111" i="103"/>
  <c r="J111" i="103" s="1"/>
  <c r="G116" i="103"/>
  <c r="J116" i="103" s="1"/>
  <c r="G20" i="103"/>
  <c r="J20" i="103" s="1"/>
  <c r="E20" i="104" s="1"/>
  <c r="G110" i="103"/>
  <c r="J110" i="103" s="1"/>
  <c r="G108" i="103"/>
  <c r="J108" i="103" s="1"/>
  <c r="G112" i="103"/>
  <c r="J112" i="103" s="1"/>
  <c r="G117" i="103"/>
  <c r="J117" i="103" s="1"/>
  <c r="G97" i="103"/>
  <c r="J97" i="103" s="1"/>
  <c r="E97" i="104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E62" i="103" s="1"/>
  <c r="G23" i="99"/>
  <c r="J23" i="99" s="1"/>
  <c r="G23" i="100" s="1"/>
  <c r="J23" i="100" s="1"/>
  <c r="G23" i="101" s="1"/>
  <c r="J23" i="101" s="1"/>
  <c r="G23" i="102" s="1"/>
  <c r="J23" i="102" s="1"/>
  <c r="E23" i="103" s="1"/>
  <c r="G85" i="99"/>
  <c r="J85" i="99" s="1"/>
  <c r="G85" i="100" s="1"/>
  <c r="J85" i="100" s="1"/>
  <c r="G85" i="101" s="1"/>
  <c r="J85" i="101" s="1"/>
  <c r="G85" i="102" s="1"/>
  <c r="J85" i="102" s="1"/>
  <c r="E85" i="103" s="1"/>
  <c r="G98" i="99"/>
  <c r="J98" i="99" s="1"/>
  <c r="G98" i="100" s="1"/>
  <c r="J98" i="100" s="1"/>
  <c r="G98" i="101" s="1"/>
  <c r="J98" i="101" s="1"/>
  <c r="G98" i="102" s="1"/>
  <c r="J98" i="102" s="1"/>
  <c r="E98" i="103" s="1"/>
  <c r="G143" i="99"/>
  <c r="J143" i="99" s="1"/>
  <c r="G143" i="100" s="1"/>
  <c r="J143" i="100" s="1"/>
  <c r="G143" i="101" s="1"/>
  <c r="J143" i="101" s="1"/>
  <c r="G143" i="102" s="1"/>
  <c r="J143" i="102" s="1"/>
  <c r="E143" i="103" s="1"/>
  <c r="G26" i="99"/>
  <c r="J26" i="99" s="1"/>
  <c r="G26" i="100" s="1"/>
  <c r="J26" i="100" s="1"/>
  <c r="G26" i="101" s="1"/>
  <c r="J26" i="101" s="1"/>
  <c r="G26" i="102" s="1"/>
  <c r="J26" i="102" s="1"/>
  <c r="E26" i="103" s="1"/>
  <c r="G101" i="99"/>
  <c r="J101" i="99" s="1"/>
  <c r="G101" i="100" s="1"/>
  <c r="J101" i="100" s="1"/>
  <c r="G101" i="101" s="1"/>
  <c r="J101" i="101" s="1"/>
  <c r="G101" i="102" s="1"/>
  <c r="J101" i="102" s="1"/>
  <c r="E101" i="103" s="1"/>
  <c r="G92" i="99"/>
  <c r="J92" i="99" s="1"/>
  <c r="G92" i="100" s="1"/>
  <c r="J92" i="100" s="1"/>
  <c r="G92" i="101" s="1"/>
  <c r="J92" i="101" s="1"/>
  <c r="G92" i="102" s="1"/>
  <c r="J92" i="102" s="1"/>
  <c r="E92" i="103" s="1"/>
  <c r="G170" i="99"/>
  <c r="J170" i="99" s="1"/>
  <c r="G170" i="100" s="1"/>
  <c r="J170" i="100" s="1"/>
  <c r="G170" i="101" s="1"/>
  <c r="J170" i="101" s="1"/>
  <c r="G170" i="102" s="1"/>
  <c r="J170" i="102" s="1"/>
  <c r="E170" i="103" s="1"/>
  <c r="G166" i="99"/>
  <c r="J166" i="99" s="1"/>
  <c r="G166" i="100" s="1"/>
  <c r="J166" i="100" s="1"/>
  <c r="G166" i="101" s="1"/>
  <c r="J166" i="101" s="1"/>
  <c r="G166" i="102" s="1"/>
  <c r="J166" i="102" s="1"/>
  <c r="E166" i="103" s="1"/>
  <c r="G24" i="99"/>
  <c r="J24" i="99" s="1"/>
  <c r="G24" i="100" s="1"/>
  <c r="J24" i="100" s="1"/>
  <c r="G24" i="101" s="1"/>
  <c r="J24" i="101" s="1"/>
  <c r="G24" i="102" s="1"/>
  <c r="J24" i="102" s="1"/>
  <c r="E24" i="103" s="1"/>
  <c r="G61" i="99"/>
  <c r="J61" i="99" s="1"/>
  <c r="G61" i="100" s="1"/>
  <c r="J61" i="100" s="1"/>
  <c r="G61" i="101" s="1"/>
  <c r="J61" i="101" s="1"/>
  <c r="G61" i="102" s="1"/>
  <c r="J61" i="102" s="1"/>
  <c r="E61" i="103" s="1"/>
  <c r="G176" i="99"/>
  <c r="J176" i="99" s="1"/>
  <c r="G176" i="100" s="1"/>
  <c r="J176" i="100" s="1"/>
  <c r="G176" i="101" s="1"/>
  <c r="J176" i="101" s="1"/>
  <c r="G176" i="102" s="1"/>
  <c r="J176" i="102" s="1"/>
  <c r="E176" i="103" s="1"/>
  <c r="G138" i="99"/>
  <c r="J138" i="99" s="1"/>
  <c r="G138" i="100" s="1"/>
  <c r="J138" i="100" s="1"/>
  <c r="G138" i="101" s="1"/>
  <c r="J138" i="101" s="1"/>
  <c r="G138" i="102" s="1"/>
  <c r="J138" i="102" s="1"/>
  <c r="E138" i="103" s="1"/>
  <c r="G144" i="99"/>
  <c r="J144" i="99" s="1"/>
  <c r="G144" i="100" s="1"/>
  <c r="J144" i="100" s="1"/>
  <c r="G144" i="101" s="1"/>
  <c r="J144" i="101" s="1"/>
  <c r="G144" i="102" s="1"/>
  <c r="J144" i="102" s="1"/>
  <c r="E144" i="103" s="1"/>
  <c r="G22" i="99"/>
  <c r="J22" i="99" s="1"/>
  <c r="G22" i="100" s="1"/>
  <c r="J22" i="100" s="1"/>
  <c r="G22" i="101" s="1"/>
  <c r="J22" i="101" s="1"/>
  <c r="G22" i="102" s="1"/>
  <c r="J22" i="102" s="1"/>
  <c r="E22" i="103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E25" i="103" s="1"/>
  <c r="G163" i="99"/>
  <c r="J163" i="99" s="1"/>
  <c r="G163" i="100" s="1"/>
  <c r="J163" i="100" s="1"/>
  <c r="G163" i="101" s="1"/>
  <c r="J163" i="101" s="1"/>
  <c r="G163" i="102" s="1"/>
  <c r="J163" i="102" s="1"/>
  <c r="E163" i="103" s="1"/>
  <c r="G79" i="99"/>
  <c r="J79" i="99" s="1"/>
  <c r="G79" i="100" s="1"/>
  <c r="J79" i="100" s="1"/>
  <c r="G79" i="101" s="1"/>
  <c r="J79" i="101" s="1"/>
  <c r="G79" i="102" s="1"/>
  <c r="J79" i="102" s="1"/>
  <c r="E79" i="103" s="1"/>
  <c r="G100" i="99"/>
  <c r="J100" i="99" s="1"/>
  <c r="G100" i="100" s="1"/>
  <c r="J100" i="100" s="1"/>
  <c r="G100" i="101" s="1"/>
  <c r="J100" i="101" s="1"/>
  <c r="G100" i="102" s="1"/>
  <c r="J100" i="102" s="1"/>
  <c r="E100" i="103" s="1"/>
  <c r="G180" i="99"/>
  <c r="J180" i="99" s="1"/>
  <c r="G180" i="100" s="1"/>
  <c r="J180" i="100" s="1"/>
  <c r="G180" i="101" s="1"/>
  <c r="J180" i="101" s="1"/>
  <c r="G180" i="102" s="1"/>
  <c r="J180" i="102" s="1"/>
  <c r="E180" i="103" s="1"/>
  <c r="G72" i="99"/>
  <c r="J72" i="99" s="1"/>
  <c r="G72" i="100" s="1"/>
  <c r="J72" i="100" s="1"/>
  <c r="G72" i="101" s="1"/>
  <c r="J72" i="101" s="1"/>
  <c r="G72" i="102" s="1"/>
  <c r="J72" i="102" s="1"/>
  <c r="E72" i="103" s="1"/>
  <c r="G185" i="99"/>
  <c r="J185" i="99" s="1"/>
  <c r="G185" i="100" s="1"/>
  <c r="J185" i="100" s="1"/>
  <c r="G185" i="101" s="1"/>
  <c r="J185" i="101" s="1"/>
  <c r="G185" i="102" s="1"/>
  <c r="J185" i="102" s="1"/>
  <c r="E185" i="103" s="1"/>
  <c r="G139" i="99"/>
  <c r="J139" i="99" s="1"/>
  <c r="G139" i="100" s="1"/>
  <c r="J139" i="100" s="1"/>
  <c r="G139" i="101" s="1"/>
  <c r="J139" i="101" s="1"/>
  <c r="G139" i="102" s="1"/>
  <c r="J139" i="102" s="1"/>
  <c r="E139" i="103" s="1"/>
  <c r="G159" i="99"/>
  <c r="J159" i="99" s="1"/>
  <c r="G159" i="100" s="1"/>
  <c r="J159" i="100" s="1"/>
  <c r="G159" i="101" s="1"/>
  <c r="J159" i="101" s="1"/>
  <c r="G159" i="102" s="1"/>
  <c r="J159" i="102" s="1"/>
  <c r="E159" i="103" s="1"/>
  <c r="G146" i="99"/>
  <c r="J146" i="99" s="1"/>
  <c r="G146" i="100" s="1"/>
  <c r="J146" i="100" s="1"/>
  <c r="G146" i="101" s="1"/>
  <c r="J146" i="101" s="1"/>
  <c r="G146" i="102" s="1"/>
  <c r="J146" i="102" s="1"/>
  <c r="E146" i="103" s="1"/>
  <c r="G142" i="99"/>
  <c r="J142" i="99" s="1"/>
  <c r="G142" i="100" s="1"/>
  <c r="J142" i="100" s="1"/>
  <c r="G142" i="101" s="1"/>
  <c r="J142" i="101" s="1"/>
  <c r="G142" i="102" s="1"/>
  <c r="J142" i="102" s="1"/>
  <c r="E142" i="103" s="1"/>
  <c r="G215" i="99"/>
  <c r="J215" i="99" s="1"/>
  <c r="G215" i="100" s="1"/>
  <c r="J215" i="100" s="1"/>
  <c r="G215" i="101" s="1"/>
  <c r="J215" i="101" s="1"/>
  <c r="G215" i="102" s="1"/>
  <c r="J215" i="102" s="1"/>
  <c r="E215" i="103" s="1"/>
  <c r="G158" i="99"/>
  <c r="J158" i="99" s="1"/>
  <c r="G158" i="100" s="1"/>
  <c r="J158" i="100" s="1"/>
  <c r="G158" i="101" s="1"/>
  <c r="J158" i="101" s="1"/>
  <c r="G158" i="102" s="1"/>
  <c r="J158" i="102" s="1"/>
  <c r="E158" i="103" s="1"/>
  <c r="G145" i="99"/>
  <c r="J145" i="99" s="1"/>
  <c r="G145" i="100" s="1"/>
  <c r="J145" i="100" s="1"/>
  <c r="G145" i="101" s="1"/>
  <c r="J145" i="101" s="1"/>
  <c r="G145" i="102" s="1"/>
  <c r="J145" i="102" s="1"/>
  <c r="E145" i="103" s="1"/>
  <c r="G222" i="99"/>
  <c r="J222" i="99" s="1"/>
  <c r="G222" i="100" s="1"/>
  <c r="J222" i="100" s="1"/>
  <c r="G222" i="101" s="1"/>
  <c r="J222" i="101" s="1"/>
  <c r="G222" i="102" s="1"/>
  <c r="J222" i="102" s="1"/>
  <c r="E222" i="103" s="1"/>
  <c r="G220" i="99"/>
  <c r="J220" i="99" s="1"/>
  <c r="G220" i="100" s="1"/>
  <c r="J220" i="100" s="1"/>
  <c r="G220" i="101" s="1"/>
  <c r="J220" i="101" s="1"/>
  <c r="G220" i="102" s="1"/>
  <c r="J220" i="102" s="1"/>
  <c r="E220" i="103" s="1"/>
  <c r="G130" i="99"/>
  <c r="J130" i="99" s="1"/>
  <c r="G130" i="100" s="1"/>
  <c r="J130" i="100" s="1"/>
  <c r="G130" i="101" s="1"/>
  <c r="J130" i="101" s="1"/>
  <c r="G130" i="102" s="1"/>
  <c r="J130" i="102" s="1"/>
  <c r="E130" i="103" s="1"/>
  <c r="G184" i="99"/>
  <c r="J184" i="99" s="1"/>
  <c r="G184" i="100" s="1"/>
  <c r="J184" i="100" s="1"/>
  <c r="G184" i="101" s="1"/>
  <c r="J184" i="101" s="1"/>
  <c r="G184" i="102" s="1"/>
  <c r="J184" i="102" s="1"/>
  <c r="E184" i="103" s="1"/>
  <c r="G65" i="99"/>
  <c r="J65" i="99" s="1"/>
  <c r="G65" i="100" s="1"/>
  <c r="J65" i="100" s="1"/>
  <c r="G65" i="101" s="1"/>
  <c r="J65" i="101" s="1"/>
  <c r="G65" i="102" s="1"/>
  <c r="J65" i="102" s="1"/>
  <c r="E65" i="103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E164" i="103" s="1"/>
  <c r="G167" i="99"/>
  <c r="J167" i="99" s="1"/>
  <c r="G167" i="100" s="1"/>
  <c r="J167" i="100" s="1"/>
  <c r="G167" i="101" s="1"/>
  <c r="J167" i="101" s="1"/>
  <c r="G167" i="102" s="1"/>
  <c r="J167" i="102" s="1"/>
  <c r="E167" i="103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E162" i="103" s="1"/>
  <c r="G67" i="99"/>
  <c r="J67" i="99" s="1"/>
  <c r="G67" i="100" s="1"/>
  <c r="J67" i="100" s="1"/>
  <c r="G67" i="101" s="1"/>
  <c r="J67" i="101" s="1"/>
  <c r="G67" i="102" s="1"/>
  <c r="J67" i="102" s="1"/>
  <c r="E67" i="103" s="1"/>
  <c r="G121" i="99"/>
  <c r="J121" i="99" s="1"/>
  <c r="G121" i="100" s="1"/>
  <c r="J121" i="100" s="1"/>
  <c r="G121" i="101" s="1"/>
  <c r="J121" i="101" s="1"/>
  <c r="G121" i="102" s="1"/>
  <c r="J121" i="102" s="1"/>
  <c r="E121" i="103" s="1"/>
  <c r="G154" i="99"/>
  <c r="J154" i="99" s="1"/>
  <c r="G154" i="100" s="1"/>
  <c r="J154" i="100" s="1"/>
  <c r="G154" i="101" s="1"/>
  <c r="J154" i="101" s="1"/>
  <c r="G154" i="102" s="1"/>
  <c r="J154" i="102" s="1"/>
  <c r="E154" i="103" s="1"/>
  <c r="G120" i="99"/>
  <c r="J120" i="99" s="1"/>
  <c r="G120" i="100" s="1"/>
  <c r="J120" i="100" s="1"/>
  <c r="G120" i="101" s="1"/>
  <c r="J120" i="101" s="1"/>
  <c r="G120" i="102" s="1"/>
  <c r="J120" i="102" s="1"/>
  <c r="E120" i="103" s="1"/>
  <c r="G141" i="99"/>
  <c r="J141" i="99" s="1"/>
  <c r="G141" i="100" s="1"/>
  <c r="J141" i="100" s="1"/>
  <c r="G141" i="101" s="1"/>
  <c r="J141" i="101" s="1"/>
  <c r="G141" i="102" s="1"/>
  <c r="J141" i="102" s="1"/>
  <c r="E141" i="103" s="1"/>
  <c r="G168" i="99"/>
  <c r="J168" i="99" s="1"/>
  <c r="G168" i="100" s="1"/>
  <c r="J168" i="100" s="1"/>
  <c r="G168" i="101" s="1"/>
  <c r="J168" i="101" s="1"/>
  <c r="G168" i="102" s="1"/>
  <c r="J168" i="102" s="1"/>
  <c r="E168" i="103" s="1"/>
  <c r="G69" i="99"/>
  <c r="J69" i="99" s="1"/>
  <c r="G69" i="100" s="1"/>
  <c r="J69" i="100" s="1"/>
  <c r="G69" i="101" s="1"/>
  <c r="J69" i="101" s="1"/>
  <c r="G69" i="102" s="1"/>
  <c r="J69" i="102" s="1"/>
  <c r="E69" i="103" s="1"/>
  <c r="G172" i="99"/>
  <c r="J172" i="99" s="1"/>
  <c r="G172" i="100" s="1"/>
  <c r="J172" i="100" s="1"/>
  <c r="G172" i="101" s="1"/>
  <c r="J172" i="101" s="1"/>
  <c r="G172" i="102" s="1"/>
  <c r="J172" i="102" s="1"/>
  <c r="E172" i="103" s="1"/>
  <c r="G223" i="99"/>
  <c r="J223" i="99" s="1"/>
  <c r="G223" i="100" s="1"/>
  <c r="J223" i="100" s="1"/>
  <c r="G223" i="101" s="1"/>
  <c r="J223" i="101" s="1"/>
  <c r="G223" i="102" s="1"/>
  <c r="J223" i="102" s="1"/>
  <c r="E223" i="103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E123" i="103" s="1"/>
  <c r="G89" i="99"/>
  <c r="J89" i="99" s="1"/>
  <c r="G89" i="100" s="1"/>
  <c r="J89" i="100" s="1"/>
  <c r="G89" i="101" s="1"/>
  <c r="J89" i="101" s="1"/>
  <c r="G89" i="102" s="1"/>
  <c r="J89" i="102" s="1"/>
  <c r="E89" i="103" s="1"/>
  <c r="G118" i="99"/>
  <c r="J118" i="99" s="1"/>
  <c r="G118" i="100" s="1"/>
  <c r="J118" i="100" s="1"/>
  <c r="G118" i="101" s="1"/>
  <c r="J118" i="101" s="1"/>
  <c r="G118" i="102" s="1"/>
  <c r="J118" i="102" s="1"/>
  <c r="E118" i="103" s="1"/>
  <c r="G90" i="99"/>
  <c r="J90" i="99" s="1"/>
  <c r="G90" i="100" s="1"/>
  <c r="J90" i="100" s="1"/>
  <c r="G90" i="101" s="1"/>
  <c r="J90" i="101" s="1"/>
  <c r="G90" i="102" s="1"/>
  <c r="J90" i="102" s="1"/>
  <c r="E90" i="103" s="1"/>
  <c r="G91" i="99"/>
  <c r="J91" i="99" s="1"/>
  <c r="G91" i="100" s="1"/>
  <c r="J91" i="100" s="1"/>
  <c r="G91" i="101" s="1"/>
  <c r="J91" i="101" s="1"/>
  <c r="G91" i="102" s="1"/>
  <c r="J91" i="102" s="1"/>
  <c r="E91" i="103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E171" i="103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E68" i="103" s="1"/>
  <c r="G64" i="99"/>
  <c r="J64" i="99" s="1"/>
  <c r="G64" i="100" s="1"/>
  <c r="J64" i="100" s="1"/>
  <c r="G64" i="101" s="1"/>
  <c r="J64" i="101" s="1"/>
  <c r="G64" i="102" s="1"/>
  <c r="J64" i="102" s="1"/>
  <c r="E64" i="103" s="1"/>
  <c r="G183" i="99"/>
  <c r="J183" i="99" s="1"/>
  <c r="G183" i="100" s="1"/>
  <c r="J183" i="100" s="1"/>
  <c r="G183" i="101" s="1"/>
  <c r="J183" i="101" s="1"/>
  <c r="G183" i="102" s="1"/>
  <c r="J183" i="102" s="1"/>
  <c r="E183" i="103" s="1"/>
  <c r="G106" i="99"/>
  <c r="J106" i="99" s="1"/>
  <c r="G106" i="100" s="1"/>
  <c r="J106" i="100" s="1"/>
  <c r="G106" i="101" s="1"/>
  <c r="J106" i="101" s="1"/>
  <c r="G106" i="102" s="1"/>
  <c r="J106" i="102" s="1"/>
  <c r="E106" i="103" s="1"/>
  <c r="G66" i="99"/>
  <c r="J66" i="99" s="1"/>
  <c r="G66" i="100" s="1"/>
  <c r="J66" i="100" s="1"/>
  <c r="G66" i="101" s="1"/>
  <c r="J66" i="101" s="1"/>
  <c r="G66" i="102" s="1"/>
  <c r="J66" i="102" s="1"/>
  <c r="E66" i="103" s="1"/>
  <c r="G137" i="99"/>
  <c r="J137" i="99" s="1"/>
  <c r="G137" i="100" s="1"/>
  <c r="J137" i="100" s="1"/>
  <c r="G137" i="101" s="1"/>
  <c r="J137" i="101" s="1"/>
  <c r="G137" i="102" s="1"/>
  <c r="J137" i="102" s="1"/>
  <c r="E137" i="103" s="1"/>
  <c r="G81" i="99"/>
  <c r="J81" i="99" s="1"/>
  <c r="G81" i="100" s="1"/>
  <c r="J81" i="100" s="1"/>
  <c r="G81" i="101" s="1"/>
  <c r="J81" i="101" s="1"/>
  <c r="G81" i="102" s="1"/>
  <c r="J81" i="102" s="1"/>
  <c r="E81" i="103" s="1"/>
  <c r="G179" i="99"/>
  <c r="J179" i="99" s="1"/>
  <c r="G179" i="100" s="1"/>
  <c r="J179" i="100" s="1"/>
  <c r="G179" i="101" s="1"/>
  <c r="J179" i="101" s="1"/>
  <c r="G179" i="102" s="1"/>
  <c r="J179" i="102" s="1"/>
  <c r="E179" i="103" s="1"/>
  <c r="G99" i="99"/>
  <c r="J99" i="99" s="1"/>
  <c r="G99" i="100" s="1"/>
  <c r="J99" i="100" s="1"/>
  <c r="G99" i="101" s="1"/>
  <c r="J99" i="101" s="1"/>
  <c r="G99" i="102" s="1"/>
  <c r="J99" i="102" s="1"/>
  <c r="E99" i="103" s="1"/>
  <c r="G78" i="99"/>
  <c r="J78" i="99" s="1"/>
  <c r="G78" i="100" s="1"/>
  <c r="J78" i="100" s="1"/>
  <c r="G78" i="101" s="1"/>
  <c r="J78" i="101" s="1"/>
  <c r="G78" i="102" s="1"/>
  <c r="J78" i="102" s="1"/>
  <c r="E78" i="103" s="1"/>
  <c r="G192" i="99"/>
  <c r="J192" i="99" s="1"/>
  <c r="G192" i="100" s="1"/>
  <c r="J192" i="100" s="1"/>
  <c r="G192" i="101" s="1"/>
  <c r="J192" i="101" s="1"/>
  <c r="G192" i="102" s="1"/>
  <c r="J192" i="102" s="1"/>
  <c r="E192" i="103" s="1"/>
  <c r="G160" i="99"/>
  <c r="J160" i="99" s="1"/>
  <c r="G160" i="100" s="1"/>
  <c r="J160" i="100" s="1"/>
  <c r="G160" i="101" s="1"/>
  <c r="J160" i="101" s="1"/>
  <c r="G160" i="102" s="1"/>
  <c r="J160" i="102" s="1"/>
  <c r="E160" i="103" s="1"/>
  <c r="G95" i="99"/>
  <c r="J95" i="99" s="1"/>
  <c r="G95" i="100" s="1"/>
  <c r="J95" i="100" s="1"/>
  <c r="G95" i="101" s="1"/>
  <c r="J95" i="101" s="1"/>
  <c r="G95" i="102" s="1"/>
  <c r="J95" i="102" s="1"/>
  <c r="E95" i="103" s="1"/>
  <c r="G140" i="99"/>
  <c r="J140" i="99" s="1"/>
  <c r="G140" i="100" s="1"/>
  <c r="J140" i="100" s="1"/>
  <c r="G140" i="101" s="1"/>
  <c r="J140" i="101" s="1"/>
  <c r="G140" i="102" s="1"/>
  <c r="J140" i="102" s="1"/>
  <c r="E140" i="103" s="1"/>
  <c r="G80" i="99"/>
  <c r="J80" i="99" s="1"/>
  <c r="G80" i="100" s="1"/>
  <c r="J80" i="100" s="1"/>
  <c r="G80" i="101" s="1"/>
  <c r="J80" i="101" s="1"/>
  <c r="G80" i="102" s="1"/>
  <c r="J80" i="102" s="1"/>
  <c r="E80" i="103" s="1"/>
  <c r="G19" i="99"/>
  <c r="J19" i="99" s="1"/>
  <c r="G19" i="100" s="1"/>
  <c r="J19" i="100" s="1"/>
  <c r="G19" i="101" s="1"/>
  <c r="J19" i="101" s="1"/>
  <c r="G19" i="102" s="1"/>
  <c r="J19" i="102" s="1"/>
  <c r="E19" i="103" s="1"/>
  <c r="G21" i="99"/>
  <c r="J21" i="99" s="1"/>
  <c r="G21" i="100" s="1"/>
  <c r="J21" i="100" s="1"/>
  <c r="G21" i="101" s="1"/>
  <c r="J21" i="101" s="1"/>
  <c r="G21" i="102" s="1"/>
  <c r="J21" i="102" s="1"/>
  <c r="E21" i="103" s="1"/>
  <c r="G93" i="99"/>
  <c r="J93" i="99" s="1"/>
  <c r="G93" i="100" s="1"/>
  <c r="J93" i="100" s="1"/>
  <c r="G93" i="101" s="1"/>
  <c r="J93" i="101" s="1"/>
  <c r="G93" i="102" s="1"/>
  <c r="J93" i="102" s="1"/>
  <c r="E93" i="103" s="1"/>
  <c r="G77" i="99"/>
  <c r="J77" i="99" s="1"/>
  <c r="G77" i="100" s="1"/>
  <c r="J77" i="100" s="1"/>
  <c r="G77" i="101" s="1"/>
  <c r="J77" i="101" s="1"/>
  <c r="G77" i="102" s="1"/>
  <c r="J77" i="102" s="1"/>
  <c r="E77" i="103" s="1"/>
  <c r="G74" i="99"/>
  <c r="J74" i="99" s="1"/>
  <c r="G74" i="100" s="1"/>
  <c r="J74" i="100" s="1"/>
  <c r="G74" i="101" s="1"/>
  <c r="J74" i="101" s="1"/>
  <c r="G74" i="102" s="1"/>
  <c r="J74" i="102" s="1"/>
  <c r="E74" i="103" s="1"/>
  <c r="G189" i="93"/>
  <c r="J189" i="93" s="1"/>
  <c r="G189" i="94"/>
  <c r="J189" i="94" s="1"/>
  <c r="G189" i="95"/>
  <c r="J189" i="95" s="1"/>
  <c r="G189" i="74"/>
  <c r="J189" i="74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95"/>
  <c r="J187" i="95" s="1"/>
  <c r="G187" i="93"/>
  <c r="J187" i="93" s="1"/>
  <c r="G187" i="74"/>
  <c r="J187" i="74" s="1"/>
  <c r="G258" i="97"/>
  <c r="J258" i="97" s="1"/>
  <c r="G187" i="94"/>
  <c r="J187" i="94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74"/>
  <c r="J105" i="74" s="1"/>
  <c r="E105" i="77" s="1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93"/>
  <c r="J105" i="93" s="1"/>
  <c r="G105" i="94"/>
  <c r="J105" i="94" s="1"/>
  <c r="G105" i="95"/>
  <c r="G256" i="97"/>
  <c r="J256" i="97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E219" i="78" s="1"/>
  <c r="G5" i="82"/>
  <c r="J5" i="82" s="1"/>
  <c r="E5" i="83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219" i="8"/>
  <c r="E112" i="104" l="1"/>
  <c r="G112" i="104" s="1"/>
  <c r="J112" i="104" s="1"/>
  <c r="E108" i="104"/>
  <c r="G108" i="104" s="1"/>
  <c r="J108" i="104" s="1"/>
  <c r="E110" i="104"/>
  <c r="G110" i="104" s="1"/>
  <c r="J110" i="104" s="1"/>
  <c r="E116" i="104"/>
  <c r="G116" i="104" s="1"/>
  <c r="J116" i="104" s="1"/>
  <c r="E111" i="104"/>
  <c r="G111" i="104" s="1"/>
  <c r="J111" i="104" s="1"/>
  <c r="E115" i="104"/>
  <c r="G115" i="104" s="1"/>
  <c r="J115" i="104" s="1"/>
  <c r="E117" i="104"/>
  <c r="G117" i="104" s="1"/>
  <c r="J117" i="104" s="1"/>
  <c r="E107" i="104"/>
  <c r="G107" i="104" s="1"/>
  <c r="J107" i="104" s="1"/>
  <c r="G6" i="96"/>
  <c r="J6" i="96" s="1"/>
  <c r="J6" i="95"/>
  <c r="G105" i="96"/>
  <c r="J105" i="96" s="1"/>
  <c r="G105" i="97" s="1"/>
  <c r="J105" i="97" s="1"/>
  <c r="J105" i="95"/>
  <c r="E189" i="77"/>
  <c r="G189" i="77" s="1"/>
  <c r="J189" i="77" s="1"/>
  <c r="E189" i="78" s="1"/>
  <c r="G187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E130" i="104" s="1"/>
  <c r="G140" i="103"/>
  <c r="J140" i="103" s="1"/>
  <c r="E140" i="104" s="1"/>
  <c r="G137" i="103"/>
  <c r="J137" i="103" s="1"/>
  <c r="E137" i="104" s="1"/>
  <c r="G172" i="103"/>
  <c r="J172" i="103" s="1"/>
  <c r="E172" i="104" s="1"/>
  <c r="G162" i="103"/>
  <c r="J162" i="103" s="1"/>
  <c r="E162" i="104" s="1"/>
  <c r="G220" i="103"/>
  <c r="J220" i="103" s="1"/>
  <c r="E220" i="104" s="1"/>
  <c r="G139" i="103"/>
  <c r="J139" i="103" s="1"/>
  <c r="E139" i="104" s="1"/>
  <c r="G170" i="103"/>
  <c r="J170" i="103" s="1"/>
  <c r="E170" i="104" s="1"/>
  <c r="G62" i="103"/>
  <c r="J62" i="103" s="1"/>
  <c r="E62" i="104" s="1"/>
  <c r="G81" i="103"/>
  <c r="J81" i="103" s="1"/>
  <c r="E81" i="104" s="1"/>
  <c r="G23" i="103"/>
  <c r="J23" i="103" s="1"/>
  <c r="E23" i="104" s="1"/>
  <c r="G95" i="103"/>
  <c r="J95" i="103" s="1"/>
  <c r="E95" i="104" s="1"/>
  <c r="G66" i="103"/>
  <c r="J66" i="103" s="1"/>
  <c r="E66" i="104" s="1"/>
  <c r="G91" i="103"/>
  <c r="J91" i="103" s="1"/>
  <c r="E91" i="104" s="1"/>
  <c r="G69" i="103"/>
  <c r="J69" i="103" s="1"/>
  <c r="E69" i="104" s="1"/>
  <c r="G222" i="103"/>
  <c r="J222" i="103" s="1"/>
  <c r="E222" i="104" s="1"/>
  <c r="G185" i="103"/>
  <c r="J185" i="103" s="1"/>
  <c r="E185" i="104" s="1"/>
  <c r="G22" i="103"/>
  <c r="J22" i="103" s="1"/>
  <c r="E22" i="104" s="1"/>
  <c r="G92" i="103"/>
  <c r="J92" i="103" s="1"/>
  <c r="E92" i="104" s="1"/>
  <c r="G110" i="105"/>
  <c r="J110" i="105" s="1"/>
  <c r="G110" i="106" s="1"/>
  <c r="J110" i="106" s="1"/>
  <c r="G110" i="107" s="1"/>
  <c r="J110" i="107" s="1"/>
  <c r="G67" i="103"/>
  <c r="J67" i="103" s="1"/>
  <c r="E67" i="104" s="1"/>
  <c r="G74" i="103"/>
  <c r="J74" i="103" s="1"/>
  <c r="E74" i="104" s="1"/>
  <c r="G160" i="103"/>
  <c r="J160" i="103" s="1"/>
  <c r="E160" i="104" s="1"/>
  <c r="G106" i="103"/>
  <c r="J106" i="103" s="1"/>
  <c r="E106" i="104" s="1"/>
  <c r="G90" i="103"/>
  <c r="J90" i="103" s="1"/>
  <c r="E90" i="104" s="1"/>
  <c r="G168" i="103"/>
  <c r="J168" i="103" s="1"/>
  <c r="E168" i="104" s="1"/>
  <c r="G167" i="103"/>
  <c r="J167" i="103" s="1"/>
  <c r="E167" i="104" s="1"/>
  <c r="G145" i="103"/>
  <c r="J145" i="103" s="1"/>
  <c r="E145" i="104" s="1"/>
  <c r="G72" i="103"/>
  <c r="J72" i="103" s="1"/>
  <c r="E72" i="104" s="1"/>
  <c r="G144" i="103"/>
  <c r="J144" i="103" s="1"/>
  <c r="E144" i="104" s="1"/>
  <c r="G101" i="103"/>
  <c r="J101" i="103" s="1"/>
  <c r="E101" i="104" s="1"/>
  <c r="G80" i="103"/>
  <c r="J80" i="103" s="1"/>
  <c r="E80" i="104" s="1"/>
  <c r="G159" i="103"/>
  <c r="J159" i="103" s="1"/>
  <c r="E159" i="104" s="1"/>
  <c r="G77" i="103"/>
  <c r="J77" i="103" s="1"/>
  <c r="E77" i="104" s="1"/>
  <c r="G192" i="103"/>
  <c r="J192" i="103" s="1"/>
  <c r="E192" i="104" s="1"/>
  <c r="G183" i="103"/>
  <c r="J183" i="103" s="1"/>
  <c r="E183" i="104" s="1"/>
  <c r="G118" i="103"/>
  <c r="J118" i="103" s="1"/>
  <c r="E118" i="104" s="1"/>
  <c r="G141" i="103"/>
  <c r="J141" i="103" s="1"/>
  <c r="E141" i="104" s="1"/>
  <c r="G164" i="103"/>
  <c r="J164" i="103" s="1"/>
  <c r="E164" i="104" s="1"/>
  <c r="G158" i="103"/>
  <c r="J158" i="103" s="1"/>
  <c r="E158" i="104" s="1"/>
  <c r="G180" i="103"/>
  <c r="J180" i="103" s="1"/>
  <c r="E180" i="104" s="1"/>
  <c r="G138" i="103"/>
  <c r="J138" i="103" s="1"/>
  <c r="E138" i="104" s="1"/>
  <c r="G26" i="103"/>
  <c r="J26" i="103" s="1"/>
  <c r="E26" i="104" s="1"/>
  <c r="G171" i="103"/>
  <c r="J171" i="103" s="1"/>
  <c r="E171" i="104" s="1"/>
  <c r="G166" i="103"/>
  <c r="J166" i="103" s="1"/>
  <c r="E166" i="104" s="1"/>
  <c r="G93" i="103"/>
  <c r="J93" i="103" s="1"/>
  <c r="E93" i="104" s="1"/>
  <c r="G78" i="103"/>
  <c r="J78" i="103" s="1"/>
  <c r="E78" i="104" s="1"/>
  <c r="G64" i="103"/>
  <c r="J64" i="103" s="1"/>
  <c r="E64" i="104" s="1"/>
  <c r="G89" i="103"/>
  <c r="J89" i="103" s="1"/>
  <c r="E89" i="104" s="1"/>
  <c r="G120" i="103"/>
  <c r="J120" i="103" s="1"/>
  <c r="E120" i="104" s="1"/>
  <c r="G215" i="103"/>
  <c r="J215" i="103" s="1"/>
  <c r="E215" i="104" s="1"/>
  <c r="G100" i="103"/>
  <c r="J100" i="103" s="1"/>
  <c r="E100" i="104" s="1"/>
  <c r="G176" i="103"/>
  <c r="J176" i="103" s="1"/>
  <c r="E176" i="104" s="1"/>
  <c r="G143" i="103"/>
  <c r="J143" i="103" s="1"/>
  <c r="E143" i="104" s="1"/>
  <c r="G223" i="103"/>
  <c r="J223" i="103" s="1"/>
  <c r="E223" i="104" s="1"/>
  <c r="G25" i="103"/>
  <c r="J25" i="103" s="1"/>
  <c r="E25" i="104" s="1"/>
  <c r="G21" i="103"/>
  <c r="J21" i="103" s="1"/>
  <c r="E21" i="104" s="1"/>
  <c r="G99" i="103"/>
  <c r="J99" i="103" s="1"/>
  <c r="E99" i="104" s="1"/>
  <c r="G68" i="103"/>
  <c r="J68" i="103" s="1"/>
  <c r="E68" i="104" s="1"/>
  <c r="G123" i="103"/>
  <c r="J123" i="103" s="1"/>
  <c r="E123" i="104" s="1"/>
  <c r="G154" i="103"/>
  <c r="J154" i="103" s="1"/>
  <c r="E154" i="104" s="1"/>
  <c r="G65" i="103"/>
  <c r="J65" i="103" s="1"/>
  <c r="E65" i="104" s="1"/>
  <c r="G142" i="103"/>
  <c r="J142" i="103" s="1"/>
  <c r="E142" i="104" s="1"/>
  <c r="G79" i="103"/>
  <c r="J79" i="103" s="1"/>
  <c r="E79" i="104" s="1"/>
  <c r="G61" i="103"/>
  <c r="J61" i="103" s="1"/>
  <c r="E61" i="104" s="1"/>
  <c r="G98" i="103"/>
  <c r="J98" i="103" s="1"/>
  <c r="E98" i="104" s="1"/>
  <c r="G19" i="103"/>
  <c r="J19" i="103" s="1"/>
  <c r="E19" i="104" s="1"/>
  <c r="G179" i="103"/>
  <c r="J179" i="103" s="1"/>
  <c r="E179" i="104" s="1"/>
  <c r="G121" i="103"/>
  <c r="J121" i="103" s="1"/>
  <c r="E121" i="104" s="1"/>
  <c r="G184" i="103"/>
  <c r="J184" i="103" s="1"/>
  <c r="E184" i="104" s="1"/>
  <c r="G146" i="103"/>
  <c r="J146" i="103" s="1"/>
  <c r="E146" i="104" s="1"/>
  <c r="G163" i="103"/>
  <c r="J163" i="103" s="1"/>
  <c r="E163" i="104" s="1"/>
  <c r="G24" i="103"/>
  <c r="J24" i="103" s="1"/>
  <c r="E24" i="104" s="1"/>
  <c r="G85" i="103"/>
  <c r="J85" i="103" s="1"/>
  <c r="E85" i="104" s="1"/>
  <c r="G21" i="106"/>
  <c r="J21" i="106" s="1"/>
  <c r="G62" i="106"/>
  <c r="J62" i="106" s="1"/>
  <c r="G15" i="96"/>
  <c r="J15" i="96" s="1"/>
  <c r="G189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51" i="102" s="1"/>
  <c r="J251" i="102" s="1"/>
  <c r="E251" i="103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E41" i="103" s="1"/>
  <c r="G59" i="99"/>
  <c r="J59" i="99" s="1"/>
  <c r="G59" i="100" s="1"/>
  <c r="J59" i="100" s="1"/>
  <c r="G59" i="101" s="1"/>
  <c r="J59" i="101" s="1"/>
  <c r="G59" i="102" s="1"/>
  <c r="J59" i="102" s="1"/>
  <c r="E59" i="103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E43" i="103" s="1"/>
  <c r="G56" i="99"/>
  <c r="J56" i="99" s="1"/>
  <c r="G56" i="100" s="1"/>
  <c r="J56" i="100" s="1"/>
  <c r="G56" i="101" s="1"/>
  <c r="J56" i="101" s="1"/>
  <c r="G56" i="102" s="1"/>
  <c r="J56" i="102" s="1"/>
  <c r="E56" i="103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E51" i="103" s="1"/>
  <c r="G54" i="99"/>
  <c r="J54" i="99" s="1"/>
  <c r="G54" i="100" s="1"/>
  <c r="J54" i="100" s="1"/>
  <c r="G54" i="101" s="1"/>
  <c r="J54" i="101" s="1"/>
  <c r="G54" i="102" s="1"/>
  <c r="J54" i="102" s="1"/>
  <c r="E54" i="103" s="1"/>
  <c r="G96" i="99"/>
  <c r="J96" i="99" s="1"/>
  <c r="G96" i="100" s="1"/>
  <c r="J96" i="100" s="1"/>
  <c r="G96" i="101" s="1"/>
  <c r="J96" i="101" s="1"/>
  <c r="G96" i="102" s="1"/>
  <c r="J96" i="102" s="1"/>
  <c r="E96" i="103" s="1"/>
  <c r="G33" i="99"/>
  <c r="J33" i="99" s="1"/>
  <c r="G33" i="100" s="1"/>
  <c r="J33" i="100" s="1"/>
  <c r="G33" i="101" s="1"/>
  <c r="J33" i="101" s="1"/>
  <c r="G33" i="102" s="1"/>
  <c r="J33" i="102" s="1"/>
  <c r="E33" i="103" s="1"/>
  <c r="G38" i="99"/>
  <c r="J38" i="99" s="1"/>
  <c r="G38" i="100" s="1"/>
  <c r="J38" i="100" s="1"/>
  <c r="G38" i="101" s="1"/>
  <c r="J38" i="101" s="1"/>
  <c r="G38" i="102" s="1"/>
  <c r="J38" i="102" s="1"/>
  <c r="E38" i="103" s="1"/>
  <c r="G49" i="99"/>
  <c r="J49" i="99" s="1"/>
  <c r="G49" i="100" s="1"/>
  <c r="J49" i="100" s="1"/>
  <c r="G49" i="101" s="1"/>
  <c r="J49" i="101" s="1"/>
  <c r="G49" i="102" s="1"/>
  <c r="J49" i="102" s="1"/>
  <c r="E49" i="103" s="1"/>
  <c r="G42" i="99"/>
  <c r="J42" i="99" s="1"/>
  <c r="G42" i="100" s="1"/>
  <c r="J42" i="100" s="1"/>
  <c r="G42" i="101" s="1"/>
  <c r="J42" i="101" s="1"/>
  <c r="G42" i="102" s="1"/>
  <c r="J42" i="102" s="1"/>
  <c r="E42" i="103" s="1"/>
  <c r="G58" i="99"/>
  <c r="J58" i="99" s="1"/>
  <c r="G58" i="100" s="1"/>
  <c r="J58" i="100" s="1"/>
  <c r="G58" i="101" s="1"/>
  <c r="J58" i="101" s="1"/>
  <c r="G58" i="102" s="1"/>
  <c r="J58" i="102" s="1"/>
  <c r="E58" i="103" s="1"/>
  <c r="G28" i="99"/>
  <c r="J28" i="99" s="1"/>
  <c r="G28" i="100" s="1"/>
  <c r="J28" i="100" s="1"/>
  <c r="G28" i="101" s="1"/>
  <c r="J28" i="101" s="1"/>
  <c r="G28" i="102" s="1"/>
  <c r="J28" i="102" s="1"/>
  <c r="E28" i="103" s="1"/>
  <c r="G34" i="99"/>
  <c r="J34" i="99" s="1"/>
  <c r="G34" i="100" s="1"/>
  <c r="J34" i="100" s="1"/>
  <c r="G34" i="101" s="1"/>
  <c r="J34" i="101" s="1"/>
  <c r="G34" i="102" s="1"/>
  <c r="J34" i="102" s="1"/>
  <c r="E34" i="103" s="1"/>
  <c r="G44" i="99"/>
  <c r="J44" i="99" s="1"/>
  <c r="G44" i="100" s="1"/>
  <c r="J44" i="100" s="1"/>
  <c r="G44" i="101" s="1"/>
  <c r="J44" i="101" s="1"/>
  <c r="G44" i="102" s="1"/>
  <c r="J44" i="102" s="1"/>
  <c r="E44" i="103" s="1"/>
  <c r="G52" i="99"/>
  <c r="J52" i="99" s="1"/>
  <c r="G52" i="100" s="1"/>
  <c r="J52" i="100" s="1"/>
  <c r="G52" i="101" s="1"/>
  <c r="J52" i="101" s="1"/>
  <c r="G52" i="102" s="1"/>
  <c r="J52" i="102" s="1"/>
  <c r="E52" i="103" s="1"/>
  <c r="G36" i="99"/>
  <c r="J36" i="99" s="1"/>
  <c r="G36" i="100" s="1"/>
  <c r="J36" i="100" s="1"/>
  <c r="G36" i="101" s="1"/>
  <c r="J36" i="101" s="1"/>
  <c r="G36" i="102" s="1"/>
  <c r="J36" i="102" s="1"/>
  <c r="E36" i="103" s="1"/>
  <c r="G55" i="99"/>
  <c r="J55" i="99" s="1"/>
  <c r="G55" i="100" s="1"/>
  <c r="J55" i="100" s="1"/>
  <c r="G55" i="101" s="1"/>
  <c r="J55" i="101" s="1"/>
  <c r="G55" i="102" s="1"/>
  <c r="J55" i="102" s="1"/>
  <c r="E55" i="103" s="1"/>
  <c r="G221" i="99"/>
  <c r="J221" i="99" s="1"/>
  <c r="G221" i="100" s="1"/>
  <c r="J221" i="100" s="1"/>
  <c r="G221" i="101" s="1"/>
  <c r="J221" i="101" s="1"/>
  <c r="G221" i="102" s="1"/>
  <c r="J221" i="102" s="1"/>
  <c r="E221" i="103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E48" i="103" s="1"/>
  <c r="G165" i="99"/>
  <c r="J165" i="99" s="1"/>
  <c r="G165" i="100" s="1"/>
  <c r="J165" i="100" s="1"/>
  <c r="G165" i="101" s="1"/>
  <c r="J165" i="101" s="1"/>
  <c r="G165" i="102" s="1"/>
  <c r="J165" i="102" s="1"/>
  <c r="E165" i="103" s="1"/>
  <c r="G161" i="99"/>
  <c r="J161" i="99" s="1"/>
  <c r="G161" i="100" s="1"/>
  <c r="J161" i="100" s="1"/>
  <c r="G161" i="101" s="1"/>
  <c r="J161" i="101" s="1"/>
  <c r="G161" i="102" s="1"/>
  <c r="J161" i="102" s="1"/>
  <c r="E161" i="103" s="1"/>
  <c r="G29" i="99"/>
  <c r="J29" i="99" s="1"/>
  <c r="G29" i="100" s="1"/>
  <c r="J29" i="100" s="1"/>
  <c r="G29" i="101" s="1"/>
  <c r="J29" i="101" s="1"/>
  <c r="G29" i="102" s="1"/>
  <c r="J29" i="102" s="1"/>
  <c r="E29" i="103" s="1"/>
  <c r="G122" i="99"/>
  <c r="J122" i="99" s="1"/>
  <c r="G122" i="100" s="1"/>
  <c r="J122" i="100" s="1"/>
  <c r="G122" i="101" s="1"/>
  <c r="J122" i="101" s="1"/>
  <c r="G122" i="102" s="1"/>
  <c r="J122" i="102" s="1"/>
  <c r="E122" i="103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E32" i="103" s="1"/>
  <c r="G27" i="99"/>
  <c r="J27" i="99" s="1"/>
  <c r="G27" i="100" s="1"/>
  <c r="J27" i="100" s="1"/>
  <c r="G27" i="101" s="1"/>
  <c r="J27" i="101" s="1"/>
  <c r="G27" i="102" s="1"/>
  <c r="J27" i="102" s="1"/>
  <c r="E27" i="103" s="1"/>
  <c r="G50" i="99"/>
  <c r="J50" i="99" s="1"/>
  <c r="G50" i="100" s="1"/>
  <c r="J50" i="100" s="1"/>
  <c r="G50" i="101" s="1"/>
  <c r="J50" i="101" s="1"/>
  <c r="G50" i="102" s="1"/>
  <c r="J50" i="102" s="1"/>
  <c r="E50" i="103" s="1"/>
  <c r="G40" i="99"/>
  <c r="J40" i="99" s="1"/>
  <c r="G40" i="100" s="1"/>
  <c r="J40" i="100" s="1"/>
  <c r="G40" i="101" s="1"/>
  <c r="J40" i="101" s="1"/>
  <c r="G40" i="102" s="1"/>
  <c r="J40" i="102" s="1"/>
  <c r="E40" i="103" s="1"/>
  <c r="G119" i="99"/>
  <c r="J119" i="99" s="1"/>
  <c r="G119" i="100" s="1"/>
  <c r="J119" i="100" s="1"/>
  <c r="G119" i="101" s="1"/>
  <c r="J119" i="101" s="1"/>
  <c r="G119" i="102" s="1"/>
  <c r="J119" i="102" s="1"/>
  <c r="E119" i="103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E30" i="103" s="1"/>
  <c r="G46" i="99"/>
  <c r="J46" i="99" s="1"/>
  <c r="G46" i="100" s="1"/>
  <c r="J46" i="100" s="1"/>
  <c r="G46" i="101" s="1"/>
  <c r="J46" i="101" s="1"/>
  <c r="G46" i="102" s="1"/>
  <c r="J46" i="102" s="1"/>
  <c r="E46" i="103" s="1"/>
  <c r="G37" i="99"/>
  <c r="J37" i="99" s="1"/>
  <c r="G37" i="100" s="1"/>
  <c r="J37" i="100" s="1"/>
  <c r="G37" i="101" s="1"/>
  <c r="J37" i="101" s="1"/>
  <c r="G37" i="102" s="1"/>
  <c r="J37" i="102" s="1"/>
  <c r="E37" i="103" s="1"/>
  <c r="G57" i="99"/>
  <c r="J57" i="99" s="1"/>
  <c r="G57" i="100" s="1"/>
  <c r="J57" i="100" s="1"/>
  <c r="G57" i="101" s="1"/>
  <c r="J57" i="101" s="1"/>
  <c r="G57" i="102" s="1"/>
  <c r="J57" i="102" s="1"/>
  <c r="E57" i="103" s="1"/>
  <c r="G31" i="99"/>
  <c r="J31" i="99" s="1"/>
  <c r="G31" i="100" s="1"/>
  <c r="J31" i="100" s="1"/>
  <c r="G31" i="101" s="1"/>
  <c r="J31" i="101" s="1"/>
  <c r="G31" i="102" s="1"/>
  <c r="J31" i="102" s="1"/>
  <c r="E31" i="103" s="1"/>
  <c r="G214" i="98"/>
  <c r="J214" i="98" s="1"/>
  <c r="G6" i="97"/>
  <c r="J6" i="97" s="1"/>
  <c r="G15" i="97"/>
  <c r="J15" i="97" s="1"/>
  <c r="G105" i="8"/>
  <c r="G82" i="96"/>
  <c r="J82" i="96" s="1"/>
  <c r="G219" i="78"/>
  <c r="J219" i="78" s="1"/>
  <c r="E219" i="79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200" i="8"/>
  <c r="G199" i="8"/>
  <c r="G216" i="8"/>
  <c r="G201" i="8"/>
  <c r="G218" i="8"/>
  <c r="G217" i="8"/>
  <c r="G32" i="103" l="1"/>
  <c r="J32" i="103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E122" i="104" s="1"/>
  <c r="G36" i="103"/>
  <c r="J36" i="103" s="1"/>
  <c r="E36" i="104" s="1"/>
  <c r="G38" i="103"/>
  <c r="J38" i="103" s="1"/>
  <c r="E38" i="104" s="1"/>
  <c r="G29" i="103"/>
  <c r="J29" i="103" s="1"/>
  <c r="E29" i="104" s="1"/>
  <c r="G52" i="103"/>
  <c r="J52" i="103" s="1"/>
  <c r="E52" i="104" s="1"/>
  <c r="G33" i="103"/>
  <c r="J33" i="103" s="1"/>
  <c r="E33" i="104" s="1"/>
  <c r="G119" i="103"/>
  <c r="J119" i="103" s="1"/>
  <c r="E119" i="104" s="1"/>
  <c r="G161" i="103"/>
  <c r="J161" i="103" s="1"/>
  <c r="E161" i="104" s="1"/>
  <c r="G44" i="103"/>
  <c r="J44" i="103" s="1"/>
  <c r="E44" i="104" s="1"/>
  <c r="G96" i="103"/>
  <c r="J96" i="103" s="1"/>
  <c r="E96" i="104" s="1"/>
  <c r="G59" i="103"/>
  <c r="J59" i="103" s="1"/>
  <c r="E59" i="104" s="1"/>
  <c r="G31" i="103"/>
  <c r="J31" i="103" s="1"/>
  <c r="E31" i="104" s="1"/>
  <c r="G40" i="103"/>
  <c r="J40" i="103" s="1"/>
  <c r="E40" i="104" s="1"/>
  <c r="G165" i="103"/>
  <c r="J165" i="103" s="1"/>
  <c r="E165" i="104" s="1"/>
  <c r="G34" i="103"/>
  <c r="J34" i="103" s="1"/>
  <c r="E34" i="104" s="1"/>
  <c r="G54" i="103"/>
  <c r="J54" i="103" s="1"/>
  <c r="E54" i="104" s="1"/>
  <c r="G41" i="103"/>
  <c r="J41" i="103" s="1"/>
  <c r="E41" i="104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E57" i="104" s="1"/>
  <c r="G50" i="103"/>
  <c r="J50" i="103" s="1"/>
  <c r="E50" i="104" s="1"/>
  <c r="G48" i="103"/>
  <c r="J48" i="103" s="1"/>
  <c r="E48" i="104" s="1"/>
  <c r="G28" i="103"/>
  <c r="J28" i="103" s="1"/>
  <c r="G51" i="103"/>
  <c r="J51" i="103" s="1"/>
  <c r="E51" i="104" s="1"/>
  <c r="G97" i="105"/>
  <c r="J97" i="105" s="1"/>
  <c r="G97" i="106" s="1"/>
  <c r="J97" i="106" s="1"/>
  <c r="G97" i="107" s="1"/>
  <c r="J97" i="107" s="1"/>
  <c r="G37" i="103"/>
  <c r="J37" i="103" s="1"/>
  <c r="E37" i="104" s="1"/>
  <c r="G27" i="103"/>
  <c r="J27" i="103" s="1"/>
  <c r="E27" i="104" s="1"/>
  <c r="G58" i="103"/>
  <c r="J58" i="103" s="1"/>
  <c r="E58" i="104" s="1"/>
  <c r="G46" i="103"/>
  <c r="J46" i="103" s="1"/>
  <c r="E46" i="104" s="1"/>
  <c r="G221" i="103"/>
  <c r="J221" i="103" s="1"/>
  <c r="E221" i="104" s="1"/>
  <c r="G42" i="103"/>
  <c r="J42" i="103" s="1"/>
  <c r="E42" i="104" s="1"/>
  <c r="G56" i="103"/>
  <c r="J56" i="103" s="1"/>
  <c r="E56" i="104" s="1"/>
  <c r="G30" i="103"/>
  <c r="J30" i="103" s="1"/>
  <c r="E30" i="104" s="1"/>
  <c r="G55" i="103"/>
  <c r="J55" i="103" s="1"/>
  <c r="E55" i="104" s="1"/>
  <c r="G49" i="103"/>
  <c r="J49" i="103" s="1"/>
  <c r="E49" i="104" s="1"/>
  <c r="G43" i="103"/>
  <c r="J43" i="103" s="1"/>
  <c r="E43" i="104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E88" i="103" s="1"/>
  <c r="G224" i="102"/>
  <c r="J224" i="102" s="1"/>
  <c r="E224" i="103" s="1"/>
  <c r="G241" i="102"/>
  <c r="J241" i="102" s="1"/>
  <c r="E241" i="103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E225" i="103" s="1"/>
  <c r="G236" i="99"/>
  <c r="J236" i="99" s="1"/>
  <c r="G228" i="99"/>
  <c r="J228" i="99" s="1"/>
  <c r="G230" i="101"/>
  <c r="J230" i="101" s="1"/>
  <c r="G252" i="102" s="1"/>
  <c r="J252" i="102" s="1"/>
  <c r="E252" i="103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93"/>
  <c r="J188" i="93" s="1"/>
  <c r="G188" i="95"/>
  <c r="J188" i="95" s="1"/>
  <c r="G188" i="74"/>
  <c r="J188" i="74" s="1"/>
  <c r="G174" i="97"/>
  <c r="J174" i="97" s="1"/>
  <c r="G173" i="97"/>
  <c r="J173" i="97" s="1"/>
  <c r="G207" i="94"/>
  <c r="J207" i="94" s="1"/>
  <c r="G207" i="93"/>
  <c r="J207" i="93" s="1"/>
  <c r="G207" i="74"/>
  <c r="J207" i="74" s="1"/>
  <c r="E207" i="77" s="1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95"/>
  <c r="G102" i="97"/>
  <c r="J102" i="97" s="1"/>
  <c r="G53" i="101"/>
  <c r="J53" i="101" s="1"/>
  <c r="G53" i="102" s="1"/>
  <c r="J53" i="102" s="1"/>
  <c r="E53" i="103" s="1"/>
  <c r="G47" i="101"/>
  <c r="J47" i="101" s="1"/>
  <c r="G47" i="102" s="1"/>
  <c r="J47" i="102" s="1"/>
  <c r="E47" i="103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E214" i="103" s="1"/>
  <c r="G76" i="74"/>
  <c r="J76" i="74" s="1"/>
  <c r="E76" i="77" s="1"/>
  <c r="G76" i="95"/>
  <c r="J76" i="95" s="1"/>
  <c r="G76" i="77"/>
  <c r="J76" i="77" s="1"/>
  <c r="E76" i="78" s="1"/>
  <c r="G76" i="78" s="1"/>
  <c r="J76" i="78" s="1"/>
  <c r="E76" i="79" s="1"/>
  <c r="G76" i="93"/>
  <c r="J76" i="93" s="1"/>
  <c r="G82" i="97"/>
  <c r="J82" i="97" s="1"/>
  <c r="G76" i="102"/>
  <c r="J76" i="102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E219" i="80" s="1"/>
  <c r="G201" i="78"/>
  <c r="J201" i="78" s="1"/>
  <c r="E201" i="79" s="1"/>
  <c r="G134" i="95"/>
  <c r="J134" i="95" s="1"/>
  <c r="G131" i="95"/>
  <c r="J131" i="95" s="1"/>
  <c r="G199" i="78"/>
  <c r="J199" i="78" s="1"/>
  <c r="E199" i="79" s="1"/>
  <c r="G216" i="78"/>
  <c r="J216" i="78" s="1"/>
  <c r="E216" i="79" s="1"/>
  <c r="G254" i="97"/>
  <c r="J254" i="97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E5" i="85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76" i="103" l="1"/>
  <c r="G76" i="103" s="1"/>
  <c r="J76" i="103" s="1"/>
  <c r="E76" i="104" s="1"/>
  <c r="G76" i="104" s="1"/>
  <c r="J76" i="104" s="1"/>
  <c r="E28" i="104"/>
  <c r="G28" i="104" s="1"/>
  <c r="J28" i="104" s="1"/>
  <c r="E32" i="104"/>
  <c r="G32" i="104" s="1"/>
  <c r="J32" i="104" s="1"/>
  <c r="G207" i="96"/>
  <c r="J207" i="96" s="1"/>
  <c r="G207" i="97" s="1"/>
  <c r="J207" i="97" s="1"/>
  <c r="J207" i="95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E214" i="104" s="1"/>
  <c r="G41" i="107"/>
  <c r="J41" i="107" s="1"/>
  <c r="G56" i="107"/>
  <c r="J56" i="107" s="1"/>
  <c r="G242" i="103"/>
  <c r="J242" i="103" s="1"/>
  <c r="E242" i="104" s="1"/>
  <c r="G251" i="103"/>
  <c r="J251" i="103" s="1"/>
  <c r="E251" i="104" s="1"/>
  <c r="G47" i="103"/>
  <c r="J47" i="103" s="1"/>
  <c r="E47" i="104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E53" i="104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E241" i="104" s="1"/>
  <c r="G57" i="107"/>
  <c r="J57" i="107" s="1"/>
  <c r="G188" i="8"/>
  <c r="G86" i="102"/>
  <c r="J86" i="102" s="1"/>
  <c r="E86" i="103" s="1"/>
  <c r="G87" i="102"/>
  <c r="J87" i="102" s="1"/>
  <c r="E87" i="103" s="1"/>
  <c r="G225" i="103"/>
  <c r="J225" i="103" s="1"/>
  <c r="E225" i="104" s="1"/>
  <c r="G227" i="102"/>
  <c r="J227" i="102" s="1"/>
  <c r="E227" i="103" s="1"/>
  <c r="G235" i="102"/>
  <c r="J235" i="102" s="1"/>
  <c r="E235" i="103" s="1"/>
  <c r="G234" i="98"/>
  <c r="J234" i="98" s="1"/>
  <c r="G242" i="99"/>
  <c r="J242" i="99" s="1"/>
  <c r="G230" i="102"/>
  <c r="J230" i="102" s="1"/>
  <c r="E230" i="103" s="1"/>
  <c r="G238" i="102"/>
  <c r="J238" i="102" s="1"/>
  <c r="E238" i="103" s="1"/>
  <c r="G228" i="100"/>
  <c r="J228" i="100" s="1"/>
  <c r="G236" i="100"/>
  <c r="J236" i="100" s="1"/>
  <c r="G224" i="103"/>
  <c r="J224" i="103" s="1"/>
  <c r="E224" i="104" s="1"/>
  <c r="G253" i="99"/>
  <c r="J253" i="99" s="1"/>
  <c r="G259" i="98"/>
  <c r="J259" i="98" s="1"/>
  <c r="G173" i="98"/>
  <c r="J173" i="98" s="1"/>
  <c r="G174" i="98"/>
  <c r="J174" i="98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G207" i="8"/>
  <c r="G103" i="98"/>
  <c r="J103" i="98" s="1"/>
  <c r="G102" i="98"/>
  <c r="J102" i="98" s="1"/>
  <c r="G76" i="79"/>
  <c r="J76" i="79" s="1"/>
  <c r="G7" i="99"/>
  <c r="J7" i="99" s="1"/>
  <c r="G7" i="100" s="1"/>
  <c r="J7" i="100" s="1"/>
  <c r="G7" i="101" s="1"/>
  <c r="J7" i="101" s="1"/>
  <c r="G7" i="102" s="1"/>
  <c r="J7" i="102" s="1"/>
  <c r="E7" i="103" s="1"/>
  <c r="G15" i="99"/>
  <c r="J15" i="99" s="1"/>
  <c r="G15" i="100" s="1"/>
  <c r="J15" i="100" s="1"/>
  <c r="G15" i="101" s="1"/>
  <c r="J15" i="101" s="1"/>
  <c r="G15" i="102" s="1"/>
  <c r="J15" i="102" s="1"/>
  <c r="E15" i="103" s="1"/>
  <c r="G14" i="99"/>
  <c r="J14" i="99" s="1"/>
  <c r="G14" i="100" s="1"/>
  <c r="J14" i="100" s="1"/>
  <c r="G14" i="101" s="1"/>
  <c r="J14" i="101" s="1"/>
  <c r="G14" i="102" s="1"/>
  <c r="J14" i="102" s="1"/>
  <c r="E14" i="103" s="1"/>
  <c r="G16" i="99"/>
  <c r="J16" i="99" s="1"/>
  <c r="G16" i="100" s="1"/>
  <c r="J16" i="100" s="1"/>
  <c r="G16" i="101" s="1"/>
  <c r="J16" i="101" s="1"/>
  <c r="G16" i="102" s="1"/>
  <c r="J16" i="102" s="1"/>
  <c r="E16" i="103" s="1"/>
  <c r="G13" i="99"/>
  <c r="J13" i="99" s="1"/>
  <c r="G13" i="100" s="1"/>
  <c r="J13" i="100" s="1"/>
  <c r="G13" i="101" s="1"/>
  <c r="J13" i="101" s="1"/>
  <c r="G13" i="102" s="1"/>
  <c r="J13" i="102" s="1"/>
  <c r="E13" i="103" s="1"/>
  <c r="G6" i="99"/>
  <c r="J6" i="99" s="1"/>
  <c r="G6" i="100" s="1"/>
  <c r="J6" i="100" s="1"/>
  <c r="G6" i="101" s="1"/>
  <c r="J6" i="101" s="1"/>
  <c r="G6" i="102" s="1"/>
  <c r="J6" i="102" s="1"/>
  <c r="E6" i="103" s="1"/>
  <c r="G8" i="99"/>
  <c r="J8" i="99" s="1"/>
  <c r="G8" i="100" s="1"/>
  <c r="J8" i="100" s="1"/>
  <c r="G8" i="101" s="1"/>
  <c r="J8" i="101" s="1"/>
  <c r="G8" i="102" s="1"/>
  <c r="J8" i="102" s="1"/>
  <c r="E8" i="103" s="1"/>
  <c r="G17" i="99"/>
  <c r="J17" i="99" s="1"/>
  <c r="G17" i="100" s="1"/>
  <c r="J17" i="100" s="1"/>
  <c r="G17" i="101" s="1"/>
  <c r="J17" i="101" s="1"/>
  <c r="G17" i="102" s="1"/>
  <c r="J17" i="102" s="1"/>
  <c r="E17" i="103" s="1"/>
  <c r="G76" i="8"/>
  <c r="G76" i="105"/>
  <c r="J76" i="105" s="1"/>
  <c r="G76" i="96"/>
  <c r="J76" i="96" s="1"/>
  <c r="G18" i="98"/>
  <c r="J18" i="98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82" i="98"/>
  <c r="J82" i="98" s="1"/>
  <c r="G254" i="98"/>
  <c r="J254" i="98" s="1"/>
  <c r="G124" i="77"/>
  <c r="J124" i="77" s="1"/>
  <c r="E124" i="78" s="1"/>
  <c r="G5" i="85"/>
  <c r="J5" i="85" s="1"/>
  <c r="E5" i="86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124" i="8"/>
  <c r="E76" i="80" l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216" i="80"/>
  <c r="G216" i="80" s="1"/>
  <c r="J216" i="80" s="1"/>
  <c r="E219" i="81"/>
  <c r="G219" i="81" s="1"/>
  <c r="J219" i="81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E8" i="104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E13" i="104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E6" i="104" s="1"/>
  <c r="G14" i="103"/>
  <c r="J14" i="103" s="1"/>
  <c r="E14" i="104" s="1"/>
  <c r="G16" i="103"/>
  <c r="J16" i="103" s="1"/>
  <c r="E16" i="104" s="1"/>
  <c r="G36" i="105"/>
  <c r="J36" i="105" s="1"/>
  <c r="G36" i="106" s="1"/>
  <c r="J36" i="106" s="1"/>
  <c r="G15" i="103"/>
  <c r="J15" i="103" s="1"/>
  <c r="E15" i="104" s="1"/>
  <c r="G238" i="103"/>
  <c r="J238" i="103" s="1"/>
  <c r="E238" i="104" s="1"/>
  <c r="G88" i="103"/>
  <c r="J88" i="103" s="1"/>
  <c r="E88" i="104" s="1"/>
  <c r="G87" i="103"/>
  <c r="J87" i="103" s="1"/>
  <c r="E87" i="104" s="1"/>
  <c r="G241" i="104"/>
  <c r="J241" i="104" s="1"/>
  <c r="G7" i="103"/>
  <c r="J7" i="103" s="1"/>
  <c r="E7" i="104" s="1"/>
  <c r="G252" i="103"/>
  <c r="J252" i="103" s="1"/>
  <c r="E252" i="104" s="1"/>
  <c r="G230" i="103"/>
  <c r="J230" i="103" s="1"/>
  <c r="E230" i="104" s="1"/>
  <c r="G17" i="103"/>
  <c r="J17" i="103" s="1"/>
  <c r="E17" i="104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E86" i="104" s="1"/>
  <c r="G234" i="99"/>
  <c r="J234" i="99" s="1"/>
  <c r="G242" i="100"/>
  <c r="J242" i="100" s="1"/>
  <c r="G224" i="104"/>
  <c r="J224" i="104" s="1"/>
  <c r="G227" i="103"/>
  <c r="J227" i="103" s="1"/>
  <c r="E227" i="104" s="1"/>
  <c r="G235" i="103"/>
  <c r="J235" i="103" s="1"/>
  <c r="E235" i="104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E18" i="103" s="1"/>
  <c r="G76" i="97"/>
  <c r="J76" i="97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82" i="99"/>
  <c r="J82" i="99" s="1"/>
  <c r="G131" i="97"/>
  <c r="J131" i="97" s="1"/>
  <c r="G134" i="97"/>
  <c r="J134" i="97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E174" i="103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219" i="82" l="1"/>
  <c r="G219" i="82" s="1"/>
  <c r="J219" i="82" s="1"/>
  <c r="E219" i="83" s="1"/>
  <c r="G219" i="83" s="1"/>
  <c r="J219" i="83" s="1"/>
  <c r="E219" i="84" s="1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E217" i="81"/>
  <c r="G217" i="81" s="1"/>
  <c r="J217" i="81" s="1"/>
  <c r="E199" i="81"/>
  <c r="G199" i="81" s="1"/>
  <c r="J199" i="81" s="1"/>
  <c r="E200" i="81"/>
  <c r="G200" i="81" s="1"/>
  <c r="J200" i="81" s="1"/>
  <c r="E218" i="81"/>
  <c r="G218" i="81" s="1"/>
  <c r="J218" i="81" s="1"/>
  <c r="E201" i="81"/>
  <c r="G201" i="81" s="1"/>
  <c r="J201" i="81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E18" i="104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E173" i="103" s="1"/>
  <c r="G173" i="100"/>
  <c r="J173" i="100" s="1"/>
  <c r="G174" i="101" s="1"/>
  <c r="J174" i="101" s="1"/>
  <c r="G228" i="102"/>
  <c r="J228" i="102" s="1"/>
  <c r="E228" i="103" s="1"/>
  <c r="G236" i="102"/>
  <c r="J236" i="102" s="1"/>
  <c r="E236" i="103" s="1"/>
  <c r="G76" i="98"/>
  <c r="J76" i="98" s="1"/>
  <c r="G5" i="87"/>
  <c r="J5" i="87" s="1"/>
  <c r="G124" i="79"/>
  <c r="J124" i="79" s="1"/>
  <c r="E124" i="80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7" i="102"/>
  <c r="J207" i="102" s="1"/>
  <c r="E207" i="103" s="1"/>
  <c r="G186" i="102"/>
  <c r="J186" i="102" s="1"/>
  <c r="E186" i="103" s="1"/>
  <c r="G189" i="102"/>
  <c r="J189" i="102" s="1"/>
  <c r="E189" i="103" s="1"/>
  <c r="G233" i="102"/>
  <c r="J233" i="102" s="1"/>
  <c r="E233" i="103" s="1"/>
  <c r="G188" i="102"/>
  <c r="J188" i="102" s="1"/>
  <c r="E188" i="103" s="1"/>
  <c r="G255" i="102"/>
  <c r="J255" i="102" s="1"/>
  <c r="E255" i="103" s="1"/>
  <c r="G104" i="102"/>
  <c r="J104" i="102" s="1"/>
  <c r="E104" i="103" s="1"/>
  <c r="G258" i="102"/>
  <c r="J258" i="102" s="1"/>
  <c r="G187" i="102"/>
  <c r="J187" i="102" s="1"/>
  <c r="E187" i="103" s="1"/>
  <c r="G256" i="102"/>
  <c r="J256" i="102" s="1"/>
  <c r="E256" i="103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G136" i="100"/>
  <c r="J136" i="100" s="1"/>
  <c r="G132" i="101"/>
  <c r="J132" i="101" s="1"/>
  <c r="G135" i="101"/>
  <c r="J135" i="101" s="1"/>
  <c r="E199" i="82" l="1"/>
  <c r="G199" i="82" s="1"/>
  <c r="J199" i="82" s="1"/>
  <c r="E199" i="83" s="1"/>
  <c r="G199" i="83" s="1"/>
  <c r="J199" i="83" s="1"/>
  <c r="E199" i="84" s="1"/>
  <c r="E218" i="82"/>
  <c r="G218" i="82" s="1"/>
  <c r="J218" i="82" s="1"/>
  <c r="E218" i="83" s="1"/>
  <c r="G218" i="83" s="1"/>
  <c r="J218" i="83" s="1"/>
  <c r="E218" i="84" s="1"/>
  <c r="E217" i="82"/>
  <c r="G217" i="82" s="1"/>
  <c r="J217" i="82" s="1"/>
  <c r="E217" i="83" s="1"/>
  <c r="G217" i="83" s="1"/>
  <c r="J217" i="83" s="1"/>
  <c r="E217" i="84" s="1"/>
  <c r="E201" i="82"/>
  <c r="G201" i="82" s="1"/>
  <c r="J201" i="82" s="1"/>
  <c r="E201" i="83" s="1"/>
  <c r="G201" i="83" s="1"/>
  <c r="J201" i="83" s="1"/>
  <c r="E201" i="84" s="1"/>
  <c r="E200" i="82"/>
  <c r="G200" i="82" s="1"/>
  <c r="J200" i="82" s="1"/>
  <c r="E200" i="83" s="1"/>
  <c r="G200" i="83" s="1"/>
  <c r="J200" i="83" s="1"/>
  <c r="E200" i="84" s="1"/>
  <c r="E5" i="88"/>
  <c r="G5" i="88" s="1"/>
  <c r="J5" i="88" s="1"/>
  <c r="E5" i="89" s="1"/>
  <c r="G5" i="89" s="1"/>
  <c r="J5" i="89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E174" i="104" s="1"/>
  <c r="G173" i="103"/>
  <c r="J173" i="103" s="1"/>
  <c r="E173" i="104" s="1"/>
  <c r="G251" i="105"/>
  <c r="J251" i="105" s="1"/>
  <c r="G251" i="106" s="1"/>
  <c r="J251" i="106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36" i="103"/>
  <c r="J236" i="103" s="1"/>
  <c r="E236" i="104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E228" i="104" s="1"/>
  <c r="G227" i="105"/>
  <c r="J227" i="105" s="1"/>
  <c r="G76" i="99"/>
  <c r="J76" i="99" s="1"/>
  <c r="G76" i="100" s="1"/>
  <c r="J76" i="100" s="1"/>
  <c r="G76" i="101" s="1"/>
  <c r="J76" i="101" s="1"/>
  <c r="G124" i="80"/>
  <c r="J124" i="80" s="1"/>
  <c r="G254" i="101"/>
  <c r="J254" i="101" s="1"/>
  <c r="G103" i="101"/>
  <c r="J103" i="101" s="1"/>
  <c r="G102" i="102" s="1"/>
  <c r="J102" i="102" s="1"/>
  <c r="E102" i="103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255" i="103"/>
  <c r="J255" i="103" s="1"/>
  <c r="E255" i="104" s="1"/>
  <c r="G187" i="103"/>
  <c r="J187" i="103" s="1"/>
  <c r="E187" i="104" s="1"/>
  <c r="G258" i="103"/>
  <c r="J258" i="103" s="1"/>
  <c r="G105" i="103"/>
  <c r="J105" i="103" s="1"/>
  <c r="E105" i="104" s="1"/>
  <c r="G256" i="103"/>
  <c r="J256" i="103" s="1"/>
  <c r="E256" i="104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G136" i="101"/>
  <c r="J136" i="101" s="1"/>
  <c r="E234" i="103" l="1"/>
  <c r="G234" i="103" s="1"/>
  <c r="J234" i="103" s="1"/>
  <c r="E234" i="104" s="1"/>
  <c r="G234" i="104" s="1"/>
  <c r="J234" i="104" s="1"/>
  <c r="E124" i="81"/>
  <c r="G124" i="81" s="1"/>
  <c r="J124" i="81" s="1"/>
  <c r="E5" i="90"/>
  <c r="G5" i="90" s="1"/>
  <c r="J5" i="90" s="1"/>
  <c r="E5" i="91" s="1"/>
  <c r="G5" i="91" s="1"/>
  <c r="J5" i="91" s="1"/>
  <c r="E5" i="92" s="1"/>
  <c r="G18" i="107"/>
  <c r="J18" i="107" s="1"/>
  <c r="G174" i="104"/>
  <c r="J174" i="104" s="1"/>
  <c r="G236" i="104"/>
  <c r="J236" i="104" s="1"/>
  <c r="G241" i="107"/>
  <c r="J241" i="107" s="1"/>
  <c r="G242" i="107"/>
  <c r="J242" i="107" s="1"/>
  <c r="G252" i="106"/>
  <c r="J252" i="106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E253" i="103" s="1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G82" i="102"/>
  <c r="J82" i="102" s="1"/>
  <c r="E82" i="103" s="1"/>
  <c r="G131" i="100"/>
  <c r="J131" i="100" s="1"/>
  <c r="G134" i="100"/>
  <c r="J134" i="100" s="1"/>
  <c r="G254" i="102"/>
  <c r="J254" i="102" s="1"/>
  <c r="E254" i="103" s="1"/>
  <c r="G103" i="102"/>
  <c r="J103" i="102" s="1"/>
  <c r="E103" i="103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124" i="82" l="1"/>
  <c r="G124" i="82" s="1"/>
  <c r="J124" i="82" s="1"/>
  <c r="E124" i="83" s="1"/>
  <c r="G124" i="83" s="1"/>
  <c r="J124" i="83" s="1"/>
  <c r="E124" i="84" s="1"/>
  <c r="E219" i="86"/>
  <c r="G219" i="86" s="1"/>
  <c r="J219" i="86" s="1"/>
  <c r="E219" i="87" s="1"/>
  <c r="G219" i="87" s="1"/>
  <c r="J219" i="87" s="1"/>
  <c r="E219" i="88" s="1"/>
  <c r="G252" i="107"/>
  <c r="J252" i="107" s="1"/>
  <c r="G230" i="107"/>
  <c r="J230" i="107" s="1"/>
  <c r="G102" i="103"/>
  <c r="J102" i="103" s="1"/>
  <c r="E102" i="104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86" i="107"/>
  <c r="J86" i="107" s="1"/>
  <c r="G253" i="103"/>
  <c r="J253" i="103" s="1"/>
  <c r="E253" i="104" s="1"/>
  <c r="G227" i="107"/>
  <c r="J227" i="107" s="1"/>
  <c r="G238" i="107"/>
  <c r="J238" i="107" s="1"/>
  <c r="G228" i="105"/>
  <c r="J228" i="105" s="1"/>
  <c r="G5" i="92"/>
  <c r="J5" i="92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E103" i="104" s="1"/>
  <c r="G254" i="103"/>
  <c r="J254" i="103" s="1"/>
  <c r="E254" i="104" s="1"/>
  <c r="G131" i="101"/>
  <c r="J131" i="101" s="1"/>
  <c r="G134" i="101"/>
  <c r="J134" i="101" s="1"/>
  <c r="G82" i="103"/>
  <c r="J82" i="103" s="1"/>
  <c r="E82" i="104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E136" i="104" s="1"/>
  <c r="G133" i="103"/>
  <c r="J133" i="103" s="1"/>
  <c r="E133" i="104" s="1"/>
  <c r="E200" i="86" l="1"/>
  <c r="G200" i="86" s="1"/>
  <c r="J200" i="86" s="1"/>
  <c r="E200" i="87" s="1"/>
  <c r="G200" i="87" s="1"/>
  <c r="J200" i="87" s="1"/>
  <c r="E200" i="88" s="1"/>
  <c r="E218" i="86"/>
  <c r="G218" i="86" s="1"/>
  <c r="J218" i="86" s="1"/>
  <c r="E218" i="87" s="1"/>
  <c r="G218" i="87" s="1"/>
  <c r="J218" i="87" s="1"/>
  <c r="E218" i="88" s="1"/>
  <c r="E216" i="86"/>
  <c r="G216" i="86" s="1"/>
  <c r="J216" i="86" s="1"/>
  <c r="E216" i="87" s="1"/>
  <c r="G216" i="87" s="1"/>
  <c r="J216" i="87" s="1"/>
  <c r="E216" i="88" s="1"/>
  <c r="E199" i="86"/>
  <c r="G199" i="86" s="1"/>
  <c r="J199" i="86" s="1"/>
  <c r="E199" i="87" s="1"/>
  <c r="G199" i="87" s="1"/>
  <c r="J199" i="87" s="1"/>
  <c r="E199" i="88" s="1"/>
  <c r="E201" i="86"/>
  <c r="G201" i="86" s="1"/>
  <c r="J201" i="86" s="1"/>
  <c r="E201" i="87" s="1"/>
  <c r="G201" i="87" s="1"/>
  <c r="J201" i="87" s="1"/>
  <c r="E201" i="88" s="1"/>
  <c r="E217" i="86"/>
  <c r="G217" i="86" s="1"/>
  <c r="J217" i="86" s="1"/>
  <c r="E217" i="87" s="1"/>
  <c r="G217" i="87" s="1"/>
  <c r="J217" i="87" s="1"/>
  <c r="E217" i="88" s="1"/>
  <c r="G102" i="104"/>
  <c r="J102" i="104" s="1"/>
  <c r="G174" i="106"/>
  <c r="J174" i="106" s="1"/>
  <c r="G236" i="106"/>
  <c r="J236" i="106" s="1"/>
  <c r="G253" i="104"/>
  <c r="J253" i="104" s="1"/>
  <c r="G228" i="106"/>
  <c r="J228" i="106" s="1"/>
  <c r="G5" i="93"/>
  <c r="J5" i="93" s="1"/>
  <c r="G219" i="88"/>
  <c r="J219" i="88" s="1"/>
  <c r="G82" i="104"/>
  <c r="J82" i="104" s="1"/>
  <c r="G131" i="102"/>
  <c r="J131" i="102" s="1"/>
  <c r="E131" i="103" s="1"/>
  <c r="G134" i="102"/>
  <c r="J134" i="102" s="1"/>
  <c r="E134" i="103" s="1"/>
  <c r="G103" i="104"/>
  <c r="J103" i="104" s="1"/>
  <c r="G254" i="104"/>
  <c r="J254" i="104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E219" i="90" s="1"/>
  <c r="G219" i="90" s="1"/>
  <c r="J219" i="90" s="1"/>
  <c r="E219" i="91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G134" i="103"/>
  <c r="J134" i="103" s="1"/>
  <c r="E134" i="104" s="1"/>
  <c r="G131" i="103"/>
  <c r="J131" i="103" s="1"/>
  <c r="E131" i="104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218" i="89" l="1"/>
  <c r="G218" i="89" s="1"/>
  <c r="J218" i="89" s="1"/>
  <c r="E218" i="90" s="1"/>
  <c r="G218" i="90" s="1"/>
  <c r="J218" i="90" s="1"/>
  <c r="E218" i="91" s="1"/>
  <c r="E217" i="89"/>
  <c r="G217" i="89" s="1"/>
  <c r="J217" i="89" s="1"/>
  <c r="E217" i="90" s="1"/>
  <c r="G217" i="90" s="1"/>
  <c r="J217" i="90" s="1"/>
  <c r="E217" i="91" s="1"/>
  <c r="E216" i="89"/>
  <c r="G216" i="89" s="1"/>
  <c r="J216" i="89" s="1"/>
  <c r="E216" i="90" s="1"/>
  <c r="G216" i="90" s="1"/>
  <c r="J216" i="90" s="1"/>
  <c r="E216" i="91" s="1"/>
  <c r="E200" i="89"/>
  <c r="G200" i="89" s="1"/>
  <c r="J200" i="89" s="1"/>
  <c r="E200" i="90" s="1"/>
  <c r="G200" i="90" s="1"/>
  <c r="J200" i="90" s="1"/>
  <c r="E200" i="91" s="1"/>
  <c r="E201" i="89"/>
  <c r="G201" i="89" s="1"/>
  <c r="J201" i="89" s="1"/>
  <c r="E201" i="90" s="1"/>
  <c r="G201" i="90" s="1"/>
  <c r="J201" i="90" s="1"/>
  <c r="E201" i="91" s="1"/>
  <c r="E199" i="89"/>
  <c r="G199" i="89" s="1"/>
  <c r="J199" i="89" s="1"/>
  <c r="E199" i="90" s="1"/>
  <c r="G199" i="90" s="1"/>
  <c r="J199" i="90" s="1"/>
  <c r="E199" i="91" s="1"/>
  <c r="E124" i="86"/>
  <c r="G124" i="86" s="1"/>
  <c r="J124" i="86" s="1"/>
  <c r="E124" i="87" s="1"/>
  <c r="G124" i="87" s="1"/>
  <c r="J124" i="87" s="1"/>
  <c r="E124" i="88" s="1"/>
  <c r="G102" i="106"/>
  <c r="J102" i="106" s="1"/>
  <c r="G103" i="106"/>
  <c r="J103" i="106" s="1"/>
  <c r="G253" i="106"/>
  <c r="J253" i="106" s="1"/>
  <c r="G5" i="95"/>
  <c r="J5" i="95" s="1"/>
  <c r="G82" i="106"/>
  <c r="J82" i="106" s="1"/>
  <c r="G134" i="104"/>
  <c r="J134" i="104" s="1"/>
  <c r="G131" i="104"/>
  <c r="J131" i="104" s="1"/>
  <c r="G254" i="106"/>
  <c r="J254" i="106" s="1"/>
  <c r="G219" i="91"/>
  <c r="J219" i="91" s="1"/>
  <c r="E219" i="92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G131" i="106"/>
  <c r="J131" i="106" s="1"/>
  <c r="G134" i="106"/>
  <c r="J134" i="106" s="1"/>
  <c r="G218" i="92"/>
  <c r="J218" i="92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E124" i="92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E5" i="103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E219" i="103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E5" i="104" s="1"/>
  <c r="G124" i="95"/>
  <c r="J124" i="95" s="1"/>
  <c r="G219" i="103" l="1"/>
  <c r="J219" i="103" s="1"/>
  <c r="E219" i="104" s="1"/>
  <c r="G217" i="99"/>
  <c r="J217" i="99" s="1"/>
  <c r="G217" i="100" s="1"/>
  <c r="J217" i="100" s="1"/>
  <c r="G217" i="101" s="1"/>
  <c r="J217" i="101" s="1"/>
  <c r="G217" i="102" s="1"/>
  <c r="J217" i="102" s="1"/>
  <c r="E217" i="103" s="1"/>
  <c r="G218" i="99"/>
  <c r="J218" i="99" s="1"/>
  <c r="G218" i="100" s="1"/>
  <c r="J218" i="100" s="1"/>
  <c r="G218" i="101" s="1"/>
  <c r="J218" i="101" s="1"/>
  <c r="G218" i="102" s="1"/>
  <c r="J218" i="102" s="1"/>
  <c r="E218" i="103" s="1"/>
  <c r="G199" i="99"/>
  <c r="J199" i="99" s="1"/>
  <c r="G199" i="100" s="1"/>
  <c r="J199" i="100" s="1"/>
  <c r="G199" i="101" s="1"/>
  <c r="J199" i="101" s="1"/>
  <c r="G199" i="102" s="1"/>
  <c r="J199" i="102" s="1"/>
  <c r="E199" i="103" s="1"/>
  <c r="G200" i="99"/>
  <c r="J200" i="99" s="1"/>
  <c r="G200" i="100" s="1"/>
  <c r="J200" i="100" s="1"/>
  <c r="G200" i="101" s="1"/>
  <c r="J200" i="101" s="1"/>
  <c r="G200" i="102" s="1"/>
  <c r="J200" i="102" s="1"/>
  <c r="E200" i="103" s="1"/>
  <c r="G201" i="99"/>
  <c r="J201" i="99" s="1"/>
  <c r="G201" i="100" s="1"/>
  <c r="J201" i="100" s="1"/>
  <c r="G201" i="101" s="1"/>
  <c r="J201" i="101" s="1"/>
  <c r="G201" i="102" s="1"/>
  <c r="J201" i="102" s="1"/>
  <c r="E201" i="103" s="1"/>
  <c r="G216" i="99"/>
  <c r="J216" i="99" s="1"/>
  <c r="G216" i="100" s="1"/>
  <c r="J216" i="100" s="1"/>
  <c r="G216" i="101" s="1"/>
  <c r="J216" i="101" s="1"/>
  <c r="G216" i="102" s="1"/>
  <c r="J216" i="102" s="1"/>
  <c r="E216" i="103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E201" i="104" s="1"/>
  <c r="G199" i="103"/>
  <c r="J199" i="103" s="1"/>
  <c r="E199" i="104" s="1"/>
  <c r="G218" i="103"/>
  <c r="J218" i="103" s="1"/>
  <c r="E218" i="104" s="1"/>
  <c r="G217" i="103"/>
  <c r="J217" i="103" s="1"/>
  <c r="E217" i="104" s="1"/>
  <c r="G200" i="103"/>
  <c r="J200" i="103" s="1"/>
  <c r="E200" i="104" s="1"/>
  <c r="G216" i="103"/>
  <c r="J216" i="103" s="1"/>
  <c r="E216" i="104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E124" i="103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E124" i="104" s="1"/>
  <c r="G73" i="91"/>
  <c r="J73" i="91" s="1"/>
  <c r="E73" i="92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E73" i="103" s="1"/>
  <c r="G73" i="103" l="1"/>
  <c r="J73" i="103" s="1"/>
  <c r="E73" i="104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<sst xmlns="http://schemas.openxmlformats.org/spreadsheetml/2006/main" count="38803" uniqueCount="1446">
  <si>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</si>
  <si>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</si>
  <si>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</si>
  <si>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</si>
  <si>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</si>
  <si>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</si>
  <si>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</si>
  <si>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</si>
  <si>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</si>
  <si>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</si>
  <si>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</si>
  <si>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</si>
  <si>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</si>
  <si>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</si>
  <si>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</si>
  <si>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</si>
  <si>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</si>
  <si>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</si>
  <si>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</si>
  <si>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</si>
  <si>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</si>
  <si>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</si>
  <si>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</si>
  <si>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</si>
  <si>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</si>
  <si>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</si>
  <si>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</si>
  <si>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</si>
  <si>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</si>
  <si>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</si>
  <si>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</si>
  <si>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</si>
  <si>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</si>
  <si>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</si>
  <si>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</si>
  <si>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</si>
  <si>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</si>
  <si>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</si>
  <si>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</si>
  <si>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</si>
  <si>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</si>
  <si>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</si>
  <si>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</si>
  <si>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</si>
  <si>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</si>
  <si>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</si>
  <si>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</si>
  <si>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</si>
  <si>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</si>
  <si>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</si>
  <si>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</si>
  <si>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</si>
  <si>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</si>
  <si>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</si>
  <si>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</si>
  <si>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</si>
  <si>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</si>
  <si>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</si>
  <si>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</si>
  <si>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</si>
  <si>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</si>
  <si>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</si>
  <si>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</si>
  <si>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</si>
  <si>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</si>
  <si>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</si>
  <si>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</si>
  <si>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</si>
  <si>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</si>
  <si>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</si>
  <si>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</si>
  <si>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</si>
  <si>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</si>
  <si>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</si>
  <si>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</si>
  <si>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</si>
  <si>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</si>
  <si>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</si>
  <si>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</si>
  <si>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</si>
  <si>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</si>
  <si>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</si>
  <si>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</si>
  <si>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</si>
  <si>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</si>
  <si>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</si>
  <si>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</si>
  <si>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</si>
  <si>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</si>
  <si>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</si>
  <si>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</si>
  <si>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</si>
  <si>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</si>
  <si>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</si>
  <si>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</si>
  <si>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</si>
  <si>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</si>
  <si>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</si>
  <si>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</si>
  <si>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</si>
  <si>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</si>
  <si>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</si>
  <si>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</si>
  <si>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</si>
  <si>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</si>
  <si>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</si>
  <si>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</si>
  <si>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</si>
  <si>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</si>
  <si>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</si>
  <si>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</si>
  <si>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</si>
  <si>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</si>
  <si>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</si>
  <si>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</si>
  <si>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</si>
  <si>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</si>
  <si>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</si>
  <si>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</si>
  <si>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</si>
  <si>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</si>
  <si>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</si>
  <si>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</si>
  <si>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</si>
  <si>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</si>
  <si>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</si>
  <si>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</si>
  <si>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</si>
  <si>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</si>
  <si>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</si>
  <si>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</si>
  <si>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</si>
  <si>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</si>
  <si>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</si>
  <si>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</si>
  <si>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</si>
  <si>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</si>
  <si>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</si>
  <si>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</si>
  <si>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</si>
  <si>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</si>
  <si>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</si>
  <si>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</si>
  <si>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</si>
  <si>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</si>
  <si>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</si>
  <si>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</si>
  <si>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</si>
  <si>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</si>
  <si>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</si>
  <si>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</si>
  <si>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</si>
  <si>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</si>
  <si>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</si>
  <si>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</si>
  <si>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</si>
  <si>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</si>
  <si>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</si>
  <si>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</si>
  <si>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</si>
  <si>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</si>
  <si>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</si>
  <si>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</si>
  <si>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</si>
  <si>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</si>
  <si>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</si>
  <si>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</si>
  <si>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</si>
  <si>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</si>
  <si>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</si>
  <si>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</si>
  <si>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</si>
  <si>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</si>
  <si>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</si>
  <si>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</si>
  <si>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</si>
  <si>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</si>
  <si>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</si>
  <si>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</si>
  <si>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</si>
  <si>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</si>
  <si>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</si>
  <si>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</si>
  <si>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</si>
  <si>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</si>
  <si>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</si>
  <si>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</si>
  <si>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</si>
  <si>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</si>
  <si>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</si>
  <si>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</si>
  <si>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</si>
  <si>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</si>
  <si>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</si>
  <si>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</si>
  <si>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</si>
  <si>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</si>
  <si>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</si>
  <si>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</si>
  <si>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</si>
  <si>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</si>
  <si>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</si>
  <si>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</si>
  <si>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</si>
  <si>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</si>
  <si>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</si>
  <si>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</si>
  <si>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</si>
  <si>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</si>
  <si>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</si>
  <si>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</si>
  <si>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</si>
  <si>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</si>
  <si>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</si>
  <si>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</si>
  <si>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</si>
  <si>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</si>
  <si>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</si>
  <si>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</si>
  <si>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</si>
  <si>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</si>
  <si>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</si>
  <si>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</si>
  <si>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</si>
  <si>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</si>
  <si>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</si>
  <si>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</si>
  <si>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</si>
  <si>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</si>
  <si>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</si>
  <si>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</si>
  <si>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</si>
  <si>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</si>
  <si>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</si>
  <si>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</si>
  <si>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</si>
  <si>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</si>
  <si>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</si>
  <si>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</si>
  <si>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</si>
  <si>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</si>
  <si>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</si>
  <si>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</si>
  <si>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</si>
  <si>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</si>
  <si>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</si>
  <si>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</si>
  <si>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</si>
  <si>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</si>
  <si>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</si>
  <si>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</si>
  <si>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</si>
  <si>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</si>
  <si>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</si>
  <si>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</si>
  <si>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</si>
  <si>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</si>
  <si>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</si>
  <si>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</si>
  <si>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</si>
  <si>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</si>
  <si>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</si>
  <si>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</si>
  <si>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</si>
  <si>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</si>
  <si>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</si>
  <si>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</si>
  <si>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</si>
  <si>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</si>
  <si>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</si>
  <si>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</si>
  <si>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</si>
  <si>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</si>
  <si>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</si>
  <si>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</si>
  <si>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</si>
  <si>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</si>
  <si>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</si>
  <si>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</si>
  <si>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</si>
  <si>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</si>
  <si>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</si>
  <si>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</si>
  <si>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</si>
  <si>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</si>
  <si>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</si>
  <si>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</si>
  <si>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</si>
  <si>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</si>
  <si>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</si>
  <si>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</si>
  <si>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</si>
  <si>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</si>
  <si>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</si>
  <si>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</si>
  <si>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</si>
  <si>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</si>
  <si>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</si>
  <si>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</si>
  <si>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</si>
  <si>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</si>
  <si>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</si>
  <si>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</si>
  <si>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</si>
  <si>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</si>
  <si>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</si>
  <si>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</si>
  <si>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</si>
  <si>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</si>
  <si>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</si>
  <si>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</si>
  <si>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</si>
  <si>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</si>
  <si>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</si>
  <si>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</si>
  <si>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</si>
  <si>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</si>
  <si>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</si>
  <si>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</si>
  <si>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</si>
  <si>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</si>
  <si>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</si>
  <si>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</si>
  <si>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</si>
  <si>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</si>
  <si>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</si>
  <si>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</si>
  <si>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</si>
  <si>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</si>
  <si>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</si>
  <si>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</si>
  <si>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</si>
  <si>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</si>
  <si>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</si>
  <si>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</si>
  <si>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</si>
  <si>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</si>
  <si>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</si>
  <si>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</si>
  <si>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</si>
  <si>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</si>
  <si>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</si>
  <si>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</si>
  <si>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</si>
  <si>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</si>
  <si>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</si>
  <si>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</si>
  <si>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</si>
  <si>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</si>
  <si>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</si>
  <si>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</si>
  <si>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</si>
  <si>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</si>
  <si>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</si>
  <si>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</si>
  <si>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</si>
  <si>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</si>
  <si>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</si>
  <si>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</si>
  <si>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</si>
  <si>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</si>
  <si>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</si>
  <si>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</si>
  <si>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</si>
  <si>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</si>
  <si>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</si>
  <si>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</si>
  <si>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</si>
  <si>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</si>
  <si>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</si>
  <si>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</si>
  <si>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</si>
  <si>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</si>
  <si>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</si>
  <si>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</si>
  <si>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</si>
  <si>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</si>
  <si>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</si>
  <si>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</si>
  <si>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</si>
  <si>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</si>
  <si>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</si>
  <si>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</si>
  <si>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</si>
  <si>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</si>
  <si>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</si>
  <si>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</si>
  <si>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</si>
  <si>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</si>
  <si>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</si>
  <si>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</si>
  <si>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</si>
  <si>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</si>
  <si>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</si>
  <si>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</si>
  <si>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</si>
  <si>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</si>
  <si>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</si>
  <si>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</si>
  <si>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</si>
  <si>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</si>
  <si>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</si>
  <si>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</si>
  <si>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</si>
  <si>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</si>
  <si>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</si>
  <si>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</si>
  <si>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</si>
  <si>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</si>
  <si>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</si>
  <si>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</si>
  <si>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</si>
  <si>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</si>
  <si>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</si>
  <si>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</si>
  <si>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</si>
  <si>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</si>
  <si>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</si>
  <si>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</si>
  <si>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</si>
  <si>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</si>
  <si>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</si>
  <si>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</si>
  <si>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</si>
  <si>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</si>
  <si>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</si>
  <si>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</si>
  <si>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</si>
  <si>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</si>
  <si>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</si>
  <si>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</si>
  <si>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</si>
  <si>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</si>
  <si>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</si>
  <si>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</si>
  <si>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</si>
  <si>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</si>
  <si>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</si>
  <si>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</si>
  <si>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</si>
  <si>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</si>
  <si>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</si>
  <si>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</si>
  <si>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</si>
  <si>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</si>
  <si>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</si>
  <si>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</si>
  <si>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</si>
  <si>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</si>
  <si>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</si>
  <si>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</si>
  <si>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</si>
  <si>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</si>
  <si>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</si>
  <si>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</si>
  <si>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</si>
  <si>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</si>
  <si>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</si>
  <si>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</si>
  <si>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</si>
  <si>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</si>
  <si>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</si>
  <si>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</si>
  <si>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</si>
  <si>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</si>
  <si>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</si>
  <si>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</si>
  <si>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</si>
  <si>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</si>
  <si>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</si>
  <si>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</si>
  <si>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</si>
  <si>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</si>
  <si>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</si>
  <si>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</si>
  <si>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</si>
  <si>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</si>
  <si>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</si>
  <si>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</si>
  <si>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</si>
  <si>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</si>
  <si>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</si>
  <si>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</si>
  <si>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</si>
  <si>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</si>
  <si>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</si>
  <si>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</si>
  <si>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</si>
  <si>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</si>
  <si>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</si>
  <si>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</si>
  <si>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</si>
  <si>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</si>
  <si>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</si>
  <si>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</si>
  <si>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</si>
  <si>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</si>
  <si>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</si>
  <si>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</si>
  <si>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</si>
  <si>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</si>
  <si>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</si>
  <si>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</si>
  <si>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</si>
  <si>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</si>
  <si>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</si>
  <si>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</si>
  <si>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</si>
  <si>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</si>
  <si>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</si>
  <si>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</si>
  <si>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</si>
  <si>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</si>
  <si>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</si>
  <si>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</si>
  <si>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</si>
  <si>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</si>
  <si>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</si>
  <si>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</si>
  <si>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</si>
  <si>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</si>
  <si>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</si>
  <si>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</si>
  <si>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</si>
  <si>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</si>
  <si>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</si>
  <si>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</si>
  <si>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</si>
  <si>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</si>
  <si>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</si>
  <si>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</si>
  <si>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</si>
  <si>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</si>
  <si>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</si>
  <si>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</si>
  <si>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</si>
  <si>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</si>
  <si>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</si>
  <si>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</si>
  <si>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</si>
  <si>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</si>
  <si>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</si>
  <si>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</si>
  <si>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</si>
  <si>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</si>
  <si>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</si>
  <si>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</si>
  <si>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</si>
  <si>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</si>
  <si>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</si>
  <si>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</si>
  <si>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</si>
  <si>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</si>
  <si>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</si>
  <si>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</si>
  <si>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</si>
  <si>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</si>
  <si>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</si>
  <si>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</si>
  <si>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</si>
  <si>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</si>
  <si>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</si>
  <si>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</si>
  <si>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</si>
  <si>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</si>
  <si>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</si>
  <si>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</si>
  <si>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</si>
  <si>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</si>
  <si>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</si>
  <si>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</si>
  <si>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</si>
  <si>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</si>
  <si>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</si>
  <si>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</si>
  <si>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</si>
  <si>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</si>
  <si>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</si>
  <si>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</si>
  <si>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</si>
  <si>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</si>
  <si>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</si>
  <si>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</si>
  <si>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</si>
  <si>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</si>
  <si>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</si>
  <si>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</si>
  <si>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</si>
  <si>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</si>
  <si>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</si>
  <si>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</si>
  <si>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</si>
  <si>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</si>
  <si>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</si>
  <si>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</si>
  <si>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</si>
  <si>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</si>
  <si>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</si>
  <si>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</si>
  <si>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</si>
  <si>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</si>
  <si>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</si>
  <si>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</si>
  <si>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</si>
  <si>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</si>
  <si>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</si>
  <si>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</si>
  <si>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</si>
  <si>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</si>
  <si>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</si>
  <si>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</si>
  <si>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</si>
  <si>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</si>
  <si>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</si>
  <si>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</si>
  <si>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</si>
  <si>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</si>
  <si>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</si>
  <si>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</si>
  <si>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</si>
  <si>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</si>
  <si>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</si>
  <si>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</si>
  <si>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</si>
  <si>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</si>
  <si>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</si>
  <si>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</si>
  <si>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</si>
  <si>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</si>
  <si>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</si>
  <si>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</si>
  <si>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</si>
  <si>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</si>
  <si>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</si>
  <si>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</si>
  <si>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</si>
  <si>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</si>
  <si>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</si>
  <si>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</si>
  <si>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</si>
  <si>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</si>
  <si>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</si>
  <si>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</si>
  <si>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</si>
  <si>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</si>
  <si>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</si>
  <si>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</si>
  <si>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</si>
  <si>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</si>
  <si>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</si>
  <si>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</si>
  <si>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</si>
  <si>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</si>
  <si>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</si>
  <si>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</si>
  <si>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</si>
  <si>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</si>
  <si>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</si>
  <si>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</si>
  <si>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</si>
  <si>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</si>
  <si>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</si>
  <si>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</si>
  <si>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</si>
  <si>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</si>
  <si>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</si>
  <si>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</si>
  <si>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</si>
  <si>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</si>
  <si>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</si>
  <si>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</si>
  <si>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</si>
  <si>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</si>
  <si>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</si>
  <si>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</si>
  <si>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</si>
  <si>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</si>
  <si>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</si>
  <si>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</si>
  <si>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</si>
  <si>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</si>
  <si>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</si>
  <si>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</si>
  <si>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</si>
  <si>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</si>
  <si>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</si>
  <si>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</si>
  <si>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</si>
  <si>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</si>
  <si>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</si>
  <si>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</si>
  <si>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</si>
  <si>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</si>
  <si>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</si>
  <si>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</si>
  <si>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</si>
  <si>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</si>
  <si>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</si>
  <si>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</si>
  <si>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</si>
  <si>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</si>
  <si>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</si>
  <si>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</si>
  <si>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</si>
  <si>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</si>
  <si>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</si>
  <si>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</si>
  <si>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</si>
  <si>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</si>
  <si>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</si>
  <si>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</si>
  <si>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</si>
  <si>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</si>
  <si>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</si>
  <si>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</si>
  <si>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</si>
  <si>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</si>
  <si>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</si>
  <si>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</si>
  <si>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</si>
  <si>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</si>
  <si>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</si>
  <si>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</si>
  <si>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</si>
  <si>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</si>
  <si>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</si>
  <si>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</si>
  <si>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</si>
  <si>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</si>
  <si>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</si>
  <si>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</si>
  <si>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</si>
  <si>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</si>
  <si>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</si>
  <si>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</si>
  <si>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</si>
  <si>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</si>
  <si>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</si>
  <si>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</si>
  <si>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</si>
  <si>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</si>
  <si>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</si>
  <si>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</si>
  <si>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</si>
  <si>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</si>
  <si>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</si>
  <si>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</si>
  <si>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</si>
  <si>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</si>
  <si>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</si>
  <si>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</si>
  <si>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</si>
  <si>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</si>
  <si>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</si>
  <si>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</si>
  <si>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</si>
  <si>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</si>
  <si>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</si>
  <si>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</si>
  <si>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</si>
  <si>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</si>
  <si>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</si>
  <si>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</si>
  <si>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</si>
  <si>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</si>
  <si>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</si>
  <si>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</si>
  <si>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</si>
  <si>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</si>
  <si>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</si>
  <si>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</si>
  <si>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</si>
  <si>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</si>
  <si>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</si>
  <si>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</si>
  <si>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</si>
  <si>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</si>
  <si>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</si>
  <si>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</si>
  <si>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</si>
  <si>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</si>
  <si>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</si>
  <si>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</si>
  <si>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</si>
  <si>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</si>
  <si>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</si>
  <si>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</si>
  <si>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</si>
  <si>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</si>
  <si>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</si>
  <si>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</si>
  <si>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</si>
  <si>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</si>
  <si>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</si>
  <si>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</si>
  <si>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</si>
  <si>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</si>
  <si>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</si>
  <si>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</si>
  <si>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</si>
  <si>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</si>
  <si>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</si>
  <si>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</si>
  <si>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</si>
  <si>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</si>
  <si>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</si>
  <si>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</si>
  <si>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</si>
  <si>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</si>
  <si>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</si>
  <si>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</si>
  <si>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</si>
  <si>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</si>
  <si>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</si>
  <si>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</si>
  <si>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</si>
  <si>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</si>
  <si>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</si>
  <si>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</si>
  <si>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</si>
  <si>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</si>
  <si>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</si>
  <si>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</si>
  <si>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</si>
  <si>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</si>
  <si>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</si>
  <si>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</si>
  <si>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</si>
  <si>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</si>
  <si>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</si>
  <si>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</si>
  <si>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</si>
  <si>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</si>
  <si>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</si>
  <si>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</si>
  <si>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</si>
  <si>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</si>
  <si>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</si>
  <si>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</si>
  <si>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</si>
  <si>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</si>
  <si>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</si>
  <si>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</si>
  <si>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</si>
  <si>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</si>
  <si>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</si>
  <si>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</si>
  <si>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</si>
  <si>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</si>
  <si>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</si>
  <si>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</si>
  <si>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</si>
  <si>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</si>
  <si>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</si>
  <si>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</si>
  <si>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</si>
  <si>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</si>
  <si>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</si>
  <si>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</si>
  <si>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</si>
  <si>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</si>
  <si>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</si>
  <si>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</si>
  <si>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</si>
  <si>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</si>
  <si>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</si>
  <si>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</si>
  <si>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</si>
  <si>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</si>
  <si>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</si>
  <si>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</si>
  <si>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</si>
  <si>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</si>
  <si>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</si>
  <si>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</si>
  <si>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</si>
  <si>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</si>
  <si>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</si>
  <si>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</si>
  <si>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</si>
  <si>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</si>
  <si>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</si>
  <si>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</si>
  <si>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</si>
  <si>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</si>
  <si>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</si>
  <si>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</si>
  <si>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</si>
  <si>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</si>
  <si>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</si>
  <si>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</si>
  <si>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</si>
  <si>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</si>
  <si>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</si>
  <si>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</si>
  <si>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</si>
  <si>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</si>
  <si>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</si>
  <si>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</si>
  <si>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</si>
  <si>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</si>
  <si>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</si>
  <si>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</si>
  <si>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</si>
  <si>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</si>
  <si>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</si>
  <si>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</si>
  <si>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</si>
  <si>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</si>
  <si>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</si>
  <si>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</si>
  <si>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</si>
  <si>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</si>
  <si>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</si>
  <si>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</si>
  <si>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</si>
  <si>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</si>
  <si>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</si>
  <si>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</si>
  <si>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</si>
  <si>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</si>
  <si>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</si>
  <si>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</si>
  <si>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</si>
  <si>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</si>
  <si>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</si>
  <si>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</si>
  <si>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</si>
  <si>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</si>
  <si>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</si>
  <si>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</si>
  <si>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</si>
  <si>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</si>
  <si>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</si>
  <si>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</si>
  <si>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</si>
  <si>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</si>
  <si>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</si>
  <si>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</si>
  <si>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</si>
  <si>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</si>
  <si>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</si>
  <si>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</si>
  <si>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</si>
  <si>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</si>
  <si>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</si>
  <si>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</si>
  <si>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</si>
  <si>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</si>
  <si>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</si>
  <si>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</si>
  <si>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</si>
  <si>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</si>
  <si>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</si>
  <si>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</si>
  <si>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</si>
  <si>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</si>
  <si>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</si>
  <si>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</si>
  <si>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</si>
  <si>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</si>
  <si>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</si>
  <si>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</si>
  <si>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</si>
  <si>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</si>
  <si>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</si>
  <si>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</si>
  <si>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</si>
  <si>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</si>
  <si>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</si>
  <si>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</si>
  <si>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</si>
  <si>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</si>
  <si>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</si>
  <si>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</si>
  <si>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</si>
  <si>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</si>
  <si>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</si>
  <si>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</si>
  <si>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</si>
  <si>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</si>
  <si>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</si>
  <si>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</si>
  <si>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</si>
  <si>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</si>
  <si>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</si>
  <si>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</si>
  <si>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</si>
  <si>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</si>
  <si>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</si>
  <si>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</si>
  <si>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</si>
  <si>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</si>
  <si>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</si>
  <si>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</si>
  <si>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</si>
  <si>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</si>
  <si>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</si>
  <si>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</si>
  <si>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</si>
  <si>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</si>
  <si>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</si>
  <si>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</si>
  <si>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</si>
  <si>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</si>
  <si>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</si>
  <si>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</si>
  <si>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</si>
  <si>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</si>
  <si>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</si>
  <si>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</si>
  <si>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</si>
  <si>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</si>
  <si>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</si>
  <si>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</si>
  <si>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</si>
  <si>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</si>
  <si>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</si>
  <si>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</si>
  <si>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</si>
  <si>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</si>
  <si>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</si>
  <si>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</si>
  <si>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</si>
  <si>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</si>
  <si>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</si>
  <si>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</si>
  <si>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</si>
  <si>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</si>
  <si>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</si>
  <si>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</si>
  <si>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</si>
  <si>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</si>
  <si>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</si>
  <si>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</si>
  <si>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</si>
  <si>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</si>
  <si>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</si>
  <si>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</si>
  <si>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</si>
  <si>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</si>
  <si>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</si>
  <si>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</si>
  <si>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</si>
  <si>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</si>
  <si>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</si>
  <si>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</si>
  <si>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</si>
  <si>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</si>
  <si>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</si>
  <si>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</si>
  <si>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</si>
  <si>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</si>
  <si>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</si>
  <si>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</si>
  <si>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</si>
  <si>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</si>
  <si>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</si>
  <si>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</si>
  <si>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</si>
  <si>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</si>
  <si>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</si>
  <si>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</si>
  <si>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</si>
  <si>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</si>
  <si>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</si>
  <si>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</si>
  <si>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</si>
  <si>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</si>
  <si>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</si>
  <si>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</si>
  <si>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</si>
  <si>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</si>
  <si>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</si>
  <si>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</si>
  <si>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</si>
  <si>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</si>
  <si>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</si>
  <si>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</si>
  <si>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</si>
  <si>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</si>
  <si>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</si>
  <si>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</si>
  <si>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</si>
  <si>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</si>
  <si>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</si>
  <si>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</si>
  <si>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</si>
  <si>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</si>
  <si>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</si>
  <si>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</si>
  <si>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</si>
  <si>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</si>
  <si>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</si>
  <si>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</si>
  <si>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</si>
  <si>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</si>
  <si>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</si>
  <si>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</si>
  <si>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</si>
  <si>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</si>
  <si>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</si>
  <si>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</si>
  <si>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</si>
  <si>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</si>
  <si>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</si>
  <si>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</si>
  <si>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</si>
  <si>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</si>
  <si>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</si>
  <si>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</si>
  <si>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</si>
  <si>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</si>
  <si>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</si>
  <si>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</si>
  <si>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</si>
  <si>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</si>
  <si>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</si>
  <si>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</si>
  <si>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</si>
  <si>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</si>
  <si>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</si>
  <si>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</si>
  <si>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</si>
  <si>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</si>
  <si>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</si>
  <si>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</si>
  <si>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</si>
  <si>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</si>
  <si>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</si>
  <si>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</si>
  <si>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</si>
  <si>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</si>
  <si>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</si>
  <si>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</si>
  <si>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</si>
  <si>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</si>
  <si>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</si>
  <si>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</si>
  <si>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</si>
  <si>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</si>
  <si>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</si>
  <si>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</si>
  <si>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</si>
  <si>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</si>
  <si>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</si>
  <si>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</si>
  <si>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</si>
  <si>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</si>
  <si>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</si>
  <si>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</si>
  <si>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</si>
  <si>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</si>
  <si>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</si>
  <si>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</si>
  <si>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</si>
  <si>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</si>
  <si>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</si>
  <si>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</si>
  <si>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</si>
  <si>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</si>
  <si>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</si>
  <si>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</si>
  <si>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</si>
  <si>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</si>
  <si>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</si>
  <si>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</si>
  <si>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</si>
  <si>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</si>
  <si>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</si>
  <si>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</si>
  <si>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</si>
  <si>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</si>
  <si>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</si>
  <si>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</si>
  <si>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</si>
  <si>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</si>
  <si>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</si>
  <si>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</si>
  <si>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</si>
  <si>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</si>
  <si>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</si>
  <si>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</si>
  <si>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</si>
  <si>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</si>
  <si>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</si>
  <si>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</si>
  <si>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</si>
  <si>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</si>
  <si>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</si>
  <si>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</si>
  <si>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</si>
  <si>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</si>
  <si>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</si>
  <si>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</si>
  <si>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</si>
  <si>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</si>
  <si>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</si>
  <si>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</si>
  <si>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</si>
  <si>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</si>
  <si>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</si>
  <si>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</si>
  <si>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</si>
  <si>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</si>
  <si>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</si>
  <si>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</si>
  <si>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</si>
  <si>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</si>
  <si>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</si>
  <si>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</si>
  <si>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</si>
  <si>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</si>
  <si>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</si>
  <si>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</si>
  <si>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</si>
  <si>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</si>
  <si>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</si>
  <si>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</si>
  <si>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</si>
  <si>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</si>
  <si>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</si>
  <si>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</si>
  <si>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</si>
  <si>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</si>
  <si>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</si>
  <si>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</si>
  <si>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</si>
  <si>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</si>
  <si>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</si>
  <si>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</si>
  <si>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</si>
  <si>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</si>
  <si>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</si>
  <si>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</si>
  <si>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</si>
  <si>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</si>
  <si>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</si>
  <si>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</si>
  <si>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</si>
  <si>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</si>
  <si>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</si>
  <si>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</si>
  <si>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</si>
  <si>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</si>
  <si>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</si>
  <si>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</si>
  <si>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</si>
  <si>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</si>
  <si>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</si>
  <si>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</si>
  <si>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</si>
  <si>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</si>
  <si>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</si>
  <si>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</si>
  <si>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</si>
  <si>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</si>
  <si>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</si>
  <si>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</si>
  <si>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</si>
  <si>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</si>
  <si>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</si>
  <si>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</si>
  <si>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</si>
  <si>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</si>
  <si>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</si>
  <si>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</si>
  <si>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</si>
  <si>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</si>
  <si>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</si>
  <si>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</si>
  <si>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</si>
  <si>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</si>
  <si>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</si>
  <si>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</si>
  <si>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</si>
  <si>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</si>
  <si>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</si>
  <si>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</si>
  <si>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</si>
  <si>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</si>
  <si>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</si>
  <si>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</si>
  <si>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</si>
  <si>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</si>
  <si>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</si>
  <si>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</si>
  <si>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</si>
  <si>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</si>
  <si>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</si>
  <si>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</si>
  <si>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</si>
  <si>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</si>
  <si>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</si>
  <si>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</si>
  <si>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</si>
  <si>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</si>
  <si>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</si>
  <si>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</si>
  <si>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</si>
  <si>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</si>
  <si>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</si>
  <si>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</si>
  <si>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</si>
  <si>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</si>
  <si>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</si>
  <si>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</si>
  <si>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</si>
  <si>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</si>
  <si>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</si>
  <si>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</si>
  <si>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</si>
  <si>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</si>
  <si>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</si>
  <si>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</si>
  <si>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</si>
  <si>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</si>
  <si>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</si>
  <si>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</si>
  <si>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</si>
  <si>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</si>
  <si>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</si>
  <si>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</si>
  <si>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</si>
  <si>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</si>
  <si>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</si>
  <si>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</si>
  <si>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</si>
  <si>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</si>
  <si>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</si>
  <si>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</si>
  <si>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</si>
  <si>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</si>
  <si>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</si>
  <si>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</si>
  <si>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</si>
  <si>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</si>
  <si>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</si>
  <si>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</si>
  <si>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</si>
  <si>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</si>
  <si>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</si>
  <si>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</si>
  <si>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</si>
  <si>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</si>
  <si>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</si>
  <si>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</si>
  <si>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</si>
  <si>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</si>
  <si>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</si>
  <si>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</si>
  <si>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</si>
  <si>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</si>
  <si>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</si>
  <si>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</si>
  <si>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</si>
  <si>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</si>
  <si>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</si>
  <si>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</si>
  <si>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</si>
  <si>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</si>
  <si>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</si>
  <si>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</si>
  <si>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</si>
  <si>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</si>
  <si>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</si>
  <si>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</si>
  <si>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</si>
  <si>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</si>
  <si>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</si>
  <si>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</si>
  <si>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</si>
  <si>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</si>
  <si>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</si>
  <si>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</si>
  <si>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</si>
  <si>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</si>
  <si>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</si>
  <si>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</si>
  <si>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</si>
  <si>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</si>
  <si>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</si>
  <si>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</si>
  <si>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</si>
  <si>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</si>
  <si>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</si>
  <si>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</si>
  <si>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</si>
  <si>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</si>
  <si>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</si>
  <si>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</si>
  <si>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</si>
  <si>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</si>
  <si>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</si>
  <si>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</si>
  <si>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</si>
  <si>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</si>
  <si>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</si>
  <si>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</si>
  <si>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</si>
  <si>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</si>
  <si>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</si>
  <si>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</si>
  <si>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</si>
  <si>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</si>
  <si>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</si>
  <si>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</si>
  <si>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</si>
  <si>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</si>
  <si>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</si>
  <si>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</si>
  <si>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</si>
  <si>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</si>
  <si>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</si>
  <si>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</si>
  <si>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</si>
  <si>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</si>
  <si>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</si>
  <si>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06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</si>
  <si>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</si>
  <si>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</si>
  <si>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</si>
  <si>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</si>
  <si>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</si>
  <si>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</si>
  <si>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</si>
  <si>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</si>
  <si>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ปตท.คุณาวรรณ วันที่ 1-31 มี.ค. 2568</t>
  </si>
  <si>
    <t>สรุปยอดขาย บูธ ปตท.คุณาวรรณ วันที่ 1-31 มี.ค. 2568</t>
  </si>
  <si>
    <t>บูธ ปตท.คุณารรณ วันที่ 1-31  มี.ค. 2568</t>
  </si>
  <si>
    <t>จัดเบรก</t>
  </si>
  <si>
    <t>แถม</t>
  </si>
  <si>
    <t>อำเภอ</t>
  </si>
  <si>
    <t>ขึ้นหิ้ว</t>
  </si>
  <si>
    <t>ค่าน้ำประปา</t>
  </si>
  <si>
    <t>โยกหน้า มอ.</t>
  </si>
  <si>
    <t>จัดเบรก , เจ้หมวย</t>
  </si>
  <si>
    <t xml:space="preserve">จัดเบรก </t>
  </si>
  <si>
    <t>เบิกขึ้นหิ้ว</t>
  </si>
  <si>
    <t>ริปปิ้น</t>
  </si>
  <si>
    <t>จัดเบรก 30 แถม 3</t>
  </si>
  <si>
    <t>พุดดิ่งชไทย</t>
  </si>
  <si>
    <t>บราวนี่บลูเบอรี่ครีมซีส</t>
  </si>
  <si>
    <t>ขนมปังกระเทียมครีมซีส</t>
  </si>
  <si>
    <t>ระบาย 22 บาท</t>
  </si>
  <si>
    <t xml:space="preserve">สอดใส้ 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</si>
</sst>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FFFCC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L253" sqref="L253"/>
      <selection pane="bottomLeft" activeCell="L253" sqref="L253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S26" sqref="S26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10" width="11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92"/>
      <c r="P2" s="68"/>
      <c r="Q2" s="163" t="s">
        <v>1428</v>
      </c>
      <c r="R2" s="163"/>
      <c r="S2" s="163"/>
      <c r="T2" s="163"/>
      <c r="U2" s="163"/>
      <c r="V2" s="163"/>
      <c r="W2" s="163"/>
      <c r="X2" s="163"/>
      <c r="Y2" s="163"/>
      <c r="Z2" s="163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7" t="s">
        <v>3</v>
      </c>
      <c r="F3" s="127" t="s">
        <v>4</v>
      </c>
      <c r="G3" s="127" t="s">
        <v>5</v>
      </c>
      <c r="H3" s="77" t="s">
        <v>6</v>
      </c>
      <c r="I3" s="164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274</v>
      </c>
      <c r="P3" s="131" t="s">
        <v>275</v>
      </c>
      <c r="Q3" s="168" t="s">
        <v>214</v>
      </c>
      <c r="R3" s="168" t="s">
        <v>215</v>
      </c>
      <c r="S3" s="168" t="s">
        <v>10</v>
      </c>
      <c r="T3" s="168" t="s">
        <v>216</v>
      </c>
      <c r="U3" s="168" t="s">
        <v>217</v>
      </c>
      <c r="V3" s="166" t="s">
        <v>218</v>
      </c>
      <c r="W3" s="166" t="s">
        <v>219</v>
      </c>
      <c r="X3" s="166" t="s">
        <v>220</v>
      </c>
      <c r="Y3" s="168" t="s">
        <v>221</v>
      </c>
      <c r="Z3" s="169" t="s">
        <v>222</v>
      </c>
      <c r="AA3" s="123" t="s">
        <v>1361</v>
      </c>
      <c r="AB3" s="124" t="s">
        <v>1362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65"/>
      <c r="J4" s="127"/>
      <c r="K4" s="63" t="s">
        <v>12</v>
      </c>
      <c r="L4" s="42" t="s">
        <v>13</v>
      </c>
      <c r="M4" s="63" t="s">
        <v>14</v>
      </c>
      <c r="N4" s="127"/>
      <c r="O4" s="130"/>
      <c r="P4" s="132"/>
      <c r="Q4" s="168"/>
      <c r="R4" s="168"/>
      <c r="S4" s="168"/>
      <c r="T4" s="168"/>
      <c r="U4" s="168"/>
      <c r="V4" s="167"/>
      <c r="W4" s="167"/>
      <c r="X4" s="167"/>
      <c r="Y4" s="168"/>
      <c r="Z4" s="170"/>
      <c r="AA4" s="123"/>
      <c r="AB4" s="12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20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46</v>
      </c>
      <c r="G5" s="43">
        <f t="shared" ref="G5:G85" si="0">+E5+F5</f>
        <v>66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2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4</v>
      </c>
      <c r="J5" s="43">
        <f>E5+F5-H5-K5-I5</f>
        <v>10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2500</v>
      </c>
      <c r="N5" s="19"/>
      <c r="O5" s="122">
        <v>18.97</v>
      </c>
      <c r="P5" s="79">
        <f>+K5*O5</f>
        <v>948.5</v>
      </c>
      <c r="Q5" s="45">
        <v>1</v>
      </c>
      <c r="R5" s="46">
        <f>+'1'!N262</f>
        <v>2070</v>
      </c>
      <c r="S5" s="46">
        <f>+'1'!N267</f>
        <v>330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220</v>
      </c>
      <c r="X5" s="46">
        <f>+R5-S5-T5-U5-V5-W5</f>
        <v>1505</v>
      </c>
      <c r="Y5" s="46">
        <f>+'1'!N269</f>
        <v>1505</v>
      </c>
      <c r="Z5" s="47">
        <f>+Y5-X5</f>
        <v>0</v>
      </c>
      <c r="AA5" s="98" t="s">
        <v>1367</v>
      </c>
      <c r="AB5" s="47">
        <f>+W5+Y5</f>
        <v>1725</v>
      </c>
      <c r="AC5" s="58">
        <f>+W5+Y5+Z5</f>
        <v>1725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111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290</v>
      </c>
      <c r="G6" s="43">
        <f t="shared" si="0"/>
        <v>401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82</v>
      </c>
      <c r="J6" s="43">
        <f t="shared" ref="J6:J69" si="1">E6+F6-H6-K6-I6</f>
        <v>17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302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30200</v>
      </c>
      <c r="N6" s="19"/>
      <c r="O6" s="122">
        <v>36.43</v>
      </c>
      <c r="P6" s="79">
        <f t="shared" ref="P6:P70" si="2">+K6*O6</f>
        <v>11001.86</v>
      </c>
      <c r="Q6" s="45">
        <v>2</v>
      </c>
      <c r="R6" s="46">
        <f>+'2'!N262</f>
        <v>2670</v>
      </c>
      <c r="S6" s="46">
        <f>+'2'!N267</f>
        <v>90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1330</v>
      </c>
      <c r="X6" s="46">
        <f>+R6-S6-T6-U6-V6-W6</f>
        <v>1250</v>
      </c>
      <c r="Y6" s="46">
        <f>+'2'!N269</f>
        <v>1250</v>
      </c>
      <c r="Z6" s="47">
        <f t="shared" ref="Z6:Z35" si="3">+Y6-X6</f>
        <v>0</v>
      </c>
      <c r="AA6" s="98" t="s">
        <v>1368</v>
      </c>
      <c r="AB6" s="47">
        <f t="shared" ref="AB6:AB35" si="4">+W6+Y6</f>
        <v>2580</v>
      </c>
      <c r="AC6" s="58">
        <f t="shared" ref="AC6:AC20" si="5">+W6+Y6+Z6</f>
        <v>2580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1860</v>
      </c>
      <c r="S7" s="46">
        <f>+'3'!N267</f>
        <v>590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275</v>
      </c>
      <c r="X7" s="46">
        <f>+R7-S7-T7-U7-V7-W7</f>
        <v>980</v>
      </c>
      <c r="Y7" s="46">
        <f>+'3'!N269</f>
        <v>980</v>
      </c>
      <c r="Z7" s="47">
        <f>+Y7-X7</f>
        <v>0</v>
      </c>
      <c r="AA7" s="47" t="s">
        <v>1369</v>
      </c>
      <c r="AB7" s="47">
        <f>+W7+Y7</f>
        <v>1255</v>
      </c>
      <c r="AC7" s="58">
        <f t="shared" si="5"/>
        <v>1255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3810</v>
      </c>
      <c r="S8" s="46">
        <f>+'4'!N267</f>
        <v>160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580</v>
      </c>
      <c r="X8" s="46">
        <f t="shared" ref="X8" si="6">+R8-S8-T8-U8-V8-W8</f>
        <v>3055</v>
      </c>
      <c r="Y8" s="46">
        <f>+'4'!N269</f>
        <v>3055</v>
      </c>
      <c r="Z8" s="47">
        <f t="shared" si="3"/>
        <v>0</v>
      </c>
      <c r="AA8" s="47" t="s">
        <v>1363</v>
      </c>
      <c r="AB8" s="47">
        <f t="shared" si="4"/>
        <v>3635</v>
      </c>
      <c r="AC8" s="58">
        <f t="shared" si="5"/>
        <v>3635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3535</v>
      </c>
      <c r="S9" s="46">
        <f>+'5'!N267</f>
        <v>560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1965</v>
      </c>
      <c r="X9" s="46">
        <f t="shared" ref="X9:X34" si="7">+R9-S9-T9-U9-V9-W9</f>
        <v>995</v>
      </c>
      <c r="Y9" s="46">
        <f>+'5'!N269</f>
        <v>995</v>
      </c>
      <c r="Z9" s="47">
        <f t="shared" si="3"/>
        <v>0</v>
      </c>
      <c r="AA9" s="47" t="s">
        <v>1364</v>
      </c>
      <c r="AB9" s="47">
        <f t="shared" si="4"/>
        <v>2960</v>
      </c>
      <c r="AC9" s="58">
        <f t="shared" si="5"/>
        <v>2960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2905</v>
      </c>
      <c r="S10" s="46">
        <f>+'6'!N267</f>
        <v>760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1010</v>
      </c>
      <c r="X10" s="46">
        <f t="shared" si="7"/>
        <v>1135</v>
      </c>
      <c r="Y10" s="46">
        <f>+'6'!N269</f>
        <v>1135</v>
      </c>
      <c r="Z10" s="47">
        <f t="shared" si="3"/>
        <v>0</v>
      </c>
      <c r="AA10" s="47" t="s">
        <v>1365</v>
      </c>
      <c r="AB10" s="47">
        <f t="shared" si="4"/>
        <v>2145</v>
      </c>
      <c r="AC10" s="58">
        <f t="shared" si="5"/>
        <v>2145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8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10</v>
      </c>
      <c r="G11" s="43">
        <f t="shared" si="0"/>
        <v>18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3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15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750</v>
      </c>
      <c r="N11" s="19"/>
      <c r="O11" s="122">
        <v>19.36</v>
      </c>
      <c r="P11" s="79">
        <f t="shared" si="2"/>
        <v>290.39999999999998</v>
      </c>
      <c r="Q11" s="45">
        <v>7</v>
      </c>
      <c r="R11" s="46">
        <f>+'7'!N262</f>
        <v>4990</v>
      </c>
      <c r="S11" s="46">
        <f>+'7'!N267</f>
        <v>390</v>
      </c>
      <c r="T11" s="46">
        <f>+'7'!N265</f>
        <v>0</v>
      </c>
      <c r="U11" s="46">
        <f>+'7'!N263</f>
        <v>0</v>
      </c>
      <c r="V11" s="46">
        <f>+'7'!N266</f>
        <v>38</v>
      </c>
      <c r="W11" s="46">
        <f>+'7'!N264</f>
        <v>935</v>
      </c>
      <c r="X11" s="46">
        <f t="shared" si="7"/>
        <v>3627</v>
      </c>
      <c r="Y11" s="46">
        <f>+'7'!N269</f>
        <v>3627</v>
      </c>
      <c r="Z11" s="47">
        <f t="shared" si="3"/>
        <v>0</v>
      </c>
      <c r="AA11" s="47" t="s">
        <v>1366</v>
      </c>
      <c r="AB11" s="47">
        <f t="shared" si="4"/>
        <v>4562</v>
      </c>
      <c r="AC11" s="58">
        <f t="shared" si="5"/>
        <v>4562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1530</v>
      </c>
      <c r="S12" s="46">
        <f>+'8'!N267</f>
        <v>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350</v>
      </c>
      <c r="X12" s="46">
        <f t="shared" si="7"/>
        <v>1180</v>
      </c>
      <c r="Y12" s="46">
        <f>+'8'!N269</f>
        <v>1180</v>
      </c>
      <c r="Z12" s="47">
        <f t="shared" si="3"/>
        <v>0</v>
      </c>
      <c r="AA12" s="98" t="s">
        <v>1367</v>
      </c>
      <c r="AB12" s="47">
        <f t="shared" si="4"/>
        <v>1530</v>
      </c>
      <c r="AC12" s="58">
        <f t="shared" si="5"/>
        <v>1530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2">
        <v>19.82</v>
      </c>
      <c r="P13" s="79">
        <f t="shared" si="2"/>
        <v>0</v>
      </c>
      <c r="Q13" s="45">
        <v>9</v>
      </c>
      <c r="R13" s="46">
        <f>+'9'!N262</f>
        <v>2675</v>
      </c>
      <c r="S13" s="46">
        <f>+'9'!N267</f>
        <v>210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1820</v>
      </c>
      <c r="X13" s="46">
        <f>+R13-S13-T13-U13-V13-W13</f>
        <v>645</v>
      </c>
      <c r="Y13" s="46">
        <f>+'9'!N269</f>
        <v>645</v>
      </c>
      <c r="Z13" s="47">
        <f t="shared" si="3"/>
        <v>0</v>
      </c>
      <c r="AA13" s="98" t="s">
        <v>1368</v>
      </c>
      <c r="AB13" s="47">
        <f t="shared" si="4"/>
        <v>2465</v>
      </c>
      <c r="AC13" s="58">
        <f t="shared" si="5"/>
        <v>2465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2">
        <v>19.41</v>
      </c>
      <c r="P14" s="79">
        <f t="shared" si="2"/>
        <v>0</v>
      </c>
      <c r="Q14" s="45">
        <v>10</v>
      </c>
      <c r="R14" s="46">
        <f>+'10'!N262</f>
        <v>3905</v>
      </c>
      <c r="S14" s="46">
        <f>+'10'!N267</f>
        <v>325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900</v>
      </c>
      <c r="X14" s="46">
        <f t="shared" si="7"/>
        <v>2665</v>
      </c>
      <c r="Y14" s="46">
        <f>+'10'!N269</f>
        <v>2665</v>
      </c>
      <c r="Z14" s="47">
        <f t="shared" si="3"/>
        <v>0</v>
      </c>
      <c r="AA14" s="47" t="s">
        <v>1369</v>
      </c>
      <c r="AB14" s="47">
        <f t="shared" si="4"/>
        <v>3565</v>
      </c>
      <c r="AC14" s="58">
        <f t="shared" si="5"/>
        <v>3565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5</v>
      </c>
      <c r="G15" s="43">
        <f t="shared" si="0"/>
        <v>5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5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250</v>
      </c>
      <c r="N15" s="19"/>
      <c r="O15" s="122">
        <v>22.41</v>
      </c>
      <c r="P15" s="79">
        <f t="shared" si="2"/>
        <v>112.05</v>
      </c>
      <c r="Q15" s="45">
        <v>11</v>
      </c>
      <c r="R15" s="46">
        <f>+'11'!N262</f>
        <v>2240</v>
      </c>
      <c r="S15" s="46">
        <f>+'11'!N267</f>
        <v>350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455</v>
      </c>
      <c r="X15" s="46">
        <f t="shared" si="7"/>
        <v>1435</v>
      </c>
      <c r="Y15" s="46">
        <f>+'11'!N269</f>
        <v>1435</v>
      </c>
      <c r="Z15" s="47">
        <f t="shared" si="3"/>
        <v>0</v>
      </c>
      <c r="AA15" s="47" t="s">
        <v>1363</v>
      </c>
      <c r="AB15" s="47">
        <f t="shared" si="4"/>
        <v>1890</v>
      </c>
      <c r="AC15" s="58">
        <f t="shared" si="5"/>
        <v>1890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2480</v>
      </c>
      <c r="S16" s="46">
        <f>+'12'!N267</f>
        <v>235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1350</v>
      </c>
      <c r="X16" s="46">
        <f t="shared" si="7"/>
        <v>895</v>
      </c>
      <c r="Y16" s="46">
        <f>+'12'!N269</f>
        <v>895</v>
      </c>
      <c r="Z16" s="47">
        <f t="shared" si="3"/>
        <v>0</v>
      </c>
      <c r="AA16" s="47" t="s">
        <v>1364</v>
      </c>
      <c r="AB16" s="47">
        <f t="shared" si="4"/>
        <v>2245</v>
      </c>
      <c r="AC16" s="58">
        <f t="shared" si="5"/>
        <v>2245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2">
        <v>4</v>
      </c>
      <c r="P17" s="79">
        <f t="shared" si="2"/>
        <v>0</v>
      </c>
      <c r="Q17" s="45">
        <v>13</v>
      </c>
      <c r="R17" s="46">
        <f>+'13'!N262</f>
        <v>2155</v>
      </c>
      <c r="S17" s="46">
        <f>+'13'!N267</f>
        <v>740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745</v>
      </c>
      <c r="X17" s="46">
        <f>+R17-S17-T17-U17-V17-W17</f>
        <v>670</v>
      </c>
      <c r="Y17" s="46">
        <f>+'13'!N269</f>
        <v>670</v>
      </c>
      <c r="Z17" s="47">
        <f t="shared" si="3"/>
        <v>0</v>
      </c>
      <c r="AA17" s="47" t="s">
        <v>1365</v>
      </c>
      <c r="AB17" s="47">
        <f t="shared" si="4"/>
        <v>1415</v>
      </c>
      <c r="AC17" s="58">
        <f t="shared" si="5"/>
        <v>1415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15</v>
      </c>
      <c r="G18" s="43">
        <f t="shared" ref="G18:G22" si="9">+E18+F18</f>
        <v>15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1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14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700</v>
      </c>
      <c r="N18" s="19"/>
      <c r="O18" s="122">
        <v>19.12</v>
      </c>
      <c r="P18" s="79">
        <f t="shared" si="2"/>
        <v>267.68</v>
      </c>
      <c r="Q18" s="45">
        <v>14</v>
      </c>
      <c r="R18" s="46">
        <f>+'14'!N262</f>
        <v>8260</v>
      </c>
      <c r="S18" s="46">
        <f>+'14'!N267</f>
        <v>2450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3900</v>
      </c>
      <c r="X18" s="46">
        <f t="shared" si="7"/>
        <v>1910</v>
      </c>
      <c r="Y18" s="46">
        <f>+'14'!N269</f>
        <v>1910</v>
      </c>
      <c r="Z18" s="47">
        <f t="shared" si="3"/>
        <v>0</v>
      </c>
      <c r="AA18" s="47" t="s">
        <v>1366</v>
      </c>
      <c r="AB18" s="99">
        <f t="shared" si="4"/>
        <v>5810</v>
      </c>
      <c r="AC18" s="58">
        <f t="shared" si="5"/>
        <v>5810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2">
        <v>20.37</v>
      </c>
      <c r="P19" s="79">
        <f t="shared" si="2"/>
        <v>0</v>
      </c>
      <c r="Q19" s="45">
        <v>15</v>
      </c>
      <c r="R19" s="46">
        <f>+'15'!N262</f>
        <v>6180</v>
      </c>
      <c r="S19" s="46">
        <f>+'15'!N267</f>
        <v>2480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100</v>
      </c>
      <c r="X19" s="46">
        <f t="shared" si="7"/>
        <v>3600</v>
      </c>
      <c r="Y19" s="46">
        <f>+'15'!N269</f>
        <v>3600</v>
      </c>
      <c r="Z19" s="47">
        <f t="shared" si="3"/>
        <v>0</v>
      </c>
      <c r="AA19" s="98" t="s">
        <v>1367</v>
      </c>
      <c r="AB19" s="47">
        <f t="shared" si="4"/>
        <v>3700</v>
      </c>
      <c r="AC19" s="58">
        <f t="shared" si="5"/>
        <v>3700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1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10</v>
      </c>
      <c r="G20" s="43">
        <f t="shared" si="9"/>
        <v>11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1</v>
      </c>
      <c r="J20" s="43">
        <f t="shared" si="1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8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520</v>
      </c>
      <c r="N20" s="19"/>
      <c r="O20" s="90">
        <v>22.25</v>
      </c>
      <c r="P20" s="79">
        <f t="shared" si="2"/>
        <v>178</v>
      </c>
      <c r="Q20" s="45">
        <v>16</v>
      </c>
      <c r="R20" s="46">
        <f>+'16'!N262</f>
        <v>1975</v>
      </c>
      <c r="S20" s="46">
        <f>+'16'!N267</f>
        <v>255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900</v>
      </c>
      <c r="X20" s="46">
        <f t="shared" si="7"/>
        <v>820</v>
      </c>
      <c r="Y20" s="46">
        <f>+'16'!N269</f>
        <v>820</v>
      </c>
      <c r="Z20" s="47">
        <f t="shared" si="3"/>
        <v>0</v>
      </c>
      <c r="AA20" s="98" t="s">
        <v>1368</v>
      </c>
      <c r="AB20" s="47">
        <f t="shared" si="4"/>
        <v>1720</v>
      </c>
      <c r="AC20" s="58">
        <f t="shared" si="5"/>
        <v>1720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7</v>
      </c>
      <c r="G21" s="43">
        <f t="shared" si="9"/>
        <v>7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6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85</v>
      </c>
      <c r="N21" s="19"/>
      <c r="O21" s="90">
        <v>22.85</v>
      </c>
      <c r="P21" s="79">
        <f t="shared" si="2"/>
        <v>22.85</v>
      </c>
      <c r="Q21" s="45">
        <v>17</v>
      </c>
      <c r="R21" s="46">
        <f>+'17'!N262</f>
        <v>2940</v>
      </c>
      <c r="S21" s="46">
        <f>+'17'!N267</f>
        <v>1285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350</v>
      </c>
      <c r="X21" s="46">
        <f t="shared" si="7"/>
        <v>1305</v>
      </c>
      <c r="Y21" s="46">
        <f>+'17'!N269</f>
        <v>1305</v>
      </c>
      <c r="Z21" s="47">
        <f t="shared" si="3"/>
        <v>0</v>
      </c>
      <c r="AA21" s="47" t="s">
        <v>1369</v>
      </c>
      <c r="AB21" s="47">
        <f t="shared" si="4"/>
        <v>1655</v>
      </c>
      <c r="AC21" s="58">
        <f t="shared" ref="AC21:AC35" si="10">+W21+Y21+Z21</f>
        <v>1655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13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76</v>
      </c>
      <c r="G22" s="43">
        <f t="shared" si="9"/>
        <v>89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24</v>
      </c>
      <c r="J22" s="43">
        <f t="shared" si="1"/>
        <v>3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62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6200</v>
      </c>
      <c r="N22" s="19"/>
      <c r="O22" s="122">
        <v>27.98</v>
      </c>
      <c r="P22" s="79">
        <f t="shared" si="2"/>
        <v>1734.76</v>
      </c>
      <c r="Q22" s="45">
        <v>18</v>
      </c>
      <c r="R22" s="46">
        <f>+'18'!N262</f>
        <v>1821</v>
      </c>
      <c r="S22" s="46">
        <f>+'18'!N267</f>
        <v>651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310</v>
      </c>
      <c r="X22" s="46">
        <f t="shared" si="7"/>
        <v>860</v>
      </c>
      <c r="Y22" s="46">
        <f>+'18'!N269</f>
        <v>860</v>
      </c>
      <c r="Z22" s="47">
        <f t="shared" si="3"/>
        <v>0</v>
      </c>
      <c r="AA22" s="47" t="s">
        <v>1363</v>
      </c>
      <c r="AB22" s="47">
        <f t="shared" si="4"/>
        <v>1170</v>
      </c>
      <c r="AC22" s="58">
        <f t="shared" si="10"/>
        <v>1170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2">
        <v>29.74</v>
      </c>
      <c r="P23" s="79">
        <f t="shared" si="2"/>
        <v>0</v>
      </c>
      <c r="Q23" s="45">
        <v>19</v>
      </c>
      <c r="R23" s="46">
        <f>+'19'!N262</f>
        <v>5162</v>
      </c>
      <c r="S23" s="46">
        <f>+'19'!N267</f>
        <v>1497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1550</v>
      </c>
      <c r="X23" s="46">
        <f t="shared" si="7"/>
        <v>2115</v>
      </c>
      <c r="Y23" s="46">
        <f>+'19'!N269</f>
        <v>2115</v>
      </c>
      <c r="Z23" s="47">
        <f t="shared" si="3"/>
        <v>0</v>
      </c>
      <c r="AA23" s="47" t="s">
        <v>1364</v>
      </c>
      <c r="AB23" s="47">
        <f t="shared" si="4"/>
        <v>3665</v>
      </c>
      <c r="AC23" s="58">
        <f t="shared" si="10"/>
        <v>3665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1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24</v>
      </c>
      <c r="G24" s="43">
        <f t="shared" si="0"/>
        <v>25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7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18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1800</v>
      </c>
      <c r="N24" s="19"/>
      <c r="O24" s="122">
        <v>38.659999999999997</v>
      </c>
      <c r="P24" s="79">
        <f t="shared" si="2"/>
        <v>695.87999999999988</v>
      </c>
      <c r="Q24" s="45">
        <v>20</v>
      </c>
      <c r="R24" s="46">
        <f>+'20'!N262</f>
        <v>4039</v>
      </c>
      <c r="S24" s="46">
        <f>+'20'!N267</f>
        <v>609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2090</v>
      </c>
      <c r="X24" s="46">
        <f t="shared" si="7"/>
        <v>1340</v>
      </c>
      <c r="Y24" s="46">
        <f>+'20'!N269</f>
        <v>1340</v>
      </c>
      <c r="Z24" s="47">
        <f t="shared" si="3"/>
        <v>0</v>
      </c>
      <c r="AA24" s="47" t="s">
        <v>1365</v>
      </c>
      <c r="AB24" s="47">
        <f t="shared" si="4"/>
        <v>3430</v>
      </c>
      <c r="AC24" s="58">
        <f t="shared" si="10"/>
        <v>3430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865</v>
      </c>
      <c r="S25" s="46">
        <f>+'21'!N267</f>
        <v>35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40</v>
      </c>
      <c r="X25" s="46">
        <f t="shared" si="7"/>
        <v>790</v>
      </c>
      <c r="Y25" s="46">
        <f>+'21'!N269</f>
        <v>790</v>
      </c>
      <c r="Z25" s="47">
        <f t="shared" si="3"/>
        <v>0</v>
      </c>
      <c r="AA25" s="47" t="s">
        <v>1366</v>
      </c>
      <c r="AB25" s="47">
        <f t="shared" si="4"/>
        <v>830</v>
      </c>
      <c r="AC25" s="58">
        <f t="shared" si="10"/>
        <v>830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2">
        <v>32.97</v>
      </c>
      <c r="P26" s="79">
        <f t="shared" si="2"/>
        <v>0</v>
      </c>
      <c r="Q26" s="45">
        <v>22</v>
      </c>
      <c r="R26" s="46">
        <f>+'22'!N262</f>
        <v>560</v>
      </c>
      <c r="S26" s="46">
        <f>+'22'!N267</f>
        <v>55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0</v>
      </c>
      <c r="X26" s="46">
        <f t="shared" si="7"/>
        <v>505</v>
      </c>
      <c r="Y26" s="46">
        <f>+'22'!N269</f>
        <v>505</v>
      </c>
      <c r="Z26" s="47">
        <f t="shared" si="3"/>
        <v>0</v>
      </c>
      <c r="AA26" s="98" t="s">
        <v>1367</v>
      </c>
      <c r="AB26" s="47">
        <f t="shared" si="4"/>
        <v>505</v>
      </c>
      <c r="AC26" s="58">
        <f t="shared" si="10"/>
        <v>505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2">
        <v>30.83</v>
      </c>
      <c r="P27" s="79">
        <f t="shared" si="2"/>
        <v>0</v>
      </c>
      <c r="Q27" s="45">
        <v>23</v>
      </c>
      <c r="R27" s="46">
        <f>+'23'!N262</f>
        <v>3340</v>
      </c>
      <c r="S27" s="46">
        <f>+'23'!N267</f>
        <v>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600</v>
      </c>
      <c r="X27" s="46">
        <f>+R27-S27-T27-U27-V27-W27</f>
        <v>2740</v>
      </c>
      <c r="Y27" s="46">
        <f>+'23'!N269</f>
        <v>2740</v>
      </c>
      <c r="Z27" s="47">
        <f>+Y27-X27</f>
        <v>0</v>
      </c>
      <c r="AA27" s="98" t="s">
        <v>1368</v>
      </c>
      <c r="AB27" s="47">
        <f t="shared" si="4"/>
        <v>3340</v>
      </c>
      <c r="AC27" s="58">
        <f t="shared" si="10"/>
        <v>3340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3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7</v>
      </c>
      <c r="G28" s="43">
        <f t="shared" si="11"/>
        <v>10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3</v>
      </c>
      <c r="J28" s="43">
        <f t="shared" si="1"/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700</v>
      </c>
      <c r="N28" s="19"/>
      <c r="O28" s="122">
        <v>30.86</v>
      </c>
      <c r="P28" s="79">
        <f t="shared" si="2"/>
        <v>216.01999999999998</v>
      </c>
      <c r="Q28" s="45">
        <v>24</v>
      </c>
      <c r="R28" s="46">
        <f>+'24'!N262</f>
        <v>6635</v>
      </c>
      <c r="S28" s="46">
        <f>+'24'!N267</f>
        <v>145</v>
      </c>
      <c r="T28" s="46">
        <f>+'24'!N265</f>
        <v>0</v>
      </c>
      <c r="U28" s="67">
        <f>+'24'!N263</f>
        <v>0</v>
      </c>
      <c r="V28" s="46">
        <f>+'24'!N266</f>
        <v>100</v>
      </c>
      <c r="W28" s="46">
        <f>+'24'!N264</f>
        <v>6000</v>
      </c>
      <c r="X28" s="46">
        <f t="shared" si="7"/>
        <v>390</v>
      </c>
      <c r="Y28" s="46">
        <f>+'24'!N269</f>
        <v>390</v>
      </c>
      <c r="Z28" s="47">
        <f t="shared" si="3"/>
        <v>0</v>
      </c>
      <c r="AA28" s="47" t="s">
        <v>1369</v>
      </c>
      <c r="AB28" s="47">
        <f t="shared" si="4"/>
        <v>6390</v>
      </c>
      <c r="AC28" s="58">
        <f t="shared" si="10"/>
        <v>6390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2">
        <v>27.24</v>
      </c>
      <c r="P29" s="79">
        <f t="shared" si="2"/>
        <v>0</v>
      </c>
      <c r="Q29" s="45">
        <v>25</v>
      </c>
      <c r="R29" s="46">
        <f>+'25'!N262</f>
        <v>3925</v>
      </c>
      <c r="S29" s="46">
        <f>+'25'!N267</f>
        <v>430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2165</v>
      </c>
      <c r="X29" s="46">
        <f t="shared" si="7"/>
        <v>1330</v>
      </c>
      <c r="Y29" s="46">
        <f>+'25'!N269</f>
        <v>1330</v>
      </c>
      <c r="Z29" s="47">
        <f t="shared" si="3"/>
        <v>0</v>
      </c>
      <c r="AA29" s="47" t="s">
        <v>1363</v>
      </c>
      <c r="AB29" s="47">
        <f t="shared" si="4"/>
        <v>3495</v>
      </c>
      <c r="AC29" s="58">
        <f t="shared" si="10"/>
        <v>3495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2">
        <v>32.47</v>
      </c>
      <c r="P30" s="79">
        <f t="shared" si="2"/>
        <v>0</v>
      </c>
      <c r="Q30" s="45">
        <v>26</v>
      </c>
      <c r="R30" s="46">
        <f>+'26'!N262</f>
        <v>6485</v>
      </c>
      <c r="S30" s="46">
        <f>+'26'!N267</f>
        <v>165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5175</v>
      </c>
      <c r="X30" s="46">
        <f t="shared" si="7"/>
        <v>1145</v>
      </c>
      <c r="Y30" s="46">
        <f>+'26'!N269</f>
        <v>1145</v>
      </c>
      <c r="Z30" s="47">
        <f t="shared" si="3"/>
        <v>0</v>
      </c>
      <c r="AA30" s="47" t="s">
        <v>1364</v>
      </c>
      <c r="AB30" s="47">
        <f t="shared" si="4"/>
        <v>6320</v>
      </c>
      <c r="AC30" s="58">
        <f t="shared" si="10"/>
        <v>6320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6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46</v>
      </c>
      <c r="G31" s="43">
        <f t="shared" si="0"/>
        <v>52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15</v>
      </c>
      <c r="J31" s="43">
        <f t="shared" si="1"/>
        <v>9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28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2800</v>
      </c>
      <c r="N31" s="19"/>
      <c r="O31" s="122">
        <v>34.64</v>
      </c>
      <c r="P31" s="79">
        <f t="shared" si="2"/>
        <v>969.92000000000007</v>
      </c>
      <c r="Q31" s="45">
        <v>27</v>
      </c>
      <c r="R31" s="46">
        <f>+'27'!N262</f>
        <v>6500</v>
      </c>
      <c r="S31" s="46">
        <f>+'27'!N267</f>
        <v>145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5465</v>
      </c>
      <c r="X31" s="46">
        <f t="shared" si="7"/>
        <v>890</v>
      </c>
      <c r="Y31" s="46">
        <f>+'27'!N269</f>
        <v>890</v>
      </c>
      <c r="Z31" s="47">
        <f t="shared" si="3"/>
        <v>0</v>
      </c>
      <c r="AA31" s="47" t="s">
        <v>1365</v>
      </c>
      <c r="AB31" s="47">
        <f t="shared" si="4"/>
        <v>6355</v>
      </c>
      <c r="AC31" s="58">
        <f t="shared" si="10"/>
        <v>6355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4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24</v>
      </c>
      <c r="G32" s="43">
        <f t="shared" si="0"/>
        <v>28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2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3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23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2990</v>
      </c>
      <c r="N32" s="19"/>
      <c r="O32" s="90">
        <v>46.37</v>
      </c>
      <c r="P32" s="79">
        <f t="shared" si="2"/>
        <v>1066.51</v>
      </c>
      <c r="Q32" s="45">
        <v>28</v>
      </c>
      <c r="R32" s="46">
        <f>+'28'!N262</f>
        <v>4280</v>
      </c>
      <c r="S32" s="46">
        <f>+'28'!N267</f>
        <v>585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1835</v>
      </c>
      <c r="X32" s="46">
        <f t="shared" si="7"/>
        <v>1860</v>
      </c>
      <c r="Y32" s="46">
        <f>+'28'!N269</f>
        <v>1860</v>
      </c>
      <c r="Z32" s="47">
        <f t="shared" si="3"/>
        <v>0</v>
      </c>
      <c r="AA32" s="47" t="s">
        <v>1366</v>
      </c>
      <c r="AB32" s="47">
        <f t="shared" si="4"/>
        <v>3695</v>
      </c>
      <c r="AC32" s="58">
        <f t="shared" si="10"/>
        <v>3695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5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20</v>
      </c>
      <c r="G33" s="43">
        <f t="shared" si="0"/>
        <v>25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3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22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2860</v>
      </c>
      <c r="N33" s="19"/>
      <c r="O33" s="90">
        <v>38.9</v>
      </c>
      <c r="P33" s="79">
        <f t="shared" si="2"/>
        <v>855.8</v>
      </c>
      <c r="Q33" s="45">
        <v>29</v>
      </c>
      <c r="R33" s="46">
        <f>+'29'!N262</f>
        <v>4459</v>
      </c>
      <c r="S33" s="46">
        <f>+'29'!N267</f>
        <v>989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640</v>
      </c>
      <c r="X33" s="46">
        <f t="shared" ref="X33" si="12">+R33-S33-T33-U33-V33-W33</f>
        <v>2830</v>
      </c>
      <c r="Y33" s="46">
        <f>+'29'!N269</f>
        <v>2830</v>
      </c>
      <c r="Z33" s="47">
        <f t="shared" ref="Z33" si="13">+Y33-X33</f>
        <v>0</v>
      </c>
      <c r="AA33" s="98" t="s">
        <v>1367</v>
      </c>
      <c r="AB33" s="47">
        <f t="shared" si="4"/>
        <v>3470</v>
      </c>
      <c r="AC33" s="58">
        <f t="shared" si="10"/>
        <v>3470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5</v>
      </c>
      <c r="G34" s="43">
        <f t="shared" si="0"/>
        <v>5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5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3802</v>
      </c>
      <c r="S34" s="46">
        <f>+'30'!N267</f>
        <v>477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1530</v>
      </c>
      <c r="X34" s="46">
        <f t="shared" si="7"/>
        <v>1795</v>
      </c>
      <c r="Y34" s="46">
        <f>+'30'!N269</f>
        <v>1795</v>
      </c>
      <c r="Z34" s="47">
        <f t="shared" si="3"/>
        <v>0</v>
      </c>
      <c r="AA34" s="98" t="s">
        <v>1368</v>
      </c>
      <c r="AB34" s="47">
        <f t="shared" si="4"/>
        <v>3325</v>
      </c>
      <c r="AC34" s="58">
        <f t="shared" si="10"/>
        <v>3325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5</v>
      </c>
      <c r="G35" s="43">
        <f t="shared" si="0"/>
        <v>5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5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1617</v>
      </c>
      <c r="S35" s="46">
        <f>+'31.'!N267</f>
        <v>67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330</v>
      </c>
      <c r="X35" s="46">
        <f>+R35-S35-T35-U35-V35-W35</f>
        <v>1220</v>
      </c>
      <c r="Y35" s="46">
        <f>+'31.'!N269</f>
        <v>1220</v>
      </c>
      <c r="Z35" s="47">
        <f t="shared" si="3"/>
        <v>0</v>
      </c>
      <c r="AA35" s="47" t="s">
        <v>1369</v>
      </c>
      <c r="AB35" s="47">
        <f t="shared" si="4"/>
        <v>1550</v>
      </c>
      <c r="AC35" s="58">
        <f t="shared" si="10"/>
        <v>1550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4">SUM(R5:R35)</f>
        <v>109670</v>
      </c>
      <c r="S36" s="48">
        <f t="shared" si="14"/>
        <v>17060</v>
      </c>
      <c r="T36" s="48">
        <f t="shared" si="14"/>
        <v>0</v>
      </c>
      <c r="U36" s="48">
        <f t="shared" si="14"/>
        <v>75</v>
      </c>
      <c r="V36" s="48">
        <f t="shared" si="14"/>
        <v>138</v>
      </c>
      <c r="W36" s="48">
        <f t="shared" si="14"/>
        <v>44915</v>
      </c>
      <c r="X36" s="48">
        <f t="shared" si="14"/>
        <v>47482</v>
      </c>
      <c r="Y36" s="48">
        <f t="shared" si="14"/>
        <v>47482</v>
      </c>
      <c r="Z36" s="48">
        <f t="shared" si="14"/>
        <v>0</v>
      </c>
      <c r="AA36" s="48">
        <f t="shared" si="14"/>
        <v>0</v>
      </c>
      <c r="AB36" s="48">
        <f>SUM(AB5:AB35)</f>
        <v>92397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9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5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19</v>
      </c>
      <c r="G39" s="43">
        <f t="shared" si="0"/>
        <v>24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4</v>
      </c>
      <c r="J39" s="43">
        <f t="shared" si="1"/>
        <v>4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16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800</v>
      </c>
      <c r="N39" s="19"/>
      <c r="O39" s="90">
        <v>27.84</v>
      </c>
      <c r="P39" s="79">
        <f t="shared" si="2"/>
        <v>445.44</v>
      </c>
      <c r="Q39" s="5"/>
      <c r="R39" s="12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4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9</v>
      </c>
      <c r="G40" s="43">
        <f t="shared" si="0"/>
        <v>13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2</v>
      </c>
      <c r="J40" s="43">
        <f t="shared" si="1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11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550</v>
      </c>
      <c r="N40" s="19"/>
      <c r="O40" s="90">
        <v>27.12</v>
      </c>
      <c r="P40" s="79">
        <f t="shared" si="2"/>
        <v>298.32</v>
      </c>
      <c r="Q40" s="5"/>
      <c r="R40" s="12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11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8</v>
      </c>
      <c r="G41" s="43">
        <f t="shared" si="0"/>
        <v>19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4</v>
      </c>
      <c r="J41" s="43">
        <f t="shared" si="1"/>
        <v>2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13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650</v>
      </c>
      <c r="N41" s="19"/>
      <c r="O41" s="90">
        <v>15.42</v>
      </c>
      <c r="P41" s="79">
        <f t="shared" si="2"/>
        <v>200.46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3">
        <f t="shared" si="0"/>
        <v>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0</v>
      </c>
      <c r="N46" s="19"/>
      <c r="O46" s="122">
        <v>17.78</v>
      </c>
      <c r="P46" s="79">
        <f t="shared" si="2"/>
        <v>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6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15</v>
      </c>
      <c r="G47" s="43">
        <f>+E47+F47</f>
        <v>21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2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750</v>
      </c>
      <c r="N47" s="19"/>
      <c r="O47" s="122">
        <v>17.989999999999998</v>
      </c>
      <c r="P47" s="79">
        <f t="shared" si="2"/>
        <v>269.84999999999997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4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15</v>
      </c>
      <c r="G48" s="43">
        <f>+E48+F48</f>
        <v>19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2</v>
      </c>
      <c r="J48" s="43">
        <f t="shared" si="1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17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850</v>
      </c>
      <c r="N48" s="19"/>
      <c r="O48" s="122">
        <v>18.32</v>
      </c>
      <c r="P48" s="79">
        <f t="shared" si="2"/>
        <v>311.44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6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10</v>
      </c>
      <c r="G49" s="43">
        <f>+E49+F49</f>
        <v>16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1</v>
      </c>
      <c r="J49" s="43">
        <f t="shared" si="1"/>
        <v>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14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700</v>
      </c>
      <c r="N49" s="19"/>
      <c r="O49" s="122">
        <v>20.059999999999999</v>
      </c>
      <c r="P49" s="79">
        <f t="shared" si="2"/>
        <v>280.83999999999997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7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8</v>
      </c>
      <c r="G50" s="43">
        <f t="shared" si="0"/>
        <v>15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5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500</v>
      </c>
      <c r="N50" s="19"/>
      <c r="O50" s="122">
        <v>20.32</v>
      </c>
      <c r="P50" s="79">
        <f t="shared" si="2"/>
        <v>203.2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2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1</v>
      </c>
      <c r="G52" s="43">
        <f t="shared" si="0"/>
        <v>1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1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2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5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18</v>
      </c>
      <c r="G53" s="43">
        <f t="shared" si="0"/>
        <v>23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1</v>
      </c>
      <c r="J53" s="43">
        <f t="shared" si="1"/>
        <v>3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19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950</v>
      </c>
      <c r="N53" s="19"/>
      <c r="O53" s="122">
        <v>16.37</v>
      </c>
      <c r="P53" s="79">
        <f t="shared" si="2"/>
        <v>311.03000000000003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2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6</v>
      </c>
      <c r="G55" s="43">
        <f t="shared" si="0"/>
        <v>6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3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3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360</v>
      </c>
      <c r="N55" s="19"/>
      <c r="O55" s="122">
        <v>25.99</v>
      </c>
      <c r="P55" s="79">
        <f t="shared" si="2"/>
        <v>77.97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3</v>
      </c>
      <c r="G56" s="43">
        <f t="shared" si="0"/>
        <v>5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5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600</v>
      </c>
      <c r="N56" s="19"/>
      <c r="O56" s="122">
        <v>28.31</v>
      </c>
      <c r="P56" s="79">
        <f t="shared" si="2"/>
        <v>141.54999999999998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4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2</v>
      </c>
      <c r="G57" s="43">
        <f t="shared" si="0"/>
        <v>6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6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720</v>
      </c>
      <c r="N57" s="19"/>
      <c r="O57" s="122">
        <v>31.29</v>
      </c>
      <c r="P57" s="79">
        <f t="shared" si="2"/>
        <v>187.74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4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6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4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480</v>
      </c>
      <c r="N58" s="19"/>
      <c r="O58" s="122">
        <v>31.07</v>
      </c>
      <c r="P58" s="79">
        <f t="shared" si="2"/>
        <v>124.28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4</v>
      </c>
      <c r="G59" s="43">
        <f t="shared" si="0"/>
        <v>4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1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3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360</v>
      </c>
      <c r="N59" s="19"/>
      <c r="O59" s="122">
        <v>29.83</v>
      </c>
      <c r="P59" s="79">
        <f t="shared" si="2"/>
        <v>89.49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2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2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4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6</v>
      </c>
      <c r="G62" s="43">
        <f t="shared" si="0"/>
        <v>10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3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7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840</v>
      </c>
      <c r="N62" s="19"/>
      <c r="O62" s="122">
        <v>26.69</v>
      </c>
      <c r="P62" s="79">
        <f t="shared" si="2"/>
        <v>186.83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2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6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8</v>
      </c>
      <c r="G64" s="43">
        <f t="shared" si="0"/>
        <v>14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2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12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600</v>
      </c>
      <c r="N64" s="19"/>
      <c r="O64" s="90">
        <v>23.69</v>
      </c>
      <c r="P64" s="79">
        <f t="shared" si="2"/>
        <v>284.28000000000003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6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12</v>
      </c>
      <c r="G65" s="43">
        <f t="shared" si="0"/>
        <v>18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2</v>
      </c>
      <c r="J65" s="43">
        <f t="shared" si="1"/>
        <v>3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13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650</v>
      </c>
      <c r="N65" s="19"/>
      <c r="O65" s="90">
        <v>22.49</v>
      </c>
      <c r="P65" s="79">
        <f t="shared" si="2"/>
        <v>292.37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6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11</v>
      </c>
      <c r="G66" s="43">
        <f t="shared" si="0"/>
        <v>17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4</v>
      </c>
      <c r="J66" s="43">
        <f t="shared" si="1"/>
        <v>1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12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600</v>
      </c>
      <c r="N66" s="19"/>
      <c r="O66" s="90">
        <v>23.12</v>
      </c>
      <c r="P66" s="79">
        <f t="shared" si="2"/>
        <v>277.44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5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5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6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5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6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5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6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5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37</v>
      </c>
      <c r="G74" s="43">
        <f t="shared" si="0"/>
        <v>42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5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42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2100</v>
      </c>
      <c r="N74" s="19"/>
      <c r="O74" s="90">
        <v>17.09</v>
      </c>
      <c r="P74" s="79">
        <f t="shared" si="16"/>
        <v>717.78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5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6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5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6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19</v>
      </c>
      <c r="G77" s="43">
        <f t="shared" si="0"/>
        <v>25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1</v>
      </c>
      <c r="J77" s="43">
        <f t="shared" si="15"/>
        <v>3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21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1050</v>
      </c>
      <c r="N77" s="19"/>
      <c r="O77" s="90">
        <v>25.15</v>
      </c>
      <c r="P77" s="79">
        <f t="shared" si="16"/>
        <v>528.15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5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6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5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6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5</v>
      </c>
      <c r="G80" s="43">
        <f t="shared" si="0"/>
        <v>5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5"/>
        <v>2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3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165</v>
      </c>
      <c r="N80" s="19"/>
      <c r="O80" s="90">
        <v>14.35</v>
      </c>
      <c r="P80" s="79">
        <f t="shared" si="16"/>
        <v>43.05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2</v>
      </c>
      <c r="G81" s="43">
        <f t="shared" si="0"/>
        <v>2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5"/>
        <v>2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6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5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5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6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5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6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5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6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7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5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9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7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5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8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ref="G88" si="19">+E88+F88</f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si="15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0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5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9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5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9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1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5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6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1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5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6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5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21"/>
        <v>5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2</v>
      </c>
      <c r="J93" s="43">
        <f t="shared" si="15"/>
        <v>1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2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70</v>
      </c>
      <c r="N93" s="19"/>
      <c r="O93" s="90">
        <v>18.63</v>
      </c>
      <c r="P93" s="79">
        <f t="shared" si="16"/>
        <v>37.26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5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6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1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5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6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1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5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6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1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5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6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1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5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6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4</v>
      </c>
      <c r="G99" s="43">
        <f t="shared" ref="G99:G105" si="22">+E99+F99</f>
        <v>4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5"/>
        <v>4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45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9">
        <v>20.350000000000001</v>
      </c>
      <c r="P99" s="79">
        <f t="shared" ref="P99:P105" si="23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2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5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9"/>
      <c r="P100" s="79">
        <f t="shared" si="23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2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5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9"/>
      <c r="P101" s="79">
        <f t="shared" si="23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22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15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9"/>
      <c r="P102" s="79">
        <f t="shared" si="23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2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5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3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2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5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3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2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5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3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1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5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6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1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5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6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1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5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6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1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5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6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5</v>
      </c>
      <c r="G110" s="43">
        <f t="shared" si="21"/>
        <v>5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5"/>
        <v>5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6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6</v>
      </c>
      <c r="G111" s="43">
        <f t="shared" si="21"/>
        <v>6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5"/>
        <v>6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6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5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10</v>
      </c>
      <c r="G112" s="43">
        <f>+E112+F112</f>
        <v>15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2</v>
      </c>
      <c r="J112" s="43">
        <f t="shared" si="15"/>
        <v>8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5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500</v>
      </c>
      <c r="N112" s="19"/>
      <c r="O112" s="122">
        <v>34.25</v>
      </c>
      <c r="P112" s="79">
        <f t="shared" si="16"/>
        <v>171.25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16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21"/>
        <v>16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5"/>
        <v>13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3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165</v>
      </c>
      <c r="N113" s="19"/>
      <c r="O113" s="122">
        <v>22.55</v>
      </c>
      <c r="P113" s="79">
        <f t="shared" si="16"/>
        <v>67.650000000000006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1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5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2">
        <v>96.46</v>
      </c>
      <c r="P114" s="79">
        <f t="shared" si="16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8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21</v>
      </c>
      <c r="G115" s="43">
        <f t="shared" si="21"/>
        <v>29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5"/>
        <v>7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22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1320</v>
      </c>
      <c r="N115" s="19"/>
      <c r="O115" s="90">
        <v>23.61</v>
      </c>
      <c r="P115" s="79">
        <f t="shared" si="16"/>
        <v>519.41999999999996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5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11</v>
      </c>
      <c r="G116" s="43">
        <f t="shared" si="21"/>
        <v>16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5"/>
        <v>11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5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500</v>
      </c>
      <c r="N116" s="19"/>
      <c r="O116" s="90">
        <v>13.03</v>
      </c>
      <c r="P116" s="79">
        <f t="shared" si="16"/>
        <v>65.149999999999991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10</v>
      </c>
      <c r="G117" s="43">
        <f t="shared" si="21"/>
        <v>10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5"/>
        <v>8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2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105</v>
      </c>
      <c r="N117" s="19"/>
      <c r="O117" s="90">
        <v>11.91</v>
      </c>
      <c r="P117" s="79">
        <f t="shared" si="16"/>
        <v>23.82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1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5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6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1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5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6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8</v>
      </c>
      <c r="G120" s="43">
        <f t="shared" si="21"/>
        <v>8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5"/>
        <v>8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6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1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5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6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1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5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6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1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5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6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5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9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8</v>
      </c>
      <c r="G125" s="43">
        <f t="shared" si="21"/>
        <v>8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5"/>
        <v>8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6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1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5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6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1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5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6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1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5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6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1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5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6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1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5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6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3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17</v>
      </c>
      <c r="G131" s="43">
        <f t="shared" si="21"/>
        <v>20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2</v>
      </c>
      <c r="J131" s="43">
        <f t="shared" si="15"/>
        <v>13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5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250</v>
      </c>
      <c r="N131" s="19"/>
      <c r="O131" s="90">
        <v>9.91</v>
      </c>
      <c r="P131" s="79">
        <f t="shared" si="16"/>
        <v>49.55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4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18</v>
      </c>
      <c r="G132" s="43">
        <f t="shared" si="21"/>
        <v>22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5"/>
        <v>4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18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1080</v>
      </c>
      <c r="N132" s="19"/>
      <c r="O132" s="90">
        <v>16.690000000000001</v>
      </c>
      <c r="P132" s="79">
        <f t="shared" si="16"/>
        <v>300.42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2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51</v>
      </c>
      <c r="G133" s="43">
        <f t="shared" si="21"/>
        <v>53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2</v>
      </c>
      <c r="J133" s="43">
        <f t="shared" si="15"/>
        <v>6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45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2250</v>
      </c>
      <c r="N133" s="19"/>
      <c r="O133" s="90">
        <v>24.21</v>
      </c>
      <c r="P133" s="79">
        <f t="shared" si="16"/>
        <v>1089.45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1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24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9"/>
      <c r="P134" s="79">
        <f t="shared" si="16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1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24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9"/>
      <c r="P135" s="79">
        <f t="shared" si="16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1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24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9"/>
      <c r="P136" s="79">
        <f t="shared" si="16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24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9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1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24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6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1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24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6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1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24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6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1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24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6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1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24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6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1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24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6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24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6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1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24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6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1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24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6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1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24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6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1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24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6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1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24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6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1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24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6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1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24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6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1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24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6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1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24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5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7</v>
      </c>
      <c r="G154" s="43">
        <f t="shared" si="21"/>
        <v>7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4"/>
        <v>7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5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1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4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5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1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4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5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4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5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4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5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1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4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5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1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4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5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1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4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5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1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4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5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1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4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2">
        <v>12.14</v>
      </c>
      <c r="P163" s="79">
        <f t="shared" si="25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1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4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5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1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4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5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1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4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5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1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4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5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1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4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5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1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4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5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26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4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5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6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4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5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26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4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5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12</v>
      </c>
      <c r="G173" s="43">
        <f>+E173+F173</f>
        <v>12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24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12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420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ref="G174" si="27">+E174+F174</f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si="24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8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5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23</v>
      </c>
      <c r="G175" s="43">
        <f t="shared" si="26"/>
        <v>28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4"/>
        <v>10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18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900</v>
      </c>
      <c r="N175" s="19"/>
      <c r="O175" s="122">
        <v>23.02</v>
      </c>
      <c r="P175" s="79">
        <f t="shared" si="25"/>
        <v>414.36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29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24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9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26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4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5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8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26"/>
        <v>8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3</v>
      </c>
      <c r="J178" s="43">
        <f t="shared" si="24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5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275</v>
      </c>
      <c r="N178" s="19"/>
      <c r="O178" s="90">
        <v>38</v>
      </c>
      <c r="P178" s="79">
        <f t="shared" si="25"/>
        <v>190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26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4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5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10</v>
      </c>
      <c r="G180" s="43">
        <f t="shared" si="26"/>
        <v>10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1</v>
      </c>
      <c r="J180" s="43">
        <f t="shared" si="24"/>
        <v>1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8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270</v>
      </c>
      <c r="N180" s="19"/>
      <c r="O180" s="90"/>
      <c r="P180" s="79">
        <f t="shared" si="25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26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4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5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26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4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5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26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4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5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26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4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5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9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26"/>
        <v>9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4"/>
        <v>6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3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240</v>
      </c>
      <c r="N185" s="19"/>
      <c r="O185" s="90">
        <v>63</v>
      </c>
      <c r="P185" s="79">
        <f t="shared" si="25"/>
        <v>189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0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24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46">
        <f>+ยกมา!J187</f>
        <v>70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2">+E187+F187</f>
        <v>70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6</v>
      </c>
      <c r="J187" s="43">
        <f t="shared" si="24"/>
        <v>64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10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46">
        <f>+ยกมา!J188</f>
        <v>61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2"/>
        <v>61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24"/>
        <v>27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34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395</v>
      </c>
      <c r="N188" s="19"/>
      <c r="O188" s="90">
        <v>3.5</v>
      </c>
      <c r="P188" s="79">
        <f>+K188*O188</f>
        <v>119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61</v>
      </c>
      <c r="G189" s="43">
        <f t="shared" si="32"/>
        <v>61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24"/>
        <v>38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23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260</v>
      </c>
      <c r="N189" s="19"/>
      <c r="O189" s="90">
        <v>3.5</v>
      </c>
      <c r="P189" s="79">
        <f>+K189*O189</f>
        <v>80.5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33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24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34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26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4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5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26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4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5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2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8</v>
      </c>
      <c r="G193" s="43">
        <f t="shared" si="26"/>
        <v>10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3</v>
      </c>
      <c r="J193" s="43">
        <f t="shared" si="24"/>
        <v>2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5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300</v>
      </c>
      <c r="N193" s="19"/>
      <c r="O193" s="90">
        <v>38</v>
      </c>
      <c r="P193" s="79">
        <f t="shared" si="25"/>
        <v>190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5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34</v>
      </c>
      <c r="G194" s="43">
        <f t="shared" si="26"/>
        <v>39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4"/>
        <v>1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38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4560</v>
      </c>
      <c r="N194" s="19"/>
      <c r="O194" s="90">
        <v>73</v>
      </c>
      <c r="P194" s="79">
        <f t="shared" si="25"/>
        <v>2774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7</v>
      </c>
      <c r="G195" s="43">
        <f t="shared" si="26"/>
        <v>7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4"/>
        <v>5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2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120</v>
      </c>
      <c r="N195" s="19"/>
      <c r="O195" s="90">
        <v>38</v>
      </c>
      <c r="P195" s="79">
        <f t="shared" si="25"/>
        <v>76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4</v>
      </c>
      <c r="G196" s="43">
        <f t="shared" si="26"/>
        <v>4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4"/>
        <v>4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25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5</v>
      </c>
      <c r="G197" s="43">
        <f t="shared" si="26"/>
        <v>5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4"/>
        <v>5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5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24</v>
      </c>
      <c r="G198" s="43">
        <f t="shared" si="26"/>
        <v>24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7" si="35">E198+F198-H198-K198-I198</f>
        <v>12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12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1800</v>
      </c>
      <c r="N198" s="19"/>
      <c r="O198" s="90">
        <v>64.38</v>
      </c>
      <c r="P198" s="79">
        <f t="shared" si="25"/>
        <v>772.56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6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35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5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6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35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5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5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6"/>
        <v>5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35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5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450</v>
      </c>
      <c r="N201" s="19"/>
      <c r="O201" s="90">
        <v>60</v>
      </c>
      <c r="P201" s="79">
        <f t="shared" si="25"/>
        <v>300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5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5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1</v>
      </c>
      <c r="J202" s="43">
        <f t="shared" si="35"/>
        <v>2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2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180</v>
      </c>
      <c r="N202" s="19"/>
      <c r="O202" s="90">
        <v>60</v>
      </c>
      <c r="P202" s="79">
        <f t="shared" si="25"/>
        <v>120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4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4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35"/>
        <v>3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1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90</v>
      </c>
      <c r="N203" s="19"/>
      <c r="O203" s="90">
        <v>60</v>
      </c>
      <c r="P203" s="79">
        <f t="shared" si="25"/>
        <v>60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4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6"/>
        <v>4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35"/>
        <v>1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3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270</v>
      </c>
      <c r="N204" s="19"/>
      <c r="O204" s="90">
        <v>60</v>
      </c>
      <c r="P204" s="79">
        <f t="shared" si="25"/>
        <v>180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12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6"/>
        <v>12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35"/>
        <v>8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4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220</v>
      </c>
      <c r="N205" s="19"/>
      <c r="O205" s="90">
        <v>40</v>
      </c>
      <c r="P205" s="79">
        <f t="shared" si="25"/>
        <v>160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26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35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5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36">+E207+F207</f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35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37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26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35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5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5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20</v>
      </c>
      <c r="G209" s="43">
        <f t="shared" si="26"/>
        <v>25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35"/>
        <v>2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23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2760</v>
      </c>
      <c r="N209" s="19"/>
      <c r="O209" s="90">
        <v>83</v>
      </c>
      <c r="P209" s="79">
        <f t="shared" si="25"/>
        <v>1909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6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35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5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6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35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5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6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35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5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6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35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5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26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35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5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6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35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5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284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246</v>
      </c>
      <c r="G216" s="43">
        <f t="shared" si="26"/>
        <v>530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420</v>
      </c>
      <c r="J216" s="43">
        <f t="shared" si="35"/>
        <v>90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20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200</v>
      </c>
      <c r="N216" s="19"/>
      <c r="O216" s="90">
        <v>9</v>
      </c>
      <c r="P216" s="79">
        <f t="shared" si="25"/>
        <v>180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82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6"/>
        <v>82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2</v>
      </c>
      <c r="J217" s="43">
        <f t="shared" si="35"/>
        <v>75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5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50</v>
      </c>
      <c r="N217" s="19"/>
      <c r="O217" s="90"/>
      <c r="P217" s="79">
        <f t="shared" si="25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3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3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35"/>
        <v>2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1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20</v>
      </c>
      <c r="N218" s="19"/>
      <c r="O218" s="90">
        <v>16.670000000000002</v>
      </c>
      <c r="P218" s="79">
        <f t="shared" si="25"/>
        <v>16.670000000000002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6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35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5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6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35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5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6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6"/>
        <v>6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35"/>
        <v>5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1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150</v>
      </c>
      <c r="N221" s="19"/>
      <c r="O221" s="90">
        <v>100</v>
      </c>
      <c r="P221" s="79">
        <f t="shared" si="25"/>
        <v>100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6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35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5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15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6"/>
        <v>15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35"/>
        <v>14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1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55</v>
      </c>
      <c r="N223" s="19"/>
      <c r="O223" s="90"/>
      <c r="P223" s="79">
        <f t="shared" si="25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240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600</v>
      </c>
      <c r="G224" s="43">
        <f t="shared" si="26"/>
        <v>840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420</v>
      </c>
      <c r="J224" s="43">
        <f t="shared" si="35"/>
        <v>420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5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6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35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38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200</v>
      </c>
      <c r="G226" s="43">
        <f t="shared" si="26"/>
        <v>200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35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200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7025</v>
      </c>
      <c r="N226" s="19"/>
      <c r="O226" s="90">
        <v>23.7</v>
      </c>
      <c r="P226" s="79">
        <f t="shared" si="38"/>
        <v>4740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220</v>
      </c>
      <c r="G227" s="43">
        <f t="shared" si="26"/>
        <v>220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35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220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5500</v>
      </c>
      <c r="N227" s="19"/>
      <c r="O227" s="90">
        <v>20.36</v>
      </c>
      <c r="P227" s="79">
        <f t="shared" si="38"/>
        <v>4479.2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6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35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38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6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35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38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6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35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38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6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35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38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6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35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38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6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35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38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6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35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38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ref="G235:G242" si="39">+E235+F235</f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si="35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40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39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35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40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39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35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40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39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35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40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39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35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4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39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35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40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68</v>
      </c>
      <c r="G241" s="43">
        <f t="shared" si="39"/>
        <v>68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35"/>
        <v>3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65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6500</v>
      </c>
      <c r="N241" s="19"/>
      <c r="O241" s="90"/>
      <c r="P241" s="79">
        <f t="shared" si="40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39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35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40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6">
        <f t="shared" ref="G243:G250" si="41">E243+F243</f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v>0</v>
      </c>
      <c r="J243" s="43">
        <f t="shared" si="35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42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6">
        <f t="shared" si="41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v>0</v>
      </c>
      <c r="J244" s="43">
        <f t="shared" si="35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42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6">
        <f t="shared" si="41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v>0</v>
      </c>
      <c r="J245" s="43">
        <f t="shared" si="35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42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50</v>
      </c>
      <c r="G246" s="46">
        <f t="shared" si="41"/>
        <v>50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v>0</v>
      </c>
      <c r="J246" s="43">
        <f t="shared" si="35"/>
        <v>2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48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2352</v>
      </c>
      <c r="N246" s="19"/>
      <c r="O246" s="90"/>
      <c r="P246" s="79">
        <f t="shared" si="42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6">
        <f t="shared" si="41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v>0</v>
      </c>
      <c r="J247" s="43">
        <f t="shared" si="35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40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9</v>
      </c>
      <c r="G248" s="46">
        <f t="shared" si="41"/>
        <v>9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v>0</v>
      </c>
      <c r="J248" s="43">
        <f t="shared" si="35"/>
        <v>2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7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350</v>
      </c>
      <c r="N248" s="19"/>
      <c r="O248" s="90"/>
      <c r="P248" s="79">
        <f t="shared" si="38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17</v>
      </c>
      <c r="G249" s="46">
        <f t="shared" si="41"/>
        <v>17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v>0</v>
      </c>
      <c r="J249" s="43">
        <f t="shared" si="35"/>
        <v>12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5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250</v>
      </c>
      <c r="N249" s="19"/>
      <c r="O249" s="90"/>
      <c r="P249" s="79">
        <f t="shared" si="38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12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6">
        <f t="shared" si="41"/>
        <v>12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v>0</v>
      </c>
      <c r="J250" s="43">
        <f t="shared" si="35"/>
        <v>2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10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200</v>
      </c>
      <c r="N250" s="19"/>
      <c r="O250" s="90"/>
      <c r="P250" s="79">
        <f t="shared" si="38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10</v>
      </c>
      <c r="G251" s="43">
        <f t="shared" ref="G251:G259" si="43">+E251+F251</f>
        <v>10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35"/>
        <v>1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9</v>
      </c>
      <c r="L251" s="20">
        <v>28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252</v>
      </c>
      <c r="N251" s="19"/>
      <c r="O251" s="90"/>
      <c r="P251" s="79">
        <f t="shared" si="38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10</v>
      </c>
      <c r="G252" s="43">
        <f t="shared" si="43"/>
        <v>10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35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10</v>
      </c>
      <c r="L252" s="20">
        <v>23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230</v>
      </c>
      <c r="N252" s="19"/>
      <c r="O252" s="90"/>
      <c r="P252" s="79">
        <f t="shared" si="38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10</v>
      </c>
      <c r="G253" s="43">
        <f t="shared" si="43"/>
        <v>10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3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35"/>
        <v>1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6</v>
      </c>
      <c r="L253" s="20">
        <v>26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156</v>
      </c>
      <c r="N253" s="19"/>
      <c r="O253" s="90"/>
      <c r="P253" s="79">
        <f t="shared" ref="P253" si="44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43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35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38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43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35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38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43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35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38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43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35"/>
        <v>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45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43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ref="J258:J259" si="46">E258+F258-H258-K258-I258</f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38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50</v>
      </c>
      <c r="G259" s="43">
        <f t="shared" si="43"/>
        <v>50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2</v>
      </c>
      <c r="J259" s="43">
        <f t="shared" si="46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48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38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3" t="s">
        <v>223</v>
      </c>
      <c r="B260" s="134"/>
      <c r="C260" s="134"/>
      <c r="D260" s="135"/>
      <c r="E260" s="142" t="s">
        <v>239</v>
      </c>
      <c r="F260" s="143"/>
      <c r="G260" s="136" t="s">
        <v>224</v>
      </c>
      <c r="H260" s="137"/>
      <c r="I260" s="138"/>
      <c r="J260" s="144" t="s">
        <v>225</v>
      </c>
      <c r="K260" s="144"/>
      <c r="L260" s="144"/>
      <c r="M260" s="51">
        <f>SUM(M5:M259)</f>
        <v>109670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5" t="s">
        <v>226</v>
      </c>
      <c r="B261" s="146"/>
      <c r="C261" s="151">
        <f>+M263</f>
        <v>109670</v>
      </c>
      <c r="D261" s="152"/>
      <c r="E261" s="53" t="s">
        <v>227</v>
      </c>
      <c r="F261" s="54">
        <f>+M260</f>
        <v>109670</v>
      </c>
      <c r="G261" s="55" t="s">
        <v>217</v>
      </c>
      <c r="H261" s="160">
        <f>SUM(U36)</f>
        <v>75</v>
      </c>
      <c r="I261" s="161"/>
      <c r="J261" s="156"/>
      <c r="K261" s="156"/>
      <c r="L261" s="156"/>
      <c r="M261" s="57"/>
      <c r="N261" s="57">
        <f>+W36</f>
        <v>44915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5"/>
      <c r="B262" s="146"/>
      <c r="C262" s="151"/>
      <c r="D262" s="152"/>
      <c r="E262" s="53" t="s">
        <v>228</v>
      </c>
      <c r="F262" s="54">
        <f>N263</f>
        <v>17060</v>
      </c>
      <c r="G262" s="55"/>
      <c r="H262" s="160">
        <v>0</v>
      </c>
      <c r="I262" s="161"/>
      <c r="J262" s="156" t="s">
        <v>229</v>
      </c>
      <c r="K262" s="156"/>
      <c r="L262" s="156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7" t="s">
        <v>10</v>
      </c>
      <c r="B263" s="148"/>
      <c r="C263" s="151">
        <f>+F262</f>
        <v>17060</v>
      </c>
      <c r="D263" s="152"/>
      <c r="E263" s="53"/>
      <c r="F263" s="54"/>
      <c r="G263" s="55" t="s">
        <v>230</v>
      </c>
      <c r="H263" s="160">
        <f>+V36</f>
        <v>138</v>
      </c>
      <c r="I263" s="161"/>
      <c r="J263" s="157" t="s">
        <v>231</v>
      </c>
      <c r="K263" s="158"/>
      <c r="L263" s="159"/>
      <c r="M263" s="57">
        <f>+M260-M261</f>
        <v>109670</v>
      </c>
      <c r="N263" s="59">
        <f>+S36</f>
        <v>17060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49" t="s">
        <v>232</v>
      </c>
      <c r="B264" s="150"/>
      <c r="C264" s="151">
        <f>+C261-C263</f>
        <v>92610</v>
      </c>
      <c r="D264" s="152"/>
      <c r="E264" s="53" t="s">
        <v>232</v>
      </c>
      <c r="F264" s="54">
        <f>+F261-F262</f>
        <v>92610</v>
      </c>
      <c r="G264" s="55" t="s">
        <v>233</v>
      </c>
      <c r="H264" s="160">
        <f>SUM(H261:H263)</f>
        <v>213</v>
      </c>
      <c r="I264" s="161"/>
      <c r="J264" s="156" t="s">
        <v>206</v>
      </c>
      <c r="K264" s="156"/>
      <c r="L264" s="156"/>
      <c r="M264" s="57">
        <f>H264</f>
        <v>213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8"/>
      <c r="C265" s="60"/>
      <c r="D265" s="60"/>
      <c r="E265" s="53" t="s">
        <v>234</v>
      </c>
      <c r="F265" s="54">
        <v>100000</v>
      </c>
      <c r="J265" s="139" t="s">
        <v>208</v>
      </c>
      <c r="K265" s="140"/>
      <c r="L265" s="141"/>
      <c r="M265" s="57">
        <f>M263-M264-N261-N263</f>
        <v>47482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8"/>
      <c r="C266" s="60"/>
      <c r="D266" s="60"/>
      <c r="E266" s="53" t="s">
        <v>235</v>
      </c>
      <c r="F266" s="54">
        <f>F264-F265</f>
        <v>-7390</v>
      </c>
      <c r="J266" s="139" t="s">
        <v>209</v>
      </c>
      <c r="K266" s="140"/>
      <c r="L266" s="141"/>
      <c r="M266" s="57">
        <f>+Y36</f>
        <v>47482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8"/>
      <c r="C267" s="60"/>
      <c r="D267" s="60"/>
      <c r="E267" s="53" t="s">
        <v>236</v>
      </c>
      <c r="F267" s="54">
        <v>0</v>
      </c>
      <c r="J267" s="139" t="s">
        <v>210</v>
      </c>
      <c r="K267" s="140"/>
      <c r="L267" s="141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8"/>
      <c r="C268" s="60"/>
      <c r="D268" s="60"/>
      <c r="E268" s="100" t="s">
        <v>1370</v>
      </c>
      <c r="F268" s="101">
        <v>0</v>
      </c>
      <c r="J268" s="162" t="s">
        <v>211</v>
      </c>
      <c r="K268" s="162"/>
      <c r="L268" s="162"/>
      <c r="M268" s="61">
        <f>+M266-M265</f>
        <v>0</v>
      </c>
      <c r="N268" s="66"/>
    </row>
    <row r="269" spans="1:29" ht="24.75" customHeight="1" thickBot="1" x14ac:dyDescent="0.6">
      <c r="H269" s="153" t="s">
        <v>237</v>
      </c>
      <c r="I269" s="154"/>
      <c r="J269" s="154"/>
      <c r="K269" s="154"/>
      <c r="L269" s="154"/>
      <c r="M269" s="154"/>
      <c r="N269" s="155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9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10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20</v>
      </c>
      <c r="F5" s="71"/>
      <c r="G5" s="46">
        <f t="shared" ref="G5" si="0">E5+F5</f>
        <v>20</v>
      </c>
      <c r="H5" s="78">
        <v>0</v>
      </c>
      <c r="I5" s="76">
        <v>0</v>
      </c>
      <c r="J5" s="46">
        <f t="shared" ref="J5" si="1">+G5-H5-K5-I5</f>
        <v>20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111</v>
      </c>
      <c r="F6" s="71"/>
      <c r="G6" s="46">
        <f t="shared" ref="G6:G26" si="2">E6+F6</f>
        <v>111</v>
      </c>
      <c r="H6" s="78">
        <v>0</v>
      </c>
      <c r="I6" s="76">
        <v>0</v>
      </c>
      <c r="J6" s="46">
        <f t="shared" ref="J6:J26" si="3">+G6-H6-K6-I6</f>
        <v>111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2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8</v>
      </c>
      <c r="F11" s="71"/>
      <c r="G11" s="46">
        <f t="shared" si="2"/>
        <v>8</v>
      </c>
      <c r="H11" s="78">
        <v>0</v>
      </c>
      <c r="I11" s="76">
        <v>0</v>
      </c>
      <c r="J11" s="46">
        <f t="shared" si="3"/>
        <v>8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2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2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2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2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2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2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2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1</v>
      </c>
      <c r="F20" s="71"/>
      <c r="G20" s="46">
        <f t="shared" si="2"/>
        <v>1</v>
      </c>
      <c r="H20" s="78">
        <v>0</v>
      </c>
      <c r="I20" s="76">
        <v>0</v>
      </c>
      <c r="J20" s="46">
        <f t="shared" si="3"/>
        <v>1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13</v>
      </c>
      <c r="F22" s="71"/>
      <c r="G22" s="46">
        <f t="shared" si="2"/>
        <v>13</v>
      </c>
      <c r="H22" s="78">
        <v>0</v>
      </c>
      <c r="I22" s="76">
        <v>0</v>
      </c>
      <c r="J22" s="46">
        <f t="shared" si="3"/>
        <v>13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2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2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</v>
      </c>
      <c r="F24" s="71"/>
      <c r="G24" s="46">
        <f t="shared" si="2"/>
        <v>1</v>
      </c>
      <c r="H24" s="78">
        <v>0</v>
      </c>
      <c r="I24" s="76">
        <v>0</v>
      </c>
      <c r="J24" s="46">
        <f t="shared" si="3"/>
        <v>1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2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2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2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3</v>
      </c>
      <c r="F28" s="71"/>
      <c r="G28" s="46">
        <f t="shared" si="7"/>
        <v>3</v>
      </c>
      <c r="H28" s="78">
        <v>0</v>
      </c>
      <c r="I28" s="76">
        <v>0</v>
      </c>
      <c r="J28" s="46">
        <f t="shared" si="8"/>
        <v>3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2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2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2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6</v>
      </c>
      <c r="F31" s="71"/>
      <c r="G31" s="46">
        <f t="shared" si="7"/>
        <v>6</v>
      </c>
      <c r="H31" s="78">
        <v>0</v>
      </c>
      <c r="I31" s="76">
        <v>0</v>
      </c>
      <c r="J31" s="46">
        <f t="shared" si="8"/>
        <v>6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2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4</v>
      </c>
      <c r="F32" s="71"/>
      <c r="G32" s="46">
        <f t="shared" si="7"/>
        <v>4</v>
      </c>
      <c r="H32" s="78">
        <v>0</v>
      </c>
      <c r="I32" s="76">
        <v>0</v>
      </c>
      <c r="J32" s="46">
        <f t="shared" si="8"/>
        <v>4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v>5</v>
      </c>
      <c r="F33" s="71"/>
      <c r="G33" s="46">
        <f t="shared" si="7"/>
        <v>5</v>
      </c>
      <c r="H33" s="78">
        <v>0</v>
      </c>
      <c r="I33" s="76">
        <v>0</v>
      </c>
      <c r="J33" s="46">
        <f t="shared" si="8"/>
        <v>5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5</v>
      </c>
      <c r="F39" s="71"/>
      <c r="G39" s="46">
        <f t="shared" si="7"/>
        <v>5</v>
      </c>
      <c r="H39" s="78">
        <v>0</v>
      </c>
      <c r="I39" s="76">
        <v>0</v>
      </c>
      <c r="J39" s="46">
        <f t="shared" si="8"/>
        <v>5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4</v>
      </c>
      <c r="F40" s="71"/>
      <c r="G40" s="46">
        <f t="shared" si="7"/>
        <v>4</v>
      </c>
      <c r="H40" s="78">
        <v>0</v>
      </c>
      <c r="I40" s="76">
        <v>0</v>
      </c>
      <c r="J40" s="46">
        <f t="shared" si="8"/>
        <v>4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11</v>
      </c>
      <c r="F41" s="71"/>
      <c r="G41" s="46">
        <f t="shared" si="7"/>
        <v>11</v>
      </c>
      <c r="H41" s="78">
        <v>0</v>
      </c>
      <c r="I41" s="76">
        <v>0</v>
      </c>
      <c r="J41" s="46">
        <f t="shared" si="8"/>
        <v>11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2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6</v>
      </c>
      <c r="F47" s="71"/>
      <c r="G47" s="46">
        <f t="shared" si="7"/>
        <v>6</v>
      </c>
      <c r="H47" s="78">
        <v>0</v>
      </c>
      <c r="I47" s="76">
        <v>0</v>
      </c>
      <c r="J47" s="46">
        <f t="shared" si="8"/>
        <v>6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2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4</v>
      </c>
      <c r="F48" s="71"/>
      <c r="G48" s="46">
        <f t="shared" si="7"/>
        <v>4</v>
      </c>
      <c r="H48" s="78">
        <v>0</v>
      </c>
      <c r="I48" s="76">
        <v>0</v>
      </c>
      <c r="J48" s="46">
        <f t="shared" si="8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6</v>
      </c>
      <c r="F49" s="71"/>
      <c r="G49" s="46">
        <f t="shared" si="7"/>
        <v>6</v>
      </c>
      <c r="H49" s="78">
        <v>0</v>
      </c>
      <c r="I49" s="76">
        <v>0</v>
      </c>
      <c r="J49" s="46">
        <f t="shared" si="8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7</v>
      </c>
      <c r="F50" s="71"/>
      <c r="G50" s="46">
        <f t="shared" si="7"/>
        <v>7</v>
      </c>
      <c r="H50" s="78">
        <v>0</v>
      </c>
      <c r="I50" s="76">
        <v>0</v>
      </c>
      <c r="J50" s="46">
        <f t="shared" si="8"/>
        <v>7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2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5</v>
      </c>
      <c r="F53" s="71"/>
      <c r="G53" s="46">
        <f t="shared" si="7"/>
        <v>5</v>
      </c>
      <c r="H53" s="78">
        <v>0</v>
      </c>
      <c r="I53" s="76">
        <v>0</v>
      </c>
      <c r="J53" s="46">
        <f t="shared" si="8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2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2</v>
      </c>
      <c r="F56" s="71"/>
      <c r="G56" s="46">
        <f t="shared" si="7"/>
        <v>2</v>
      </c>
      <c r="H56" s="78">
        <v>0</v>
      </c>
      <c r="I56" s="76">
        <v>0</v>
      </c>
      <c r="J56" s="46">
        <f t="shared" si="8"/>
        <v>2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4</v>
      </c>
      <c r="F57" s="71"/>
      <c r="G57" s="46">
        <f t="shared" si="7"/>
        <v>4</v>
      </c>
      <c r="H57" s="78">
        <v>0</v>
      </c>
      <c r="I57" s="76">
        <v>0</v>
      </c>
      <c r="J57" s="46">
        <f t="shared" si="8"/>
        <v>4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2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4</v>
      </c>
      <c r="F58" s="71"/>
      <c r="G58" s="46">
        <f t="shared" si="7"/>
        <v>4</v>
      </c>
      <c r="H58" s="78">
        <v>0</v>
      </c>
      <c r="I58" s="76">
        <v>0</v>
      </c>
      <c r="J58" s="46">
        <f t="shared" si="8"/>
        <v>4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2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2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2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2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4</v>
      </c>
      <c r="F62" s="71"/>
      <c r="G62" s="46">
        <f t="shared" si="7"/>
        <v>4</v>
      </c>
      <c r="H62" s="78">
        <v>0</v>
      </c>
      <c r="I62" s="76">
        <v>0</v>
      </c>
      <c r="J62" s="46">
        <f t="shared" si="8"/>
        <v>4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2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2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6</v>
      </c>
      <c r="F64" s="71"/>
      <c r="G64" s="46">
        <f t="shared" si="7"/>
        <v>6</v>
      </c>
      <c r="H64" s="78">
        <v>0</v>
      </c>
      <c r="I64" s="76">
        <v>0</v>
      </c>
      <c r="J64" s="46">
        <f t="shared" si="8"/>
        <v>6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6</v>
      </c>
      <c r="F65" s="71"/>
      <c r="G65" s="46">
        <f t="shared" si="7"/>
        <v>6</v>
      </c>
      <c r="H65" s="78">
        <v>0</v>
      </c>
      <c r="I65" s="76">
        <v>0</v>
      </c>
      <c r="J65" s="46">
        <f t="shared" si="8"/>
        <v>6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6</v>
      </c>
      <c r="F66" s="71"/>
      <c r="G66" s="46">
        <f t="shared" si="7"/>
        <v>6</v>
      </c>
      <c r="H66" s="78">
        <v>0</v>
      </c>
      <c r="I66" s="76">
        <v>0</v>
      </c>
      <c r="J66" s="46">
        <f t="shared" si="8"/>
        <v>6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5</v>
      </c>
      <c r="F74" s="71"/>
      <c r="G74" s="46">
        <f t="shared" si="7"/>
        <v>5</v>
      </c>
      <c r="H74" s="78">
        <v>0</v>
      </c>
      <c r="I74" s="76">
        <v>0</v>
      </c>
      <c r="J74" s="46">
        <f t="shared" si="8"/>
        <v>5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6</v>
      </c>
      <c r="F77" s="71"/>
      <c r="G77" s="46">
        <f t="shared" si="7"/>
        <v>6</v>
      </c>
      <c r="H77" s="78">
        <v>0</v>
      </c>
      <c r="I77" s="76">
        <v>0</v>
      </c>
      <c r="J77" s="46">
        <f t="shared" si="8"/>
        <v>6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9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9"/>
      <c r="R89" s="43">
        <f t="shared" si="14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9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v>5</v>
      </c>
      <c r="F93" s="71"/>
      <c r="G93" s="46">
        <f t="shared" si="7"/>
        <v>5</v>
      </c>
      <c r="H93" s="78">
        <v>0</v>
      </c>
      <c r="I93" s="76">
        <v>0</v>
      </c>
      <c r="J93" s="46">
        <f t="shared" si="8"/>
        <v>5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45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9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9"/>
      <c r="R100" s="43">
        <f t="shared" si="29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9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9"/>
      <c r="R102" s="43">
        <f t="shared" si="29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5</v>
      </c>
      <c r="F112" s="71"/>
      <c r="G112" s="46">
        <f t="shared" si="25"/>
        <v>5</v>
      </c>
      <c r="H112" s="78">
        <v>0</v>
      </c>
      <c r="I112" s="76">
        <v>0</v>
      </c>
      <c r="J112" s="46">
        <f t="shared" si="26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16</v>
      </c>
      <c r="F113" s="71"/>
      <c r="G113" s="46">
        <f t="shared" si="25"/>
        <v>16</v>
      </c>
      <c r="H113" s="78">
        <v>0</v>
      </c>
      <c r="I113" s="76">
        <v>0</v>
      </c>
      <c r="J113" s="46">
        <f t="shared" si="26"/>
        <v>16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2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8</v>
      </c>
      <c r="F115" s="71"/>
      <c r="G115" s="46">
        <f t="shared" si="25"/>
        <v>8</v>
      </c>
      <c r="H115" s="78">
        <v>0</v>
      </c>
      <c r="I115" s="76">
        <v>0</v>
      </c>
      <c r="J115" s="46">
        <f t="shared" si="26"/>
        <v>8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5</v>
      </c>
      <c r="F116" s="71"/>
      <c r="G116" s="46">
        <f t="shared" si="25"/>
        <v>5</v>
      </c>
      <c r="H116" s="78">
        <v>0</v>
      </c>
      <c r="I116" s="76">
        <v>0</v>
      </c>
      <c r="J116" s="46">
        <f t="shared" si="26"/>
        <v>5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3</v>
      </c>
      <c r="F131" s="71"/>
      <c r="G131" s="46">
        <f t="shared" si="25"/>
        <v>3</v>
      </c>
      <c r="H131" s="78">
        <v>0</v>
      </c>
      <c r="I131" s="76">
        <v>0</v>
      </c>
      <c r="J131" s="46">
        <f t="shared" si="26"/>
        <v>3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4</v>
      </c>
      <c r="F132" s="71"/>
      <c r="G132" s="46">
        <f t="shared" si="25"/>
        <v>4</v>
      </c>
      <c r="H132" s="78">
        <v>0</v>
      </c>
      <c r="I132" s="76">
        <v>0</v>
      </c>
      <c r="J132" s="46">
        <f t="shared" si="26"/>
        <v>4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2</v>
      </c>
      <c r="F133" s="71"/>
      <c r="G133" s="46">
        <f t="shared" si="25"/>
        <v>2</v>
      </c>
      <c r="H133" s="78">
        <v>0</v>
      </c>
      <c r="I133" s="76">
        <v>0</v>
      </c>
      <c r="J133" s="46">
        <f t="shared" si="26"/>
        <v>2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9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9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9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/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2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5</v>
      </c>
      <c r="F175" s="71"/>
      <c r="G175" s="46">
        <f t="shared" si="32"/>
        <v>5</v>
      </c>
      <c r="H175" s="78">
        <v>0</v>
      </c>
      <c r="I175" s="76">
        <v>0</v>
      </c>
      <c r="J175" s="46">
        <f t="shared" si="33"/>
        <v>5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8</v>
      </c>
      <c r="F178" s="71"/>
      <c r="G178" s="46">
        <f t="shared" si="32"/>
        <v>8</v>
      </c>
      <c r="H178" s="78">
        <v>0</v>
      </c>
      <c r="I178" s="76">
        <v>0</v>
      </c>
      <c r="J178" s="46">
        <f t="shared" si="33"/>
        <v>8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9</v>
      </c>
      <c r="F185" s="71"/>
      <c r="G185" s="46">
        <f t="shared" si="32"/>
        <v>9</v>
      </c>
      <c r="H185" s="78">
        <v>0</v>
      </c>
      <c r="I185" s="76">
        <v>0</v>
      </c>
      <c r="J185" s="46">
        <f t="shared" si="33"/>
        <v>9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v>61</v>
      </c>
      <c r="F188" s="71"/>
      <c r="G188" s="46">
        <f>E188+F188</f>
        <v>61</v>
      </c>
      <c r="H188" s="78">
        <v>0</v>
      </c>
      <c r="I188" s="76">
        <v>0</v>
      </c>
      <c r="J188" s="46">
        <f>+G188-H188-K188-I188</f>
        <v>61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2</v>
      </c>
      <c r="F193" s="71"/>
      <c r="G193" s="46">
        <f t="shared" si="32"/>
        <v>2</v>
      </c>
      <c r="H193" s="78">
        <v>0</v>
      </c>
      <c r="I193" s="76">
        <v>0</v>
      </c>
      <c r="J193" s="46">
        <f t="shared" si="33"/>
        <v>2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5</v>
      </c>
      <c r="F194" s="71"/>
      <c r="G194" s="46">
        <f t="shared" si="32"/>
        <v>5</v>
      </c>
      <c r="H194" s="78">
        <v>0</v>
      </c>
      <c r="I194" s="76">
        <v>0</v>
      </c>
      <c r="J194" s="46">
        <f t="shared" si="33"/>
        <v>5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v>5</v>
      </c>
      <c r="F201" s="71"/>
      <c r="G201" s="46">
        <f t="shared" si="32"/>
        <v>5</v>
      </c>
      <c r="H201" s="78">
        <v>0</v>
      </c>
      <c r="I201" s="76">
        <v>0</v>
      </c>
      <c r="J201" s="46">
        <f t="shared" si="33"/>
        <v>5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v>5</v>
      </c>
      <c r="F202" s="71"/>
      <c r="G202" s="46">
        <f t="shared" si="32"/>
        <v>5</v>
      </c>
      <c r="H202" s="78">
        <v>0</v>
      </c>
      <c r="I202" s="76">
        <v>0</v>
      </c>
      <c r="J202" s="46">
        <f t="shared" si="33"/>
        <v>5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v>4</v>
      </c>
      <c r="F203" s="71"/>
      <c r="G203" s="46">
        <f t="shared" si="32"/>
        <v>4</v>
      </c>
      <c r="H203" s="78">
        <v>0</v>
      </c>
      <c r="I203" s="76">
        <v>0</v>
      </c>
      <c r="J203" s="46">
        <f t="shared" si="33"/>
        <v>4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v>4</v>
      </c>
      <c r="F204" s="71"/>
      <c r="G204" s="46">
        <f t="shared" si="32"/>
        <v>4</v>
      </c>
      <c r="H204" s="78">
        <v>0</v>
      </c>
      <c r="I204" s="76">
        <v>0</v>
      </c>
      <c r="J204" s="46">
        <f t="shared" si="33"/>
        <v>4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12</v>
      </c>
      <c r="F205" s="71"/>
      <c r="G205" s="46">
        <f t="shared" si="32"/>
        <v>12</v>
      </c>
      <c r="H205" s="78">
        <v>0</v>
      </c>
      <c r="I205" s="76">
        <v>0</v>
      </c>
      <c r="J205" s="46">
        <f t="shared" si="33"/>
        <v>12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5</v>
      </c>
      <c r="F209" s="71"/>
      <c r="G209" s="46">
        <f t="shared" si="32"/>
        <v>5</v>
      </c>
      <c r="H209" s="78">
        <v>0</v>
      </c>
      <c r="I209" s="76">
        <v>0</v>
      </c>
      <c r="J209" s="46">
        <f t="shared" si="33"/>
        <v>5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v>284</v>
      </c>
      <c r="F216" s="71"/>
      <c r="G216" s="46">
        <f t="shared" si="32"/>
        <v>284</v>
      </c>
      <c r="H216" s="78">
        <v>0</v>
      </c>
      <c r="I216" s="76">
        <v>0</v>
      </c>
      <c r="J216" s="46">
        <f t="shared" si="33"/>
        <v>284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v>82</v>
      </c>
      <c r="F217" s="71"/>
      <c r="G217" s="46">
        <f t="shared" si="32"/>
        <v>82</v>
      </c>
      <c r="H217" s="78">
        <v>0</v>
      </c>
      <c r="I217" s="76">
        <v>0</v>
      </c>
      <c r="J217" s="46">
        <f t="shared" si="33"/>
        <v>82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v>3</v>
      </c>
      <c r="F218" s="71"/>
      <c r="G218" s="46">
        <f t="shared" si="32"/>
        <v>3</v>
      </c>
      <c r="H218" s="78">
        <v>0</v>
      </c>
      <c r="I218" s="76">
        <v>0</v>
      </c>
      <c r="J218" s="46">
        <f t="shared" si="33"/>
        <v>3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v>6</v>
      </c>
      <c r="F221" s="71"/>
      <c r="G221" s="46">
        <f t="shared" si="32"/>
        <v>6</v>
      </c>
      <c r="H221" s="78">
        <v>0</v>
      </c>
      <c r="I221" s="76">
        <v>0</v>
      </c>
      <c r="J221" s="46">
        <f t="shared" si="33"/>
        <v>6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v>15</v>
      </c>
      <c r="F223" s="71"/>
      <c r="G223" s="46">
        <f t="shared" si="32"/>
        <v>15</v>
      </c>
      <c r="H223" s="78">
        <v>0</v>
      </c>
      <c r="I223" s="76">
        <v>0</v>
      </c>
      <c r="J223" s="46">
        <f t="shared" si="33"/>
        <v>15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v>240</v>
      </c>
      <c r="F224" s="71"/>
      <c r="G224" s="46">
        <f t="shared" si="32"/>
        <v>240</v>
      </c>
      <c r="H224" s="78">
        <v>0</v>
      </c>
      <c r="I224" s="76">
        <v>0</v>
      </c>
      <c r="J224" s="46">
        <f t="shared" si="33"/>
        <v>240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9" si="50">E235+F235</f>
        <v>0</v>
      </c>
      <c r="H235" s="78">
        <v>0</v>
      </c>
      <c r="I235" s="76">
        <v>0</v>
      </c>
      <c r="J235" s="46">
        <f t="shared" ref="J235:J248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v>12</v>
      </c>
      <c r="F250" s="71"/>
      <c r="G250" s="46">
        <f t="shared" si="48"/>
        <v>12</v>
      </c>
      <c r="H250" s="78">
        <v>0</v>
      </c>
      <c r="I250" s="76">
        <v>0</v>
      </c>
      <c r="J250" s="46">
        <f t="shared" si="49"/>
        <v>12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28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23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/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>
        <v>26</v>
      </c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T18" sqref="T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29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30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111</v>
      </c>
      <c r="F6" s="71"/>
      <c r="G6" s="46">
        <f t="shared" si="0"/>
        <v>111</v>
      </c>
      <c r="H6" s="78">
        <v>0</v>
      </c>
      <c r="I6" s="76">
        <v>0</v>
      </c>
      <c r="J6" s="46">
        <f t="shared" si="1"/>
        <v>110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>SUM(M6-O6)</f>
        <v>100</v>
      </c>
      <c r="Q6" s="122">
        <v>36.43</v>
      </c>
      <c r="R6" s="43">
        <f t="shared" ref="R6:R80" si="3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50</v>
      </c>
      <c r="P11" s="23">
        <f t="shared" si="4"/>
        <v>0</v>
      </c>
      <c r="Q11" s="122">
        <v>19.36</v>
      </c>
      <c r="R11" s="43">
        <f t="shared" si="3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2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2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2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2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2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2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60</v>
      </c>
      <c r="P22" s="102">
        <f t="shared" si="4"/>
        <v>240</v>
      </c>
      <c r="Q22" s="122">
        <v>27.98</v>
      </c>
      <c r="R22" s="43">
        <f t="shared" si="3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2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2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2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2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2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2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2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4"/>
        <v>200</v>
      </c>
      <c r="Q31" s="122">
        <v>34.64</v>
      </c>
      <c r="R31" s="43">
        <f t="shared" si="3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4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4</v>
      </c>
      <c r="K41" s="72">
        <v>7</v>
      </c>
      <c r="L41" s="15">
        <v>50</v>
      </c>
      <c r="M41" s="65">
        <f t="shared" si="2"/>
        <v>350</v>
      </c>
      <c r="N41" s="17" t="s">
        <v>16</v>
      </c>
      <c r="O41" s="18">
        <v>150</v>
      </c>
      <c r="P41" s="102">
        <f t="shared" si="4"/>
        <v>200</v>
      </c>
      <c r="Q41" s="90">
        <v>15.42</v>
      </c>
      <c r="R41" s="43">
        <f t="shared" si="3"/>
        <v>107.94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2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2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2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2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2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2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2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2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2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2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2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>+G93-H93-K93-I93</f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50</v>
      </c>
      <c r="P112" s="102">
        <f>SUM(M112-O112)</f>
        <v>50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>
        <v>20</v>
      </c>
      <c r="P116" s="102">
        <f t="shared" si="8"/>
        <v>80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8</v>
      </c>
      <c r="F178" s="71"/>
      <c r="G178" s="46">
        <f t="shared" si="30"/>
        <v>8</v>
      </c>
      <c r="H178" s="78">
        <v>0</v>
      </c>
      <c r="I178" s="76">
        <v>0</v>
      </c>
      <c r="J178" s="46">
        <f t="shared" si="31"/>
        <v>6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02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+ยกมา!J187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+ยกมา!J188</f>
        <v>61</v>
      </c>
      <c r="F188" s="71"/>
      <c r="G188" s="46">
        <f>E188+F188</f>
        <v>61</v>
      </c>
      <c r="H188" s="78">
        <v>0</v>
      </c>
      <c r="I188" s="76">
        <v>0</v>
      </c>
      <c r="J188" s="46">
        <f>+G188-H188-K188-I188</f>
        <v>59</v>
      </c>
      <c r="K188" s="72">
        <v>2</v>
      </c>
      <c r="L188" s="20">
        <v>10</v>
      </c>
      <c r="M188" s="65">
        <f>+L188*K188</f>
        <v>20</v>
      </c>
      <c r="N188" s="17" t="s">
        <v>16</v>
      </c>
      <c r="O188" s="18"/>
      <c r="P188" s="102">
        <f>SUM(M188-O188)</f>
        <v>20</v>
      </c>
      <c r="Q188" s="90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5</v>
      </c>
      <c r="F202" s="71"/>
      <c r="G202" s="46">
        <f t="shared" si="30"/>
        <v>5</v>
      </c>
      <c r="H202" s="78">
        <v>0</v>
      </c>
      <c r="I202" s="76">
        <v>0</v>
      </c>
      <c r="J202" s="46">
        <f t="shared" si="31"/>
        <v>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284</v>
      </c>
      <c r="F216" s="71"/>
      <c r="G216" s="46">
        <f t="shared" si="30"/>
        <v>284</v>
      </c>
      <c r="H216" s="78">
        <v>0</v>
      </c>
      <c r="I216" s="76">
        <v>0</v>
      </c>
      <c r="J216" s="46">
        <f t="shared" si="31"/>
        <v>280</v>
      </c>
      <c r="K216" s="72">
        <v>4</v>
      </c>
      <c r="L216" s="20">
        <v>10</v>
      </c>
      <c r="M216" s="65">
        <f t="shared" si="34"/>
        <v>40</v>
      </c>
      <c r="N216" s="17" t="s">
        <v>16</v>
      </c>
      <c r="O216" s="18"/>
      <c r="P216" s="102">
        <f t="shared" si="35"/>
        <v>40</v>
      </c>
      <c r="Q216" s="90">
        <v>9</v>
      </c>
      <c r="R216" s="43">
        <f t="shared" si="36"/>
        <v>36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82</v>
      </c>
      <c r="F217" s="71"/>
      <c r="G217" s="46">
        <f t="shared" si="30"/>
        <v>82</v>
      </c>
      <c r="H217" s="78">
        <v>0</v>
      </c>
      <c r="I217" s="76">
        <v>0</v>
      </c>
      <c r="J217" s="46">
        <f t="shared" si="31"/>
        <v>82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15</v>
      </c>
      <c r="F223" s="71"/>
      <c r="G223" s="46">
        <f t="shared" si="30"/>
        <v>15</v>
      </c>
      <c r="H223" s="78">
        <v>0</v>
      </c>
      <c r="I223" s="76">
        <v>0</v>
      </c>
      <c r="J223" s="46">
        <f t="shared" si="31"/>
        <v>15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240</v>
      </c>
      <c r="F224" s="71"/>
      <c r="G224" s="46">
        <f t="shared" si="30"/>
        <v>240</v>
      </c>
      <c r="H224" s="78">
        <v>0</v>
      </c>
      <c r="I224" s="76">
        <v>0</v>
      </c>
      <c r="J224" s="46">
        <f t="shared" si="31"/>
        <v>240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0" si="48">E235+F235</f>
        <v>0</v>
      </c>
      <c r="H235" s="78">
        <v>0</v>
      </c>
      <c r="I235" s="76">
        <v>0</v>
      </c>
      <c r="J235" s="46">
        <f t="shared" ref="J235:J248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12</v>
      </c>
      <c r="F250" s="71"/>
      <c r="G250" s="46">
        <f t="shared" si="48"/>
        <v>12</v>
      </c>
      <c r="H250" s="78">
        <v>0</v>
      </c>
      <c r="I250" s="76">
        <v>0</v>
      </c>
      <c r="J250" s="46">
        <f t="shared" ref="J250" si="56">+G250-H250-K250-I250</f>
        <v>6</v>
      </c>
      <c r="K250" s="72">
        <v>6</v>
      </c>
      <c r="L250" s="20">
        <v>20</v>
      </c>
      <c r="M250" s="65">
        <f t="shared" si="34"/>
        <v>120</v>
      </c>
      <c r="N250" s="17" t="s">
        <v>16</v>
      </c>
      <c r="O250" s="18"/>
      <c r="P250" s="102">
        <f t="shared" si="35"/>
        <v>120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+ยกมา!J253</f>
        <v>0</v>
      </c>
      <c r="F253" s="71"/>
      <c r="G253" s="46">
        <f t="shared" ref="G253" si="57">E253+F253</f>
        <v>0</v>
      </c>
      <c r="H253" s="78">
        <v>0</v>
      </c>
      <c r="I253" s="76">
        <v>0</v>
      </c>
      <c r="J253" s="46">
        <f t="shared" ref="J253" si="58">+G253-H253-K253-I253</f>
        <v>0</v>
      </c>
      <c r="K253" s="72"/>
      <c r="L253" s="20">
        <v>26</v>
      </c>
      <c r="M253" s="65">
        <f t="shared" ref="M253" si="59">+L253*K253</f>
        <v>0</v>
      </c>
      <c r="N253" s="17" t="s">
        <v>16</v>
      </c>
      <c r="O253" s="18"/>
      <c r="P253" s="23">
        <f t="shared" ref="P253" si="60">SUM(M253-O253)</f>
        <v>0</v>
      </c>
      <c r="Q253" s="90"/>
      <c r="R253" s="43">
        <f t="shared" ref="R253" si="6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2">E257+F257</f>
        <v>0</v>
      </c>
      <c r="H257" s="78">
        <v>0</v>
      </c>
      <c r="I257" s="76">
        <v>0</v>
      </c>
      <c r="J257" s="46">
        <f t="shared" ref="J257" si="63">+G257-H257-K257-I257</f>
        <v>0</v>
      </c>
      <c r="K257" s="72"/>
      <c r="L257" s="20"/>
      <c r="M257" s="65">
        <f t="shared" ref="M257" si="64">+L257*K257</f>
        <v>0</v>
      </c>
      <c r="N257" s="17" t="s">
        <v>16</v>
      </c>
      <c r="O257" s="18"/>
      <c r="P257" s="23">
        <f t="shared" ref="P257" si="65">SUM(M257-O257)</f>
        <v>0</v>
      </c>
      <c r="Q257" s="90"/>
      <c r="R257" s="43">
        <f t="shared" ref="R257" si="6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7">E259+F259</f>
        <v>0</v>
      </c>
      <c r="H259" s="78">
        <v>0</v>
      </c>
      <c r="I259" s="76">
        <v>0</v>
      </c>
      <c r="J259" s="46">
        <f t="shared" ref="J259" si="68">+G259-H259-K259-I259</f>
        <v>0</v>
      </c>
      <c r="K259" s="72"/>
      <c r="L259" s="20"/>
      <c r="M259" s="65">
        <f t="shared" ref="M259" si="69">+L259*K259</f>
        <v>0</v>
      </c>
      <c r="N259" s="17" t="s">
        <v>16</v>
      </c>
      <c r="O259" s="18"/>
      <c r="P259" s="23">
        <f t="shared" ref="P259" si="70">SUM(M259-O259)</f>
        <v>0</v>
      </c>
      <c r="Q259" s="90"/>
      <c r="R259" s="43">
        <f t="shared" ref="R259" si="71">+K259*Q259</f>
        <v>0</v>
      </c>
    </row>
    <row r="260" spans="1:19" ht="25.5" x14ac:dyDescent="0.55000000000000004">
      <c r="A260" s="1"/>
      <c r="B260" s="120"/>
      <c r="C260" s="121"/>
      <c r="D260" s="120"/>
      <c r="E260" s="24"/>
      <c r="F260" s="120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675.84999999999991</v>
      </c>
      <c r="S260" s="75"/>
    </row>
    <row r="261" spans="1:19" ht="25.5" customHeight="1" x14ac:dyDescent="0.5">
      <c r="A261" s="1"/>
      <c r="B261" s="120"/>
      <c r="C261" s="121"/>
      <c r="D261" s="120"/>
      <c r="E261" s="24"/>
      <c r="F261" s="120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20"/>
      <c r="C262" s="121"/>
      <c r="D262" s="120"/>
      <c r="E262" s="24"/>
      <c r="F262" s="120"/>
      <c r="G262" s="31"/>
      <c r="H262" s="121"/>
      <c r="J262" s="31"/>
      <c r="K262" s="32"/>
      <c r="L262" s="95" t="s">
        <v>202</v>
      </c>
      <c r="M262" s="95"/>
      <c r="N262" s="33">
        <f>SUM(M5:M261)</f>
        <v>2070</v>
      </c>
    </row>
    <row r="263" spans="1:19" ht="25.5" x14ac:dyDescent="0.55000000000000004">
      <c r="A263" s="1"/>
      <c r="B263" s="120"/>
      <c r="C263" s="121"/>
      <c r="D263" s="120"/>
      <c r="E263" s="24"/>
      <c r="F263" s="120"/>
      <c r="G263" s="31"/>
      <c r="H263" s="12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20"/>
      <c r="C264" s="121"/>
      <c r="D264" s="120"/>
      <c r="E264" s="24"/>
      <c r="F264" s="120"/>
      <c r="G264" s="31"/>
      <c r="H264" s="121"/>
      <c r="J264" s="31"/>
      <c r="L264" s="34" t="s">
        <v>204</v>
      </c>
      <c r="M264" s="35"/>
      <c r="N264" s="36">
        <f>SUM(O264:AF264)</f>
        <v>220</v>
      </c>
      <c r="O264" s="2">
        <v>140</v>
      </c>
      <c r="P264" s="2">
        <v>80</v>
      </c>
    </row>
    <row r="265" spans="1:19" ht="25.5" x14ac:dyDescent="0.55000000000000004">
      <c r="A265" s="1"/>
      <c r="B265" s="120"/>
      <c r="C265" s="121"/>
      <c r="D265" s="120"/>
      <c r="E265" s="24"/>
      <c r="F265" s="120"/>
      <c r="G265" s="31"/>
      <c r="H265" s="12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20"/>
      <c r="C266" s="121"/>
      <c r="D266" s="120"/>
      <c r="E266" s="24"/>
      <c r="F266" s="120"/>
      <c r="G266" s="31"/>
      <c r="H266" s="12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20"/>
      <c r="C267" s="121"/>
      <c r="D267" s="120"/>
      <c r="E267" s="24"/>
      <c r="F267" s="120"/>
      <c r="G267" s="31"/>
      <c r="H267" s="121"/>
      <c r="J267" s="31"/>
      <c r="L267" s="34" t="s">
        <v>207</v>
      </c>
      <c r="M267" s="35"/>
      <c r="N267" s="37">
        <f>SUM(O5:O260)</f>
        <v>330</v>
      </c>
    </row>
    <row r="268" spans="1:19" ht="25.5" x14ac:dyDescent="0.55000000000000004">
      <c r="A268" s="1"/>
      <c r="B268" s="120"/>
      <c r="C268" s="121"/>
      <c r="D268" s="120"/>
      <c r="E268" s="24"/>
      <c r="F268" s="120"/>
      <c r="G268" s="31"/>
      <c r="H268" s="121"/>
      <c r="J268" s="31"/>
      <c r="L268" s="34" t="s">
        <v>208</v>
      </c>
      <c r="M268" s="35"/>
      <c r="N268" s="33">
        <f>N262-N263-N264-N266-N267</f>
        <v>1505</v>
      </c>
    </row>
    <row r="269" spans="1:19" ht="25.5" x14ac:dyDescent="0.55000000000000004">
      <c r="A269" s="1"/>
      <c r="B269" s="120"/>
      <c r="C269" s="121"/>
      <c r="D269" s="120"/>
      <c r="E269" s="24"/>
      <c r="F269" s="120"/>
      <c r="G269" s="31"/>
      <c r="H269" s="121"/>
      <c r="J269" s="31"/>
      <c r="L269" s="34" t="s">
        <v>209</v>
      </c>
      <c r="M269" s="35"/>
      <c r="N269" s="37">
        <v>1505</v>
      </c>
    </row>
    <row r="270" spans="1:19" ht="25.5" x14ac:dyDescent="0.55000000000000004">
      <c r="A270" s="1"/>
      <c r="B270" s="120"/>
      <c r="C270" s="121"/>
      <c r="D270" s="120"/>
      <c r="E270" s="24"/>
      <c r="F270" s="120"/>
      <c r="G270" s="31"/>
      <c r="H270" s="12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20"/>
      <c r="C271" s="121"/>
      <c r="D271" s="120"/>
      <c r="E271" s="24"/>
      <c r="F271" s="120"/>
      <c r="G271" s="121"/>
      <c r="H271" s="121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20"/>
      <c r="C272" s="121"/>
      <c r="D272" s="120"/>
      <c r="E272" s="121"/>
      <c r="F272" s="121"/>
      <c r="G272" s="121"/>
      <c r="H272" s="121"/>
      <c r="J272" s="2"/>
      <c r="L272" s="2"/>
    </row>
    <row r="273" spans="2:13" ht="25.5" x14ac:dyDescent="0.55000000000000004">
      <c r="B273" s="120"/>
      <c r="C273" s="121"/>
      <c r="D273" s="120"/>
      <c r="E273" s="121"/>
      <c r="F273" s="121"/>
      <c r="G273" s="121"/>
      <c r="H273" s="121"/>
      <c r="J273" s="2"/>
      <c r="L273" s="73" t="s">
        <v>272</v>
      </c>
      <c r="M273" s="2" t="s">
        <v>307</v>
      </c>
    </row>
    <row r="274" spans="2:13" x14ac:dyDescent="0.5">
      <c r="B274" s="120"/>
      <c r="C274" s="121"/>
      <c r="D274" s="120"/>
      <c r="E274" s="121"/>
      <c r="F274" s="121"/>
      <c r="G274" s="121"/>
      <c r="H274" s="121"/>
      <c r="J274" s="2"/>
      <c r="L274" s="2"/>
    </row>
    <row r="275" spans="2:13" x14ac:dyDescent="0.5">
      <c r="B275" s="120"/>
      <c r="C275" s="121"/>
      <c r="D275" s="120"/>
      <c r="E275" s="121"/>
      <c r="F275" s="121"/>
      <c r="G275" s="121"/>
      <c r="H275" s="121"/>
      <c r="J275" s="2"/>
      <c r="L275" s="2"/>
    </row>
    <row r="276" spans="2:13" x14ac:dyDescent="0.5">
      <c r="J276" s="2"/>
      <c r="L276" s="2"/>
    </row>
    <row r="277" spans="2:13" x14ac:dyDescent="0.5">
      <c r="J277" s="2"/>
      <c r="L277" s="2"/>
    </row>
    <row r="278" spans="2:13" x14ac:dyDescent="0.5">
      <c r="J278" s="2"/>
      <c r="L278" s="2"/>
    </row>
    <row r="279" spans="2:13" x14ac:dyDescent="0.5">
      <c r="J279" s="2"/>
      <c r="L279" s="2"/>
    </row>
    <row r="280" spans="2:13" x14ac:dyDescent="0.5">
      <c r="J280" s="2"/>
      <c r="L280" s="2"/>
    </row>
    <row r="281" spans="2:13" x14ac:dyDescent="0.5">
      <c r="J281" s="2"/>
      <c r="L281" s="2"/>
    </row>
    <row r="282" spans="2:13" x14ac:dyDescent="0.5">
      <c r="J282" s="2"/>
      <c r="L282" s="2"/>
    </row>
    <row r="283" spans="2:13" x14ac:dyDescent="0.5">
      <c r="J283" s="2"/>
      <c r="L283" s="2"/>
    </row>
    <row r="284" spans="2:13" x14ac:dyDescent="0.5">
      <c r="J284" s="2"/>
      <c r="L284" s="2"/>
    </row>
    <row r="285" spans="2:13" x14ac:dyDescent="0.5">
      <c r="J285" s="2"/>
      <c r="L285" s="2"/>
    </row>
    <row r="286" spans="2:13" x14ac:dyDescent="0.5">
      <c r="J286" s="2"/>
      <c r="L286" s="2"/>
    </row>
    <row r="287" spans="2:13" x14ac:dyDescent="0.5">
      <c r="J287" s="2"/>
      <c r="L287" s="2"/>
    </row>
    <row r="288" spans="2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17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10</v>
      </c>
      <c r="P5" s="102">
        <f>SUM(M5-O5)</f>
        <v>90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110</v>
      </c>
      <c r="F6" s="71"/>
      <c r="G6" s="46">
        <f t="shared" si="0"/>
        <v>110</v>
      </c>
      <c r="H6" s="78">
        <v>0</v>
      </c>
      <c r="I6" s="76">
        <v>0</v>
      </c>
      <c r="J6" s="46">
        <f t="shared" si="1"/>
        <v>103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2">
        <f t="shared" ref="P6:P80" si="3">SUM(M6-O6)</f>
        <v>700</v>
      </c>
      <c r="Q6" s="122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4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20</v>
      </c>
      <c r="P22" s="102">
        <f t="shared" si="3"/>
        <v>80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2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02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0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/>
      <c r="P74" s="102">
        <f t="shared" si="3"/>
        <v>250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10</v>
      </c>
      <c r="P77" s="102">
        <f t="shared" si="3"/>
        <v>90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50</v>
      </c>
      <c r="P112" s="102">
        <f>SUM(M112-O112)</f>
        <v>50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6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6</v>
      </c>
      <c r="F178" s="71"/>
      <c r="G178" s="46">
        <f t="shared" si="30"/>
        <v>6</v>
      </c>
      <c r="H178" s="78">
        <v>0</v>
      </c>
      <c r="I178" s="76">
        <v>0</v>
      </c>
      <c r="J178" s="46">
        <f t="shared" si="31"/>
        <v>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+'1'!J188</f>
        <v>59</v>
      </c>
      <c r="F188" s="71"/>
      <c r="G188" s="46">
        <f>E188+F188</f>
        <v>59</v>
      </c>
      <c r="H188" s="78">
        <v>0</v>
      </c>
      <c r="I188" s="76">
        <v>0</v>
      </c>
      <c r="J188" s="46">
        <f>+G188-H188-K188-I188</f>
        <v>59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5</v>
      </c>
      <c r="F202" s="71"/>
      <c r="G202" s="46">
        <f t="shared" si="30"/>
        <v>5</v>
      </c>
      <c r="H202" s="78">
        <v>0</v>
      </c>
      <c r="I202" s="76">
        <v>0</v>
      </c>
      <c r="J202" s="46">
        <f t="shared" si="31"/>
        <v>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280</v>
      </c>
      <c r="F216" s="71"/>
      <c r="G216" s="46">
        <f t="shared" si="30"/>
        <v>280</v>
      </c>
      <c r="H216" s="78">
        <v>0</v>
      </c>
      <c r="I216" s="76">
        <v>0</v>
      </c>
      <c r="J216" s="46">
        <f t="shared" si="31"/>
        <v>280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82</v>
      </c>
      <c r="F217" s="71"/>
      <c r="G217" s="46">
        <f t="shared" si="30"/>
        <v>82</v>
      </c>
      <c r="H217" s="78">
        <v>0</v>
      </c>
      <c r="I217" s="76">
        <v>0</v>
      </c>
      <c r="J217" s="46">
        <f t="shared" si="31"/>
        <v>82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15</v>
      </c>
      <c r="F223" s="71"/>
      <c r="G223" s="46">
        <f t="shared" si="30"/>
        <v>15</v>
      </c>
      <c r="H223" s="78">
        <v>0</v>
      </c>
      <c r="I223" s="76">
        <v>0</v>
      </c>
      <c r="J223" s="46">
        <f t="shared" si="31"/>
        <v>15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240</v>
      </c>
      <c r="F224" s="71"/>
      <c r="G224" s="46">
        <f t="shared" si="30"/>
        <v>240</v>
      </c>
      <c r="H224" s="78">
        <v>0</v>
      </c>
      <c r="I224" s="76">
        <v>0</v>
      </c>
      <c r="J224" s="46">
        <f t="shared" si="31"/>
        <v>240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6</v>
      </c>
      <c r="F250" s="71"/>
      <c r="G250" s="46">
        <f t="shared" si="47"/>
        <v>6</v>
      </c>
      <c r="H250" s="78">
        <v>0</v>
      </c>
      <c r="I250" s="76">
        <v>2</v>
      </c>
      <c r="J250" s="46">
        <f t="shared" ref="J250" si="51">+G250-H250-K250-I250</f>
        <v>0</v>
      </c>
      <c r="K250" s="72">
        <v>4</v>
      </c>
      <c r="L250" s="20">
        <v>20</v>
      </c>
      <c r="M250" s="65">
        <f t="shared" si="34"/>
        <v>80</v>
      </c>
      <c r="N250" s="17" t="s">
        <v>16</v>
      </c>
      <c r="O250" s="18"/>
      <c r="P250" s="102">
        <f t="shared" si="35"/>
        <v>80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>
        <v>26</v>
      </c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937.12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2670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1330</v>
      </c>
      <c r="O264" s="2">
        <v>120</v>
      </c>
      <c r="P264" s="2">
        <v>250</v>
      </c>
      <c r="Q264" s="88">
        <v>300</v>
      </c>
      <c r="R264" s="2">
        <v>400</v>
      </c>
      <c r="S264" s="2">
        <v>160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1250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1250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17</v>
      </c>
      <c r="F5" s="71">
        <v>10</v>
      </c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27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103</v>
      </c>
      <c r="F6" s="71">
        <v>50</v>
      </c>
      <c r="G6" s="46">
        <f t="shared" si="0"/>
        <v>153</v>
      </c>
      <c r="H6" s="78">
        <v>0</v>
      </c>
      <c r="I6" s="76">
        <v>0</v>
      </c>
      <c r="J6" s="46">
        <f t="shared" si="1"/>
        <v>153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9</v>
      </c>
      <c r="F22" s="71">
        <v>10</v>
      </c>
      <c r="G22" s="46">
        <f t="shared" si="0"/>
        <v>19</v>
      </c>
      <c r="H22" s="78">
        <v>0</v>
      </c>
      <c r="I22" s="76">
        <v>0</v>
      </c>
      <c r="J22" s="46">
        <f t="shared" si="1"/>
        <v>17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1</v>
      </c>
      <c r="F24" s="71">
        <v>5</v>
      </c>
      <c r="G24" s="46">
        <f t="shared" si="0"/>
        <v>6</v>
      </c>
      <c r="H24" s="78">
        <v>0</v>
      </c>
      <c r="I24" s="76">
        <v>0</v>
      </c>
      <c r="J24" s="46">
        <f t="shared" si="1"/>
        <v>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2">
        <f t="shared" si="3"/>
        <v>200</v>
      </c>
      <c r="Q24" s="122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02">
        <f t="shared" si="3"/>
        <v>50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3</v>
      </c>
      <c r="F32" s="71">
        <v>5</v>
      </c>
      <c r="G32" s="46">
        <f t="shared" si="5"/>
        <v>8</v>
      </c>
      <c r="H32" s="78">
        <v>0</v>
      </c>
      <c r="I32" s="76">
        <v>0</v>
      </c>
      <c r="J32" s="46">
        <f t="shared" si="6"/>
        <v>5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195</v>
      </c>
      <c r="P32" s="102">
        <f t="shared" si="3"/>
        <v>195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5</v>
      </c>
      <c r="F39" s="71">
        <v>5</v>
      </c>
      <c r="G39" s="46">
        <f t="shared" si="5"/>
        <v>10</v>
      </c>
      <c r="H39" s="78">
        <v>0</v>
      </c>
      <c r="I39" s="76">
        <v>0</v>
      </c>
      <c r="J39" s="46">
        <f t="shared" si="6"/>
        <v>8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4</v>
      </c>
      <c r="F40" s="71">
        <v>5</v>
      </c>
      <c r="G40" s="46">
        <f t="shared" si="5"/>
        <v>9</v>
      </c>
      <c r="H40" s="78">
        <v>0</v>
      </c>
      <c r="I40" s="76">
        <v>0</v>
      </c>
      <c r="J40" s="46">
        <f t="shared" si="6"/>
        <v>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4</v>
      </c>
      <c r="F41" s="71">
        <v>2</v>
      </c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5</v>
      </c>
      <c r="F47" s="71"/>
      <c r="G47" s="46">
        <f t="shared" si="5"/>
        <v>5</v>
      </c>
      <c r="H47" s="78">
        <v>2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02">
        <f>SUM(M53-O53)</f>
        <v>25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02">
        <f t="shared" si="3"/>
        <v>60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4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02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4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02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4</v>
      </c>
      <c r="F77" s="71">
        <v>5</v>
      </c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60</v>
      </c>
      <c r="P132" s="102">
        <f t="shared" si="8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4</v>
      </c>
      <c r="F175" s="71">
        <v>10</v>
      </c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6</v>
      </c>
      <c r="F178" s="71"/>
      <c r="G178" s="46">
        <f t="shared" si="30"/>
        <v>6</v>
      </c>
      <c r="H178" s="78">
        <v>0</v>
      </c>
      <c r="I178" s="76">
        <v>0</v>
      </c>
      <c r="J178" s="46">
        <f t="shared" si="31"/>
        <v>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+'2'!J188</f>
        <v>59</v>
      </c>
      <c r="F188" s="71"/>
      <c r="G188" s="46">
        <f>E188+F188</f>
        <v>59</v>
      </c>
      <c r="H188" s="78">
        <v>0</v>
      </c>
      <c r="I188" s="76">
        <v>0</v>
      </c>
      <c r="J188" s="46">
        <f>+G188-H188-K188-I188</f>
        <v>59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5</v>
      </c>
      <c r="F202" s="71"/>
      <c r="G202" s="46">
        <f t="shared" si="30"/>
        <v>5</v>
      </c>
      <c r="H202" s="78">
        <v>0</v>
      </c>
      <c r="I202" s="76">
        <v>0</v>
      </c>
      <c r="J202" s="46">
        <f t="shared" si="31"/>
        <v>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280</v>
      </c>
      <c r="F216" s="71"/>
      <c r="G216" s="46">
        <f t="shared" si="30"/>
        <v>280</v>
      </c>
      <c r="H216" s="78">
        <v>0</v>
      </c>
      <c r="I216" s="76">
        <v>0</v>
      </c>
      <c r="J216" s="46">
        <f t="shared" si="31"/>
        <v>280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82</v>
      </c>
      <c r="F217" s="71"/>
      <c r="G217" s="46">
        <f t="shared" si="30"/>
        <v>82</v>
      </c>
      <c r="H217" s="78">
        <v>0</v>
      </c>
      <c r="I217" s="76">
        <v>0</v>
      </c>
      <c r="J217" s="46">
        <f t="shared" si="31"/>
        <v>82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15</v>
      </c>
      <c r="F223" s="71"/>
      <c r="G223" s="46">
        <f t="shared" si="30"/>
        <v>15</v>
      </c>
      <c r="H223" s="78">
        <v>0</v>
      </c>
      <c r="I223" s="76">
        <v>0</v>
      </c>
      <c r="J223" s="46">
        <f t="shared" si="31"/>
        <v>15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240</v>
      </c>
      <c r="F224" s="71"/>
      <c r="G224" s="46">
        <f t="shared" si="30"/>
        <v>240</v>
      </c>
      <c r="H224" s="78">
        <v>0</v>
      </c>
      <c r="I224" s="76">
        <v>0</v>
      </c>
      <c r="J224" s="46">
        <f t="shared" si="31"/>
        <v>240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673.86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1860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275</v>
      </c>
      <c r="O264" s="2">
        <v>165</v>
      </c>
      <c r="P264" s="2">
        <v>110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27</v>
      </c>
      <c r="F5" s="71"/>
      <c r="G5" s="46">
        <f t="shared" ref="G5:G26" si="0">E5+F5</f>
        <v>27</v>
      </c>
      <c r="H5" s="78">
        <v>0</v>
      </c>
      <c r="I5" s="76">
        <v>1</v>
      </c>
      <c r="J5" s="46">
        <f t="shared" ref="J5:J26" si="1">+G5-H5-K5-I5</f>
        <v>23</v>
      </c>
      <c r="K5" s="72">
        <v>3</v>
      </c>
      <c r="L5" s="15">
        <v>50</v>
      </c>
      <c r="M5" s="65">
        <f>+L5*K5</f>
        <v>150</v>
      </c>
      <c r="N5" s="17" t="s">
        <v>1430</v>
      </c>
      <c r="O5" s="18"/>
      <c r="P5" s="102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153</v>
      </c>
      <c r="F6" s="71"/>
      <c r="G6" s="46">
        <f t="shared" si="0"/>
        <v>153</v>
      </c>
      <c r="H6" s="78">
        <v>0</v>
      </c>
      <c r="I6" s="76">
        <v>12</v>
      </c>
      <c r="J6" s="46">
        <f t="shared" si="1"/>
        <v>141</v>
      </c>
      <c r="K6" s="72"/>
      <c r="L6" s="15">
        <v>100</v>
      </c>
      <c r="M6" s="65">
        <f t="shared" ref="M6:M80" si="2">+L6*K6</f>
        <v>0</v>
      </c>
      <c r="N6" s="17" t="s">
        <v>1430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17</v>
      </c>
      <c r="F22" s="71"/>
      <c r="G22" s="46">
        <f t="shared" si="0"/>
        <v>17</v>
      </c>
      <c r="H22" s="78">
        <v>0</v>
      </c>
      <c r="I22" s="76">
        <v>1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1431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02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4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>SUM(M49-O49)</f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0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70</v>
      </c>
      <c r="P56" s="102">
        <f>SUM(M56-O56)</f>
        <v>170</v>
      </c>
      <c r="Q56" s="122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2">
        <f t="shared" si="3"/>
        <v>120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0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6</v>
      </c>
      <c r="F178" s="71"/>
      <c r="G178" s="46">
        <f t="shared" si="30"/>
        <v>6</v>
      </c>
      <c r="H178" s="78">
        <v>0</v>
      </c>
      <c r="I178" s="76">
        <v>0</v>
      </c>
      <c r="J178" s="46">
        <f t="shared" si="31"/>
        <v>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+'3'!J187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+'3'!J188</f>
        <v>59</v>
      </c>
      <c r="F188" s="71"/>
      <c r="G188" s="46">
        <f>E188+F188</f>
        <v>59</v>
      </c>
      <c r="H188" s="78">
        <v>0</v>
      </c>
      <c r="I188" s="76">
        <v>0</v>
      </c>
      <c r="J188" s="46">
        <f>+G188-H188-K188-I188</f>
        <v>59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5</v>
      </c>
      <c r="F202" s="71"/>
      <c r="G202" s="46">
        <f t="shared" si="30"/>
        <v>5</v>
      </c>
      <c r="H202" s="78">
        <v>0</v>
      </c>
      <c r="I202" s="76">
        <v>0</v>
      </c>
      <c r="J202" s="46">
        <f t="shared" si="31"/>
        <v>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280</v>
      </c>
      <c r="F216" s="71"/>
      <c r="G216" s="46">
        <f t="shared" si="30"/>
        <v>280</v>
      </c>
      <c r="H216" s="78">
        <v>0</v>
      </c>
      <c r="I216" s="76">
        <v>100</v>
      </c>
      <c r="J216" s="46">
        <f t="shared" si="31"/>
        <v>177</v>
      </c>
      <c r="K216" s="72">
        <v>3</v>
      </c>
      <c r="L216" s="20">
        <v>10</v>
      </c>
      <c r="M216" s="65">
        <f t="shared" si="34"/>
        <v>30</v>
      </c>
      <c r="N216" s="17" t="s">
        <v>1430</v>
      </c>
      <c r="O216" s="18"/>
      <c r="P216" s="102">
        <f t="shared" si="35"/>
        <v>30</v>
      </c>
      <c r="Q216" s="90">
        <v>9</v>
      </c>
      <c r="R216" s="43">
        <f t="shared" si="36"/>
        <v>27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82</v>
      </c>
      <c r="F217" s="71"/>
      <c r="G217" s="46">
        <f t="shared" si="30"/>
        <v>82</v>
      </c>
      <c r="H217" s="78">
        <v>0</v>
      </c>
      <c r="I217" s="76">
        <v>0</v>
      </c>
      <c r="J217" s="46">
        <f t="shared" si="31"/>
        <v>82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15</v>
      </c>
      <c r="F223" s="71"/>
      <c r="G223" s="46">
        <f t="shared" si="30"/>
        <v>15</v>
      </c>
      <c r="H223" s="78">
        <v>0</v>
      </c>
      <c r="I223" s="76">
        <v>0</v>
      </c>
      <c r="J223" s="46">
        <f t="shared" si="31"/>
        <v>15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240</v>
      </c>
      <c r="F224" s="71"/>
      <c r="G224" s="46">
        <f t="shared" si="30"/>
        <v>240</v>
      </c>
      <c r="H224" s="78">
        <v>0</v>
      </c>
      <c r="I224" s="76">
        <v>100</v>
      </c>
      <c r="J224" s="46">
        <f t="shared" si="31"/>
        <v>140</v>
      </c>
      <c r="K224" s="72"/>
      <c r="L224" s="20">
        <v>0</v>
      </c>
      <c r="M224" s="65">
        <f t="shared" si="34"/>
        <v>0</v>
      </c>
      <c r="N224" s="17" t="s">
        <v>1430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>
        <v>100</v>
      </c>
      <c r="G227" s="46">
        <f t="shared" si="30"/>
        <v>100</v>
      </c>
      <c r="H227" s="78">
        <v>0</v>
      </c>
      <c r="I227" s="76">
        <v>0</v>
      </c>
      <c r="J227" s="46">
        <f t="shared" si="31"/>
        <v>0</v>
      </c>
      <c r="K227" s="72">
        <v>100</v>
      </c>
      <c r="L227" s="20">
        <v>25</v>
      </c>
      <c r="M227" s="65">
        <f t="shared" si="34"/>
        <v>2500</v>
      </c>
      <c r="N227" s="17" t="s">
        <v>16</v>
      </c>
      <c r="O227" s="18"/>
      <c r="P227" s="102">
        <f t="shared" si="35"/>
        <v>2500</v>
      </c>
      <c r="Q227" s="90">
        <v>20.36</v>
      </c>
      <c r="R227" s="43">
        <f t="shared" si="36"/>
        <v>2036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2504.2600000000002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3810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580</v>
      </c>
      <c r="O264" s="2">
        <v>170</v>
      </c>
      <c r="P264" s="2">
        <v>250</v>
      </c>
      <c r="Q264" s="88">
        <v>160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 filterMode="1"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23</v>
      </c>
      <c r="F5" s="71">
        <v>10</v>
      </c>
      <c r="G5" s="46">
        <f t="shared" ref="G5:G26" si="0">E5+F5</f>
        <v>33</v>
      </c>
      <c r="H5" s="78">
        <v>0</v>
      </c>
      <c r="I5" s="76">
        <v>0</v>
      </c>
      <c r="J5" s="46">
        <f t="shared" ref="J5:J26" si="1">+G5-H5-K5-I5</f>
        <v>32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141</v>
      </c>
      <c r="F6" s="71">
        <v>50</v>
      </c>
      <c r="G6" s="46">
        <f t="shared" si="0"/>
        <v>191</v>
      </c>
      <c r="H6" s="78">
        <v>0</v>
      </c>
      <c r="I6" s="76">
        <v>25</v>
      </c>
      <c r="J6" s="46">
        <f t="shared" si="1"/>
        <v>164</v>
      </c>
      <c r="K6" s="72">
        <v>2</v>
      </c>
      <c r="L6" s="15">
        <v>100</v>
      </c>
      <c r="M6" s="65">
        <f t="shared" ref="M6:M80" si="2">+L6*K6</f>
        <v>200</v>
      </c>
      <c r="N6" s="17" t="s">
        <v>1432</v>
      </c>
      <c r="O6" s="18"/>
      <c r="P6" s="102">
        <f t="shared" ref="P6:P80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16</v>
      </c>
      <c r="F22" s="71">
        <v>10</v>
      </c>
      <c r="G22" s="46">
        <f t="shared" si="0"/>
        <v>26</v>
      </c>
      <c r="H22" s="78">
        <v>0</v>
      </c>
      <c r="I22" s="76">
        <v>0</v>
      </c>
      <c r="J22" s="46">
        <f t="shared" si="1"/>
        <v>23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122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1</v>
      </c>
      <c r="F28" s="71">
        <v>1</v>
      </c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1</v>
      </c>
      <c r="F31" s="71">
        <v>10</v>
      </c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0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5</v>
      </c>
      <c r="F41" s="71"/>
      <c r="G41" s="46">
        <f t="shared" si="5"/>
        <v>5</v>
      </c>
      <c r="H41" s="78">
        <v>0</v>
      </c>
      <c r="I41" s="76">
        <v>2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1431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3</v>
      </c>
      <c r="F47" s="71">
        <v>5</v>
      </c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2</v>
      </c>
      <c r="F48" s="71">
        <v>5</v>
      </c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4</v>
      </c>
      <c r="F49" s="71">
        <v>5</v>
      </c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02">
        <f>SUM(M49-O49)</f>
        <v>25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7</v>
      </c>
      <c r="F50" s="71">
        <v>5</v>
      </c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3</v>
      </c>
      <c r="F53" s="71">
        <v>5</v>
      </c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02">
        <f t="shared" si="3"/>
        <v>60</v>
      </c>
      <c r="Q57" s="122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2</v>
      </c>
      <c r="F62" s="71">
        <v>2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4</v>
      </c>
      <c r="F66" s="71">
        <v>5</v>
      </c>
      <c r="G66" s="46">
        <f t="shared" si="5"/>
        <v>9</v>
      </c>
      <c r="H66" s="78">
        <v>0</v>
      </c>
      <c r="I66" s="76">
        <v>1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1431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1</v>
      </c>
      <c r="F74" s="71">
        <v>11</v>
      </c>
      <c r="G74" s="46">
        <f t="shared" si="5"/>
        <v>12</v>
      </c>
      <c r="H74" s="78">
        <v>0</v>
      </c>
      <c r="I74" s="76">
        <v>0</v>
      </c>
      <c r="J74" s="46">
        <f t="shared" si="6"/>
        <v>6</v>
      </c>
      <c r="K74" s="72">
        <v>6</v>
      </c>
      <c r="L74" s="21">
        <v>50</v>
      </c>
      <c r="M74" s="65">
        <f t="shared" si="2"/>
        <v>300</v>
      </c>
      <c r="N74" s="17" t="s">
        <v>16</v>
      </c>
      <c r="O74" s="18"/>
      <c r="P74" s="102">
        <f t="shared" si="3"/>
        <v>300</v>
      </c>
      <c r="Q74" s="90">
        <v>17.09</v>
      </c>
      <c r="R74" s="43">
        <f t="shared" si="4"/>
        <v>102.53999999999999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8</v>
      </c>
      <c r="F77" s="71">
        <v>4</v>
      </c>
      <c r="G77" s="46">
        <f t="shared" si="5"/>
        <v>12</v>
      </c>
      <c r="H77" s="78">
        <v>0</v>
      </c>
      <c r="I77" s="76">
        <v>0</v>
      </c>
      <c r="J77" s="46">
        <f t="shared" si="6"/>
        <v>10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3</v>
      </c>
      <c r="F131" s="71">
        <v>3</v>
      </c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2</v>
      </c>
      <c r="F133" s="71">
        <v>13</v>
      </c>
      <c r="G133" s="46">
        <f t="shared" si="23"/>
        <v>15</v>
      </c>
      <c r="H133" s="78">
        <v>0</v>
      </c>
      <c r="I133" s="76">
        <v>0</v>
      </c>
      <c r="J133" s="46">
        <f t="shared" si="24"/>
        <v>12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2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6</v>
      </c>
      <c r="F178" s="71"/>
      <c r="G178" s="46">
        <f t="shared" si="30"/>
        <v>6</v>
      </c>
      <c r="H178" s="78">
        <v>0</v>
      </c>
      <c r="I178" s="76">
        <v>0</v>
      </c>
      <c r="J178" s="46">
        <f t="shared" si="31"/>
        <v>5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+'4'!J187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+'4'!J188</f>
        <v>59</v>
      </c>
      <c r="F188" s="71"/>
      <c r="G188" s="46">
        <f>E188+F188</f>
        <v>59</v>
      </c>
      <c r="H188" s="78">
        <v>0</v>
      </c>
      <c r="I188" s="76">
        <v>0</v>
      </c>
      <c r="J188" s="46">
        <f>+G188-H188-K188-I188</f>
        <v>59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2</v>
      </c>
      <c r="F193" s="71">
        <v>3</v>
      </c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4</v>
      </c>
      <c r="F194" s="71">
        <v>5</v>
      </c>
      <c r="G194" s="46">
        <f t="shared" si="30"/>
        <v>9</v>
      </c>
      <c r="H194" s="78">
        <v>0</v>
      </c>
      <c r="I194" s="76">
        <v>0</v>
      </c>
      <c r="J194" s="46">
        <f t="shared" si="31"/>
        <v>6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5</v>
      </c>
      <c r="F202" s="71"/>
      <c r="G202" s="46">
        <f t="shared" si="30"/>
        <v>5</v>
      </c>
      <c r="H202" s="78">
        <v>0</v>
      </c>
      <c r="I202" s="76">
        <v>0</v>
      </c>
      <c r="J202" s="46">
        <f t="shared" si="31"/>
        <v>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177</v>
      </c>
      <c r="F216" s="71"/>
      <c r="G216" s="46">
        <f t="shared" si="30"/>
        <v>177</v>
      </c>
      <c r="H216" s="78">
        <v>0</v>
      </c>
      <c r="I216" s="76">
        <v>0</v>
      </c>
      <c r="J216" s="46">
        <f t="shared" si="31"/>
        <v>175</v>
      </c>
      <c r="K216" s="72">
        <v>2</v>
      </c>
      <c r="L216" s="20">
        <v>10</v>
      </c>
      <c r="M216" s="65">
        <f t="shared" si="34"/>
        <v>20</v>
      </c>
      <c r="N216" s="17" t="s">
        <v>16</v>
      </c>
      <c r="O216" s="18"/>
      <c r="P216" s="102">
        <f t="shared" si="35"/>
        <v>20</v>
      </c>
      <c r="Q216" s="90">
        <v>9</v>
      </c>
      <c r="R216" s="43">
        <f t="shared" si="36"/>
        <v>18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82</v>
      </c>
      <c r="F217" s="71"/>
      <c r="G217" s="46">
        <f t="shared" si="30"/>
        <v>82</v>
      </c>
      <c r="H217" s="78">
        <v>0</v>
      </c>
      <c r="I217" s="76">
        <v>0</v>
      </c>
      <c r="J217" s="46">
        <f t="shared" si="31"/>
        <v>82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15</v>
      </c>
      <c r="F223" s="71"/>
      <c r="G223" s="46">
        <f t="shared" si="30"/>
        <v>15</v>
      </c>
      <c r="H223" s="78">
        <v>0</v>
      </c>
      <c r="I223" s="76">
        <v>0</v>
      </c>
      <c r="J223" s="46">
        <f t="shared" si="31"/>
        <v>15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140</v>
      </c>
      <c r="F224" s="71"/>
      <c r="G224" s="46">
        <f t="shared" si="30"/>
        <v>140</v>
      </c>
      <c r="H224" s="78">
        <v>0</v>
      </c>
      <c r="I224" s="76">
        <v>0</v>
      </c>
      <c r="J224" s="46">
        <f t="shared" si="31"/>
        <v>140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>
        <v>15</v>
      </c>
      <c r="G241" s="46">
        <f t="shared" si="42"/>
        <v>15</v>
      </c>
      <c r="H241" s="78">
        <v>0</v>
      </c>
      <c r="I241" s="76">
        <v>0</v>
      </c>
      <c r="J241" s="46">
        <f t="shared" si="43"/>
        <v>0</v>
      </c>
      <c r="K241" s="72">
        <v>15</v>
      </c>
      <c r="L241" s="20">
        <v>100</v>
      </c>
      <c r="M241" s="65">
        <f t="shared" si="44"/>
        <v>1500</v>
      </c>
      <c r="N241" s="17" t="s">
        <v>16</v>
      </c>
      <c r="O241" s="18">
        <v>450</v>
      </c>
      <c r="P241" s="102">
        <f t="shared" si="45"/>
        <v>1050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+'4'!J259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815.13000000000011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3535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1965</v>
      </c>
      <c r="O264" s="2">
        <v>155</v>
      </c>
      <c r="P264" s="2">
        <v>760</v>
      </c>
      <c r="Q264" s="88">
        <v>1050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050.00"/>
        <filter val="100.00"/>
        <filter val="130.00"/>
        <filter val="150.00"/>
        <filter val="20.00"/>
        <filter val="200.00"/>
        <filter val="25.00"/>
        <filter val="300.00"/>
        <filter val="360.00"/>
        <filter val="50.00"/>
        <filter val="55.00"/>
        <filter val="6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32</v>
      </c>
      <c r="F5" s="71"/>
      <c r="G5" s="46">
        <f t="shared" ref="G5:G26" si="0">E5+F5</f>
        <v>32</v>
      </c>
      <c r="H5" s="78">
        <v>0</v>
      </c>
      <c r="I5" s="76">
        <v>0</v>
      </c>
      <c r="J5" s="46">
        <f t="shared" ref="J5:J26" si="1">+G5-H5-K5-I5</f>
        <v>32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164</v>
      </c>
      <c r="F6" s="71"/>
      <c r="G6" s="46">
        <f t="shared" si="0"/>
        <v>164</v>
      </c>
      <c r="H6" s="78">
        <v>0</v>
      </c>
      <c r="I6" s="76">
        <v>1</v>
      </c>
      <c r="J6" s="46">
        <f t="shared" si="1"/>
        <v>160</v>
      </c>
      <c r="K6" s="72">
        <v>3</v>
      </c>
      <c r="L6" s="15">
        <v>100</v>
      </c>
      <c r="M6" s="65">
        <f t="shared" ref="M6:M80" si="2">+L6*K6</f>
        <v>300</v>
      </c>
      <c r="N6" s="17"/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16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200</v>
      </c>
      <c r="P22" s="102">
        <f t="shared" si="3"/>
        <v>500</v>
      </c>
      <c r="Q22" s="122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4</v>
      </c>
      <c r="F24" s="71">
        <v>5</v>
      </c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4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50</v>
      </c>
      <c r="P39" s="102">
        <f t="shared" si="3"/>
        <v>100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5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>
        <v>3</v>
      </c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>
        <v>3</v>
      </c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02">
        <f t="shared" si="3"/>
        <v>60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0</v>
      </c>
      <c r="K64" s="72">
        <v>3</v>
      </c>
      <c r="L64" s="15">
        <v>50</v>
      </c>
      <c r="M64" s="65">
        <f t="shared" si="2"/>
        <v>150</v>
      </c>
      <c r="N64" s="17" t="s">
        <v>16</v>
      </c>
      <c r="O64" s="18">
        <v>75</v>
      </c>
      <c r="P64" s="102">
        <f t="shared" si="3"/>
        <v>75</v>
      </c>
      <c r="Q64" s="90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5</v>
      </c>
      <c r="F65" s="71">
        <v>2</v>
      </c>
      <c r="G65" s="46">
        <f t="shared" si="5"/>
        <v>7</v>
      </c>
      <c r="H65" s="78">
        <v>0</v>
      </c>
      <c r="I65" s="76">
        <v>0</v>
      </c>
      <c r="J65" s="46">
        <f t="shared" si="6"/>
        <v>4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75</v>
      </c>
      <c r="P65" s="102">
        <f t="shared" si="3"/>
        <v>75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6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02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02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3</v>
      </c>
      <c r="F112" s="71">
        <v>10</v>
      </c>
      <c r="G112" s="46">
        <f t="shared" si="23"/>
        <v>13</v>
      </c>
      <c r="H112" s="78">
        <v>0</v>
      </c>
      <c r="I112" s="76">
        <v>1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1431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6</v>
      </c>
      <c r="F115" s="71">
        <v>6</v>
      </c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>
        <v>10</v>
      </c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3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>
        <v>50</v>
      </c>
      <c r="P131" s="102">
        <f t="shared" si="8"/>
        <v>100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12</v>
      </c>
      <c r="F133" s="71"/>
      <c r="G133" s="46">
        <f t="shared" si="23"/>
        <v>12</v>
      </c>
      <c r="H133" s="78">
        <v>0</v>
      </c>
      <c r="I133" s="76">
        <v>1</v>
      </c>
      <c r="J133" s="46">
        <f t="shared" si="24"/>
        <v>11</v>
      </c>
      <c r="K133" s="72"/>
      <c r="L133" s="20">
        <v>50</v>
      </c>
      <c r="M133" s="65">
        <f t="shared" si="7"/>
        <v>0</v>
      </c>
      <c r="N133" s="17" t="s">
        <v>1431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14</v>
      </c>
      <c r="F175" s="71">
        <v>13</v>
      </c>
      <c r="G175" s="46">
        <f t="shared" si="30"/>
        <v>27</v>
      </c>
      <c r="H175" s="78">
        <v>0</v>
      </c>
      <c r="I175" s="76">
        <v>0</v>
      </c>
      <c r="J175" s="46">
        <f t="shared" si="31"/>
        <v>23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>
        <v>100</v>
      </c>
      <c r="P175" s="102">
        <f>SUM(M175-O175)</f>
        <v>100</v>
      </c>
      <c r="Q175" s="122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>
        <v>10</v>
      </c>
      <c r="G180" s="46">
        <f t="shared" si="30"/>
        <v>10</v>
      </c>
      <c r="H180" s="78">
        <v>0</v>
      </c>
      <c r="I180" s="76">
        <v>0</v>
      </c>
      <c r="J180" s="46">
        <f t="shared" si="31"/>
        <v>10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7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02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+'5'!J187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+'5'!J188</f>
        <v>59</v>
      </c>
      <c r="F188" s="71"/>
      <c r="G188" s="46">
        <f>E188+F188</f>
        <v>59</v>
      </c>
      <c r="H188" s="78">
        <v>0</v>
      </c>
      <c r="I188" s="76">
        <v>0</v>
      </c>
      <c r="J188" s="46">
        <f>+G188-H188-K188-I188</f>
        <v>58</v>
      </c>
      <c r="K188" s="72">
        <v>1</v>
      </c>
      <c r="L188" s="20">
        <v>10</v>
      </c>
      <c r="M188" s="65">
        <f>+L188*K188</f>
        <v>10</v>
      </c>
      <c r="N188" s="17" t="s">
        <v>16</v>
      </c>
      <c r="O188" s="18"/>
      <c r="P188" s="102">
        <f>SUM(M188-O188)</f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+'5'!J189</f>
        <v>0</v>
      </c>
      <c r="F189" s="71">
        <v>61</v>
      </c>
      <c r="G189" s="46">
        <f>E189+F189</f>
        <v>61</v>
      </c>
      <c r="H189" s="78">
        <v>0</v>
      </c>
      <c r="I189" s="76">
        <v>0</v>
      </c>
      <c r="J189" s="46">
        <f>+G189-H189-K189-I189</f>
        <v>57</v>
      </c>
      <c r="K189" s="72">
        <v>4</v>
      </c>
      <c r="L189" s="20">
        <v>10</v>
      </c>
      <c r="M189" s="65">
        <f>+L189*K189</f>
        <v>40</v>
      </c>
      <c r="N189" s="17" t="s">
        <v>16</v>
      </c>
      <c r="O189" s="18"/>
      <c r="P189" s="102">
        <f>SUM(M189-O189)</f>
        <v>40</v>
      </c>
      <c r="Q189" s="90">
        <v>3.5</v>
      </c>
      <c r="R189" s="43">
        <f>+K189*Q189</f>
        <v>14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5</v>
      </c>
      <c r="F202" s="71"/>
      <c r="G202" s="46">
        <f t="shared" si="30"/>
        <v>5</v>
      </c>
      <c r="H202" s="78">
        <v>0</v>
      </c>
      <c r="I202" s="76">
        <v>0</v>
      </c>
      <c r="J202" s="46">
        <f t="shared" si="31"/>
        <v>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4</v>
      </c>
      <c r="F209" s="71">
        <v>5</v>
      </c>
      <c r="G209" s="46">
        <f t="shared" si="30"/>
        <v>9</v>
      </c>
      <c r="H209" s="78">
        <v>0</v>
      </c>
      <c r="I209" s="76">
        <v>0</v>
      </c>
      <c r="J209" s="46">
        <f t="shared" si="31"/>
        <v>8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175</v>
      </c>
      <c r="F216" s="71"/>
      <c r="G216" s="46">
        <f t="shared" si="30"/>
        <v>175</v>
      </c>
      <c r="H216" s="78">
        <v>0</v>
      </c>
      <c r="I216" s="76">
        <v>0</v>
      </c>
      <c r="J216" s="46">
        <f t="shared" si="31"/>
        <v>175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82</v>
      </c>
      <c r="F217" s="71"/>
      <c r="G217" s="46">
        <f t="shared" si="30"/>
        <v>82</v>
      </c>
      <c r="H217" s="78">
        <v>0</v>
      </c>
      <c r="I217" s="76">
        <v>1</v>
      </c>
      <c r="J217" s="46">
        <f t="shared" si="31"/>
        <v>81</v>
      </c>
      <c r="K217" s="72"/>
      <c r="L217" s="20">
        <v>10</v>
      </c>
      <c r="M217" s="65">
        <f t="shared" si="34"/>
        <v>0</v>
      </c>
      <c r="N217" s="17" t="s">
        <v>1433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15</v>
      </c>
      <c r="F223" s="71"/>
      <c r="G223" s="46">
        <f t="shared" si="30"/>
        <v>15</v>
      </c>
      <c r="H223" s="78">
        <v>0</v>
      </c>
      <c r="I223" s="76">
        <v>0</v>
      </c>
      <c r="J223" s="46">
        <f t="shared" si="31"/>
        <v>15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140</v>
      </c>
      <c r="F224" s="71"/>
      <c r="G224" s="46">
        <f t="shared" si="30"/>
        <v>140</v>
      </c>
      <c r="H224" s="78">
        <v>0</v>
      </c>
      <c r="I224" s="76">
        <v>0</v>
      </c>
      <c r="J224" s="46">
        <f t="shared" si="31"/>
        <v>140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1240.5999999999999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2905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1010</v>
      </c>
      <c r="O264" s="2">
        <v>400</v>
      </c>
      <c r="P264" s="2">
        <v>170</v>
      </c>
      <c r="Q264" s="88">
        <v>210</v>
      </c>
      <c r="R264" s="2">
        <v>230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32</v>
      </c>
      <c r="F5" s="71"/>
      <c r="G5" s="46">
        <f t="shared" ref="G5:G26" si="0">E5+F5</f>
        <v>32</v>
      </c>
      <c r="H5" s="78">
        <v>0</v>
      </c>
      <c r="I5" s="76">
        <v>0</v>
      </c>
      <c r="J5" s="46">
        <f t="shared" ref="J5:J26" si="1">+G5-H5-K5-I5</f>
        <v>32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160</v>
      </c>
      <c r="F6" s="71"/>
      <c r="G6" s="46">
        <f t="shared" si="0"/>
        <v>160</v>
      </c>
      <c r="H6" s="78">
        <v>0</v>
      </c>
      <c r="I6" s="76">
        <v>1</v>
      </c>
      <c r="J6" s="46">
        <f t="shared" si="1"/>
        <v>141</v>
      </c>
      <c r="K6" s="72">
        <v>18</v>
      </c>
      <c r="L6" s="15">
        <v>100</v>
      </c>
      <c r="M6" s="65">
        <f t="shared" ref="M6:M80" si="2">+L6*K6</f>
        <v>1800</v>
      </c>
      <c r="N6" s="17" t="s">
        <v>1431</v>
      </c>
      <c r="O6" s="18"/>
      <c r="P6" s="102">
        <f t="shared" ref="P6:P80" si="3">SUM(M6-O6)</f>
        <v>1800</v>
      </c>
      <c r="Q6" s="122">
        <v>36.43</v>
      </c>
      <c r="R6" s="43">
        <f t="shared" ref="R6:R80" si="4">+K6*Q6</f>
        <v>655.74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30</v>
      </c>
      <c r="P20" s="102">
        <f t="shared" si="3"/>
        <v>35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16</v>
      </c>
      <c r="F22" s="71"/>
      <c r="G22" s="46">
        <f t="shared" si="0"/>
        <v>16</v>
      </c>
      <c r="H22" s="78">
        <v>0</v>
      </c>
      <c r="I22" s="76">
        <v>1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/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5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02">
        <f t="shared" si="3"/>
        <v>400</v>
      </c>
      <c r="Q24" s="122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8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0</v>
      </c>
      <c r="K33" s="72">
        <v>4</v>
      </c>
      <c r="L33" s="15">
        <v>130</v>
      </c>
      <c r="M33" s="65">
        <f t="shared" si="2"/>
        <v>520</v>
      </c>
      <c r="N33" s="17" t="s">
        <v>16</v>
      </c>
      <c r="O33" s="18"/>
      <c r="P33" s="102">
        <f t="shared" si="3"/>
        <v>520</v>
      </c>
      <c r="Q33" s="90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3</v>
      </c>
      <c r="F41" s="71"/>
      <c r="G41" s="46">
        <f t="shared" si="5"/>
        <v>3</v>
      </c>
      <c r="H41" s="78">
        <v>0</v>
      </c>
      <c r="I41" s="76">
        <v>2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1431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02">
        <f t="shared" si="3"/>
        <v>60</v>
      </c>
      <c r="Q57" s="122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2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140</v>
      </c>
      <c r="P58" s="102">
        <f t="shared" si="3"/>
        <v>100</v>
      </c>
      <c r="Q58" s="122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20</v>
      </c>
      <c r="P65" s="102">
        <f t="shared" si="3"/>
        <v>30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3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65</v>
      </c>
      <c r="P66" s="102">
        <f t="shared" si="3"/>
        <v>85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02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50</v>
      </c>
      <c r="P112" s="102">
        <f>SUM(M112-O112)</f>
        <v>50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10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3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11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23</v>
      </c>
      <c r="F175" s="71"/>
      <c r="G175" s="46">
        <f t="shared" si="30"/>
        <v>23</v>
      </c>
      <c r="H175" s="78">
        <v>0</v>
      </c>
      <c r="I175" s="76">
        <v>0</v>
      </c>
      <c r="J175" s="46">
        <f t="shared" si="31"/>
        <v>23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10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+'6'!J187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+'6'!J188</f>
        <v>58</v>
      </c>
      <c r="F188" s="71"/>
      <c r="G188" s="46">
        <f>E188+F188</f>
        <v>58</v>
      </c>
      <c r="H188" s="78">
        <v>0</v>
      </c>
      <c r="I188" s="76">
        <v>0</v>
      </c>
      <c r="J188" s="46">
        <f>+G188-H188-K188-I188</f>
        <v>58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+'6'!J189</f>
        <v>57</v>
      </c>
      <c r="F189" s="71"/>
      <c r="G189" s="46">
        <f>E189+F189</f>
        <v>57</v>
      </c>
      <c r="H189" s="78">
        <v>0</v>
      </c>
      <c r="I189" s="76">
        <v>0</v>
      </c>
      <c r="J189" s="46">
        <f>+G189-H189-K189-I189</f>
        <v>57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5</v>
      </c>
      <c r="F202" s="71"/>
      <c r="G202" s="46">
        <f t="shared" si="30"/>
        <v>5</v>
      </c>
      <c r="H202" s="78">
        <v>0</v>
      </c>
      <c r="I202" s="76">
        <v>0</v>
      </c>
      <c r="J202" s="46">
        <f t="shared" si="31"/>
        <v>3</v>
      </c>
      <c r="K202" s="72">
        <v>2</v>
      </c>
      <c r="L202" s="20">
        <v>90</v>
      </c>
      <c r="M202" s="65">
        <f t="shared" si="34"/>
        <v>180</v>
      </c>
      <c r="N202" s="17" t="s">
        <v>16</v>
      </c>
      <c r="O202" s="18"/>
      <c r="P202" s="102">
        <f t="shared" si="35"/>
        <v>180</v>
      </c>
      <c r="Q202" s="90">
        <v>60</v>
      </c>
      <c r="R202" s="43">
        <f t="shared" si="36"/>
        <v>120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8</v>
      </c>
      <c r="F209" s="71"/>
      <c r="G209" s="46">
        <f t="shared" si="30"/>
        <v>8</v>
      </c>
      <c r="H209" s="78">
        <v>0</v>
      </c>
      <c r="I209" s="76">
        <v>0</v>
      </c>
      <c r="J209" s="46">
        <f t="shared" si="31"/>
        <v>8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175</v>
      </c>
      <c r="F216" s="71"/>
      <c r="G216" s="46">
        <f t="shared" si="30"/>
        <v>175</v>
      </c>
      <c r="H216" s="78">
        <v>0</v>
      </c>
      <c r="I216" s="76">
        <v>0</v>
      </c>
      <c r="J216" s="46">
        <f t="shared" si="31"/>
        <v>175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81</v>
      </c>
      <c r="F217" s="71"/>
      <c r="G217" s="46">
        <f t="shared" si="30"/>
        <v>81</v>
      </c>
      <c r="H217" s="78">
        <v>0</v>
      </c>
      <c r="I217" s="76">
        <v>0</v>
      </c>
      <c r="J217" s="46">
        <f t="shared" si="31"/>
        <v>81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15</v>
      </c>
      <c r="F223" s="71"/>
      <c r="G223" s="46">
        <f t="shared" si="30"/>
        <v>15</v>
      </c>
      <c r="H223" s="78">
        <v>0</v>
      </c>
      <c r="I223" s="76">
        <v>0</v>
      </c>
      <c r="J223" s="46">
        <f t="shared" si="31"/>
        <v>15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140</v>
      </c>
      <c r="F224" s="71"/>
      <c r="G224" s="46">
        <f t="shared" si="30"/>
        <v>140</v>
      </c>
      <c r="H224" s="78">
        <v>0</v>
      </c>
      <c r="I224" s="76">
        <v>0</v>
      </c>
      <c r="J224" s="46">
        <f t="shared" si="31"/>
        <v>140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+'6'!J259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1843.7799999999997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4990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935</v>
      </c>
      <c r="O264" s="2">
        <v>720</v>
      </c>
      <c r="P264" s="2">
        <v>215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38</v>
      </c>
      <c r="O266" s="2" t="s">
        <v>1434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3627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3627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32</v>
      </c>
      <c r="F5" s="71"/>
      <c r="G5" s="46">
        <f t="shared" ref="G5:G26" si="0">E5+F5</f>
        <v>32</v>
      </c>
      <c r="H5" s="78">
        <v>0</v>
      </c>
      <c r="I5" s="76">
        <v>0</v>
      </c>
      <c r="J5" s="46">
        <f t="shared" ref="J5:J26" si="1">+G5-H5-K5-I5</f>
        <v>31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141</v>
      </c>
      <c r="F6" s="71"/>
      <c r="G6" s="46">
        <f t="shared" si="0"/>
        <v>141</v>
      </c>
      <c r="H6" s="78">
        <v>0</v>
      </c>
      <c r="I6" s="76">
        <v>0</v>
      </c>
      <c r="J6" s="46">
        <f t="shared" si="1"/>
        <v>134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2">
        <f t="shared" ref="P6:P80" si="3">SUM(M6-O6)</f>
        <v>700</v>
      </c>
      <c r="Q6" s="122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4</v>
      </c>
      <c r="F39" s="71"/>
      <c r="G39" s="46">
        <f t="shared" si="5"/>
        <v>4</v>
      </c>
      <c r="H39" s="78">
        <v>0</v>
      </c>
      <c r="I39" s="76">
        <v>1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1431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4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2">
        <f t="shared" si="3"/>
        <v>100</v>
      </c>
      <c r="Q47" s="122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11</v>
      </c>
      <c r="F133" s="71"/>
      <c r="G133" s="46">
        <f t="shared" si="23"/>
        <v>11</v>
      </c>
      <c r="H133" s="78">
        <v>0</v>
      </c>
      <c r="I133" s="76">
        <v>1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1435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23</v>
      </c>
      <c r="F175" s="71"/>
      <c r="G175" s="46">
        <f t="shared" si="30"/>
        <v>23</v>
      </c>
      <c r="H175" s="78">
        <v>0</v>
      </c>
      <c r="I175" s="76">
        <v>0</v>
      </c>
      <c r="J175" s="46">
        <f t="shared" si="31"/>
        <v>23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10</v>
      </c>
      <c r="F180" s="71"/>
      <c r="G180" s="46">
        <f t="shared" si="30"/>
        <v>10</v>
      </c>
      <c r="H180" s="78">
        <v>0</v>
      </c>
      <c r="I180" s="76">
        <v>1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1431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+'7'!J187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+'7'!J188</f>
        <v>58</v>
      </c>
      <c r="F188" s="71"/>
      <c r="G188" s="46">
        <f>E188+F188</f>
        <v>58</v>
      </c>
      <c r="H188" s="78">
        <v>0</v>
      </c>
      <c r="I188" s="76">
        <v>0</v>
      </c>
      <c r="J188" s="46">
        <f>+G188-H188-K188-I188</f>
        <v>58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+'7'!J189</f>
        <v>57</v>
      </c>
      <c r="F189" s="71"/>
      <c r="G189" s="46">
        <f>E189+F189</f>
        <v>57</v>
      </c>
      <c r="H189" s="78">
        <v>0</v>
      </c>
      <c r="I189" s="76">
        <v>0</v>
      </c>
      <c r="J189" s="46">
        <f>+G189-H189-K189-I189</f>
        <v>57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2</v>
      </c>
      <c r="F194" s="71">
        <v>4</v>
      </c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3</v>
      </c>
      <c r="F202" s="71"/>
      <c r="G202" s="46">
        <f t="shared" si="30"/>
        <v>3</v>
      </c>
      <c r="H202" s="78">
        <v>0</v>
      </c>
      <c r="I202" s="76">
        <v>0</v>
      </c>
      <c r="J202" s="46">
        <f t="shared" si="31"/>
        <v>3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8</v>
      </c>
      <c r="F209" s="71"/>
      <c r="G209" s="46">
        <f t="shared" si="30"/>
        <v>8</v>
      </c>
      <c r="H209" s="78">
        <v>0</v>
      </c>
      <c r="I209" s="76">
        <v>0</v>
      </c>
      <c r="J209" s="46">
        <f t="shared" si="31"/>
        <v>8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175</v>
      </c>
      <c r="F216" s="71"/>
      <c r="G216" s="46">
        <f t="shared" si="30"/>
        <v>175</v>
      </c>
      <c r="H216" s="78">
        <v>0</v>
      </c>
      <c r="I216" s="76">
        <v>0</v>
      </c>
      <c r="J216" s="46">
        <f t="shared" si="31"/>
        <v>175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81</v>
      </c>
      <c r="F217" s="71"/>
      <c r="G217" s="46">
        <f t="shared" si="30"/>
        <v>81</v>
      </c>
      <c r="H217" s="78">
        <v>0</v>
      </c>
      <c r="I217" s="76">
        <v>0</v>
      </c>
      <c r="J217" s="46">
        <f t="shared" si="31"/>
        <v>81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15</v>
      </c>
      <c r="F223" s="71"/>
      <c r="G223" s="46">
        <f t="shared" si="30"/>
        <v>15</v>
      </c>
      <c r="H223" s="78">
        <v>0</v>
      </c>
      <c r="I223" s="76">
        <v>0</v>
      </c>
      <c r="J223" s="46">
        <f t="shared" si="31"/>
        <v>15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140</v>
      </c>
      <c r="F224" s="71"/>
      <c r="G224" s="46">
        <f t="shared" si="30"/>
        <v>140</v>
      </c>
      <c r="H224" s="78">
        <v>0</v>
      </c>
      <c r="I224" s="76">
        <v>0</v>
      </c>
      <c r="J224" s="46">
        <f t="shared" si="31"/>
        <v>140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543.01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350</v>
      </c>
      <c r="O264" s="2">
        <v>100</v>
      </c>
      <c r="P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31</v>
      </c>
      <c r="F5" s="71"/>
      <c r="G5" s="46">
        <f t="shared" ref="G5:G26" si="0">E5+F5</f>
        <v>31</v>
      </c>
      <c r="H5" s="78">
        <v>0</v>
      </c>
      <c r="I5" s="76">
        <v>0</v>
      </c>
      <c r="J5" s="46">
        <f t="shared" ref="J5:J26" si="1">+G5-H5-K5-I5</f>
        <v>29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134</v>
      </c>
      <c r="F6" s="71"/>
      <c r="G6" s="46">
        <f t="shared" si="0"/>
        <v>134</v>
      </c>
      <c r="H6" s="78">
        <v>0</v>
      </c>
      <c r="I6" s="76">
        <v>0</v>
      </c>
      <c r="J6" s="46">
        <f t="shared" si="1"/>
        <v>133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02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9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02">
        <f t="shared" si="3"/>
        <v>50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2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02">
        <f>SUM(M56-O56)</f>
        <v>85</v>
      </c>
      <c r="Q56" s="122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2">
        <f t="shared" si="3"/>
        <v>85</v>
      </c>
      <c r="Q57" s="122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5</v>
      </c>
      <c r="F74" s="71">
        <v>2</v>
      </c>
      <c r="G74" s="46">
        <f t="shared" si="5"/>
        <v>7</v>
      </c>
      <c r="H74" s="78">
        <v>0</v>
      </c>
      <c r="I74" s="76">
        <v>0</v>
      </c>
      <c r="J74" s="46">
        <f t="shared" si="6"/>
        <v>0</v>
      </c>
      <c r="K74" s="72">
        <v>7</v>
      </c>
      <c r="L74" s="21">
        <v>50</v>
      </c>
      <c r="M74" s="65">
        <f t="shared" si="2"/>
        <v>350</v>
      </c>
      <c r="N74" s="17" t="s">
        <v>16</v>
      </c>
      <c r="O74" s="18"/>
      <c r="P74" s="102">
        <f t="shared" si="3"/>
        <v>350</v>
      </c>
      <c r="Q74" s="90">
        <v>17.09</v>
      </c>
      <c r="R74" s="43">
        <f t="shared" si="4"/>
        <v>119.63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11</v>
      </c>
      <c r="F112" s="71"/>
      <c r="G112" s="46">
        <f t="shared" si="23"/>
        <v>11</v>
      </c>
      <c r="H112" s="78">
        <v>0</v>
      </c>
      <c r="I112" s="76">
        <v>1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1431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10</v>
      </c>
      <c r="F133" s="71">
        <v>2</v>
      </c>
      <c r="G133" s="46">
        <f t="shared" si="23"/>
        <v>12</v>
      </c>
      <c r="H133" s="78">
        <v>0</v>
      </c>
      <c r="I133" s="76">
        <v>0</v>
      </c>
      <c r="J133" s="46">
        <f t="shared" si="24"/>
        <v>0</v>
      </c>
      <c r="K133" s="72">
        <v>12</v>
      </c>
      <c r="L133" s="20">
        <v>50</v>
      </c>
      <c r="M133" s="65">
        <f t="shared" si="7"/>
        <v>600</v>
      </c>
      <c r="N133" s="17" t="s">
        <v>16</v>
      </c>
      <c r="O133" s="18"/>
      <c r="P133" s="102">
        <f>SUM(M133-O133)</f>
        <v>600</v>
      </c>
      <c r="Q133" s="90">
        <v>24.21</v>
      </c>
      <c r="R133" s="43">
        <f t="shared" si="9"/>
        <v>290.52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23</v>
      </c>
      <c r="F175" s="71"/>
      <c r="G175" s="46">
        <f t="shared" si="30"/>
        <v>23</v>
      </c>
      <c r="H175" s="78">
        <v>0</v>
      </c>
      <c r="I175" s="76">
        <v>0</v>
      </c>
      <c r="J175" s="46">
        <f t="shared" si="31"/>
        <v>23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9</v>
      </c>
      <c r="F180" s="71"/>
      <c r="G180" s="46">
        <f t="shared" si="30"/>
        <v>9</v>
      </c>
      <c r="H180" s="78">
        <v>0</v>
      </c>
      <c r="I180" s="76"/>
      <c r="J180" s="46">
        <f t="shared" si="31"/>
        <v>8</v>
      </c>
      <c r="K180" s="72">
        <v>1</v>
      </c>
      <c r="L180" s="20">
        <v>25</v>
      </c>
      <c r="M180" s="65">
        <f t="shared" si="34"/>
        <v>25</v>
      </c>
      <c r="N180" s="17" t="s">
        <v>1431</v>
      </c>
      <c r="O180" s="18">
        <v>25</v>
      </c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+'8'!J187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+'8'!J188</f>
        <v>58</v>
      </c>
      <c r="F188" s="71"/>
      <c r="G188" s="46">
        <f>E188+F188</f>
        <v>58</v>
      </c>
      <c r="H188" s="78">
        <v>0</v>
      </c>
      <c r="I188" s="76">
        <v>0</v>
      </c>
      <c r="J188" s="46">
        <f>+G188-H188-K188-I188</f>
        <v>53</v>
      </c>
      <c r="K188" s="72">
        <v>5</v>
      </c>
      <c r="L188" s="20">
        <v>10</v>
      </c>
      <c r="M188" s="65">
        <f>+L188*K188</f>
        <v>50</v>
      </c>
      <c r="N188" s="17" t="s">
        <v>16</v>
      </c>
      <c r="O188" s="18"/>
      <c r="P188" s="102">
        <f>SUM(M188-O188)</f>
        <v>50</v>
      </c>
      <c r="Q188" s="90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+'8'!J189</f>
        <v>57</v>
      </c>
      <c r="F189" s="71"/>
      <c r="G189" s="46">
        <f>E189+F189</f>
        <v>57</v>
      </c>
      <c r="H189" s="78">
        <v>0</v>
      </c>
      <c r="I189" s="76">
        <v>0</v>
      </c>
      <c r="J189" s="46">
        <f>+G189-H189-K189-I189</f>
        <v>57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0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02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3</v>
      </c>
      <c r="F202" s="71"/>
      <c r="G202" s="46">
        <f t="shared" si="30"/>
        <v>3</v>
      </c>
      <c r="H202" s="78">
        <v>0</v>
      </c>
      <c r="I202" s="76">
        <v>0</v>
      </c>
      <c r="J202" s="46">
        <f t="shared" si="31"/>
        <v>3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8</v>
      </c>
      <c r="F209" s="71"/>
      <c r="G209" s="46">
        <f t="shared" si="30"/>
        <v>8</v>
      </c>
      <c r="H209" s="78">
        <v>0</v>
      </c>
      <c r="I209" s="76">
        <v>0</v>
      </c>
      <c r="J209" s="46">
        <f t="shared" si="31"/>
        <v>8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175</v>
      </c>
      <c r="F216" s="71"/>
      <c r="G216" s="46">
        <f t="shared" si="30"/>
        <v>175</v>
      </c>
      <c r="H216" s="78">
        <v>0</v>
      </c>
      <c r="I216" s="76">
        <v>0</v>
      </c>
      <c r="J216" s="46">
        <f t="shared" si="31"/>
        <v>175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81</v>
      </c>
      <c r="F217" s="71"/>
      <c r="G217" s="46">
        <f t="shared" si="30"/>
        <v>81</v>
      </c>
      <c r="H217" s="78">
        <v>0</v>
      </c>
      <c r="I217" s="76">
        <v>0</v>
      </c>
      <c r="J217" s="46">
        <f t="shared" si="31"/>
        <v>81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15</v>
      </c>
      <c r="F223" s="71"/>
      <c r="G223" s="46">
        <f t="shared" si="30"/>
        <v>15</v>
      </c>
      <c r="H223" s="78">
        <v>0</v>
      </c>
      <c r="I223" s="76">
        <v>0</v>
      </c>
      <c r="J223" s="46">
        <f t="shared" si="31"/>
        <v>15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140</v>
      </c>
      <c r="F224" s="71"/>
      <c r="G224" s="46">
        <f t="shared" si="30"/>
        <v>140</v>
      </c>
      <c r="H224" s="78">
        <v>0</v>
      </c>
      <c r="I224" s="76">
        <v>0</v>
      </c>
      <c r="J224" s="46">
        <f t="shared" si="31"/>
        <v>140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+'8'!J253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1195.23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1820</v>
      </c>
      <c r="O264" s="2">
        <v>1670</v>
      </c>
      <c r="P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29</v>
      </c>
      <c r="F5" s="71"/>
      <c r="G5" s="46">
        <f t="shared" ref="G5:G26" si="0">E5+F5</f>
        <v>29</v>
      </c>
      <c r="H5" s="78">
        <v>0</v>
      </c>
      <c r="I5" s="76">
        <v>2</v>
      </c>
      <c r="J5" s="46">
        <f t="shared" ref="J5:J26" si="1">+G5-H5-K5-I5</f>
        <v>27</v>
      </c>
      <c r="K5" s="72"/>
      <c r="L5" s="15">
        <v>50</v>
      </c>
      <c r="M5" s="65">
        <f>+L5*K5</f>
        <v>0</v>
      </c>
      <c r="N5" s="17" t="s">
        <v>1431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133</v>
      </c>
      <c r="F6" s="71"/>
      <c r="G6" s="46">
        <f t="shared" si="0"/>
        <v>133</v>
      </c>
      <c r="H6" s="78">
        <v>0</v>
      </c>
      <c r="I6" s="76">
        <v>10</v>
      </c>
      <c r="J6" s="46">
        <f t="shared" si="1"/>
        <v>122</v>
      </c>
      <c r="K6" s="72">
        <v>1</v>
      </c>
      <c r="L6" s="15">
        <v>100</v>
      </c>
      <c r="M6" s="65">
        <f t="shared" ref="M6:M80" si="2">+L6*K6</f>
        <v>100</v>
      </c>
      <c r="N6" s="17" t="s">
        <v>1436</v>
      </c>
      <c r="O6" s="18"/>
      <c r="P6" s="102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>
        <v>5</v>
      </c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12</v>
      </c>
      <c r="F22" s="71">
        <v>10</v>
      </c>
      <c r="G22" s="46">
        <f t="shared" si="0"/>
        <v>22</v>
      </c>
      <c r="H22" s="78">
        <v>0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5</v>
      </c>
      <c r="F40" s="71"/>
      <c r="G40" s="46">
        <f t="shared" si="5"/>
        <v>5</v>
      </c>
      <c r="H40" s="78">
        <v>0</v>
      </c>
      <c r="I40" s="76">
        <v>2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1431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02">
        <f t="shared" si="3"/>
        <v>25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8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23</v>
      </c>
      <c r="F175" s="71"/>
      <c r="G175" s="46">
        <f t="shared" si="30"/>
        <v>23</v>
      </c>
      <c r="H175" s="78">
        <v>0</v>
      </c>
      <c r="I175" s="76">
        <v>0</v>
      </c>
      <c r="J175" s="46">
        <f t="shared" si="31"/>
        <v>23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7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+'9'!J187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+'9'!J188</f>
        <v>53</v>
      </c>
      <c r="F188" s="71"/>
      <c r="G188" s="46">
        <f>E188+F188</f>
        <v>53</v>
      </c>
      <c r="H188" s="78">
        <v>0</v>
      </c>
      <c r="I188" s="76">
        <v>0</v>
      </c>
      <c r="J188" s="46">
        <f>+G188-H188-K188-I188</f>
        <v>53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+'9'!J189</f>
        <v>57</v>
      </c>
      <c r="F189" s="71"/>
      <c r="G189" s="46">
        <f>E189+F189</f>
        <v>57</v>
      </c>
      <c r="H189" s="78">
        <v>0</v>
      </c>
      <c r="I189" s="76">
        <v>0</v>
      </c>
      <c r="J189" s="46">
        <f>+G189-H189-K189-I189</f>
        <v>57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3</v>
      </c>
      <c r="F202" s="71"/>
      <c r="G202" s="46">
        <f t="shared" si="30"/>
        <v>3</v>
      </c>
      <c r="H202" s="78">
        <v>0</v>
      </c>
      <c r="I202" s="76">
        <v>0</v>
      </c>
      <c r="J202" s="46">
        <f t="shared" si="31"/>
        <v>3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8</v>
      </c>
      <c r="F209" s="71"/>
      <c r="G209" s="46">
        <f t="shared" si="30"/>
        <v>8</v>
      </c>
      <c r="H209" s="78">
        <v>0</v>
      </c>
      <c r="I209" s="76">
        <v>0</v>
      </c>
      <c r="J209" s="46">
        <f t="shared" si="31"/>
        <v>8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175</v>
      </c>
      <c r="F216" s="71"/>
      <c r="G216" s="46">
        <f t="shared" si="30"/>
        <v>175</v>
      </c>
      <c r="H216" s="78">
        <v>0</v>
      </c>
      <c r="I216" s="76">
        <v>80</v>
      </c>
      <c r="J216" s="46">
        <f t="shared" si="31"/>
        <v>95</v>
      </c>
      <c r="K216" s="72"/>
      <c r="L216" s="20">
        <v>10</v>
      </c>
      <c r="M216" s="65">
        <f t="shared" si="34"/>
        <v>0</v>
      </c>
      <c r="N216" s="17" t="s">
        <v>1437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81</v>
      </c>
      <c r="F217" s="71"/>
      <c r="G217" s="46">
        <f t="shared" si="30"/>
        <v>81</v>
      </c>
      <c r="H217" s="78">
        <v>0</v>
      </c>
      <c r="I217" s="76">
        <v>0</v>
      </c>
      <c r="J217" s="46">
        <f t="shared" si="31"/>
        <v>80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02">
        <f t="shared" si="35"/>
        <v>10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15</v>
      </c>
      <c r="F223" s="71"/>
      <c r="G223" s="46">
        <f t="shared" si="30"/>
        <v>15</v>
      </c>
      <c r="H223" s="78">
        <v>0</v>
      </c>
      <c r="I223" s="76">
        <v>0</v>
      </c>
      <c r="J223" s="46">
        <f t="shared" si="31"/>
        <v>15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140</v>
      </c>
      <c r="F224" s="71"/>
      <c r="G224" s="46">
        <f t="shared" si="30"/>
        <v>140</v>
      </c>
      <c r="H224" s="78">
        <v>0</v>
      </c>
      <c r="I224" s="76">
        <v>80</v>
      </c>
      <c r="J224" s="46">
        <f t="shared" si="31"/>
        <v>60</v>
      </c>
      <c r="K224" s="72"/>
      <c r="L224" s="20">
        <v>0</v>
      </c>
      <c r="M224" s="65">
        <f t="shared" si="34"/>
        <v>0</v>
      </c>
      <c r="N224" s="17" t="s">
        <v>1437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>
        <v>80</v>
      </c>
      <c r="G227" s="46">
        <f t="shared" si="30"/>
        <v>80</v>
      </c>
      <c r="H227" s="78">
        <v>0</v>
      </c>
      <c r="I227" s="76">
        <v>0</v>
      </c>
      <c r="J227" s="46">
        <f t="shared" si="31"/>
        <v>0</v>
      </c>
      <c r="K227" s="72">
        <v>80</v>
      </c>
      <c r="L227" s="20">
        <v>25</v>
      </c>
      <c r="M227" s="65">
        <f t="shared" si="34"/>
        <v>2000</v>
      </c>
      <c r="N227" s="17" t="s">
        <v>16</v>
      </c>
      <c r="O227" s="18"/>
      <c r="P227" s="102">
        <f t="shared" si="35"/>
        <v>2000</v>
      </c>
      <c r="Q227" s="90">
        <v>20.36</v>
      </c>
      <c r="R227" s="43">
        <f t="shared" si="36"/>
        <v>1628.8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>
        <v>10</v>
      </c>
      <c r="G241" s="46">
        <f t="shared" si="42"/>
        <v>10</v>
      </c>
      <c r="H241" s="78">
        <v>0</v>
      </c>
      <c r="I241" s="76">
        <v>0</v>
      </c>
      <c r="J241" s="46">
        <f t="shared" si="43"/>
        <v>0</v>
      </c>
      <c r="K241" s="72">
        <v>10</v>
      </c>
      <c r="L241" s="20">
        <v>100</v>
      </c>
      <c r="M241" s="65">
        <f t="shared" si="44"/>
        <v>1000</v>
      </c>
      <c r="N241" s="17" t="s">
        <v>16</v>
      </c>
      <c r="O241" s="18">
        <v>300</v>
      </c>
      <c r="P241" s="102">
        <f t="shared" si="45"/>
        <v>700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>
        <v>5</v>
      </c>
      <c r="G248" s="46">
        <f t="shared" si="42"/>
        <v>5</v>
      </c>
      <c r="H248" s="78">
        <v>0</v>
      </c>
      <c r="I248" s="76">
        <v>1</v>
      </c>
      <c r="J248" s="46">
        <f t="shared" si="43"/>
        <v>3</v>
      </c>
      <c r="K248" s="72">
        <v>1</v>
      </c>
      <c r="L248" s="20">
        <v>50</v>
      </c>
      <c r="M248" s="65">
        <f t="shared" si="34"/>
        <v>50</v>
      </c>
      <c r="N248" s="17" t="s">
        <v>1431</v>
      </c>
      <c r="O248" s="18"/>
      <c r="P248" s="102">
        <f t="shared" si="35"/>
        <v>50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>
        <v>5</v>
      </c>
      <c r="G249" s="46">
        <f t="shared" si="42"/>
        <v>5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+'9'!J253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1926.79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3905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900</v>
      </c>
      <c r="O264" s="2">
        <v>200</v>
      </c>
      <c r="P264" s="2">
        <v>700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62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27</v>
      </c>
      <c r="F5" s="71"/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23</v>
      </c>
      <c r="K5" s="72">
        <v>4</v>
      </c>
      <c r="L5" s="15">
        <v>50</v>
      </c>
      <c r="M5" s="65">
        <f>+L5*K5</f>
        <v>200</v>
      </c>
      <c r="N5" s="17" t="s">
        <v>1431</v>
      </c>
      <c r="O5" s="18">
        <v>50</v>
      </c>
      <c r="P5" s="102">
        <f>SUM(M5-O5)</f>
        <v>150</v>
      </c>
      <c r="Q5" s="12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122</v>
      </c>
      <c r="F6" s="71"/>
      <c r="G6" s="46">
        <f t="shared" si="0"/>
        <v>122</v>
      </c>
      <c r="H6" s="78">
        <v>0</v>
      </c>
      <c r="I6" s="76">
        <v>0</v>
      </c>
      <c r="J6" s="46">
        <f t="shared" si="1"/>
        <v>119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18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50</v>
      </c>
      <c r="P22" s="102">
        <f t="shared" si="3"/>
        <v>250</v>
      </c>
      <c r="Q22" s="122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20</v>
      </c>
      <c r="P24" s="102">
        <f t="shared" si="3"/>
        <v>80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1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02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1</v>
      </c>
      <c r="F41" s="71">
        <v>1</v>
      </c>
      <c r="G41" s="46">
        <f t="shared" si="5"/>
        <v>2</v>
      </c>
      <c r="H41" s="78">
        <v>0</v>
      </c>
      <c r="I41" s="76">
        <v>0</v>
      </c>
      <c r="J41" s="46">
        <f t="shared" si="6"/>
        <v>0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0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6</v>
      </c>
      <c r="F48" s="71"/>
      <c r="G48" s="46">
        <f t="shared" si="5"/>
        <v>6</v>
      </c>
      <c r="H48" s="78">
        <v>0</v>
      </c>
      <c r="I48" s="76">
        <v>1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1431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120</v>
      </c>
      <c r="P58" s="102">
        <f t="shared" si="3"/>
        <v>120</v>
      </c>
      <c r="Q58" s="122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20</v>
      </c>
      <c r="P62" s="102">
        <f t="shared" si="3"/>
        <v>100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>
        <v>30</v>
      </c>
      <c r="P132" s="102">
        <f t="shared" si="8"/>
        <v>30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23</v>
      </c>
      <c r="F175" s="71"/>
      <c r="G175" s="46">
        <f t="shared" si="30"/>
        <v>23</v>
      </c>
      <c r="H175" s="78">
        <v>0</v>
      </c>
      <c r="I175" s="76">
        <v>0</v>
      </c>
      <c r="J175" s="46">
        <f t="shared" si="31"/>
        <v>23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6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+'10'!J187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+'10'!J188</f>
        <v>53</v>
      </c>
      <c r="F188" s="71"/>
      <c r="G188" s="46">
        <f>E188+F188</f>
        <v>53</v>
      </c>
      <c r="H188" s="78">
        <v>0</v>
      </c>
      <c r="I188" s="76">
        <v>0</v>
      </c>
      <c r="J188" s="46">
        <f>+G188-H188-K188-I188</f>
        <v>53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+'10'!J189</f>
        <v>57</v>
      </c>
      <c r="F189" s="71"/>
      <c r="G189" s="46">
        <f>E189+F189</f>
        <v>57</v>
      </c>
      <c r="H189" s="78">
        <v>0</v>
      </c>
      <c r="I189" s="76">
        <v>0</v>
      </c>
      <c r="J189" s="46">
        <f>+G189-H189-K189-I189</f>
        <v>57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3</v>
      </c>
      <c r="F202" s="71"/>
      <c r="G202" s="46">
        <f t="shared" si="30"/>
        <v>3</v>
      </c>
      <c r="H202" s="78">
        <v>0</v>
      </c>
      <c r="I202" s="76">
        <v>0</v>
      </c>
      <c r="J202" s="46">
        <f t="shared" si="31"/>
        <v>3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8</v>
      </c>
      <c r="F209" s="71"/>
      <c r="G209" s="46">
        <f t="shared" si="30"/>
        <v>8</v>
      </c>
      <c r="H209" s="78">
        <v>0</v>
      </c>
      <c r="I209" s="76">
        <v>0</v>
      </c>
      <c r="J209" s="46">
        <f t="shared" si="31"/>
        <v>7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>
        <v>60</v>
      </c>
      <c r="P209" s="102">
        <f t="shared" si="35"/>
        <v>60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95</v>
      </c>
      <c r="F216" s="71"/>
      <c r="G216" s="46">
        <f t="shared" si="30"/>
        <v>95</v>
      </c>
      <c r="H216" s="78">
        <v>0</v>
      </c>
      <c r="I216" s="76">
        <v>0</v>
      </c>
      <c r="J216" s="46">
        <f t="shared" si="31"/>
        <v>94</v>
      </c>
      <c r="K216" s="72">
        <v>1</v>
      </c>
      <c r="L216" s="20">
        <v>10</v>
      </c>
      <c r="M216" s="65">
        <f t="shared" si="34"/>
        <v>10</v>
      </c>
      <c r="N216" s="17" t="s">
        <v>16</v>
      </c>
      <c r="O216" s="18"/>
      <c r="P216" s="102">
        <f t="shared" si="35"/>
        <v>10</v>
      </c>
      <c r="Q216" s="90">
        <v>9</v>
      </c>
      <c r="R216" s="43">
        <f t="shared" si="36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80</v>
      </c>
      <c r="F217" s="71"/>
      <c r="G217" s="46">
        <f t="shared" si="30"/>
        <v>80</v>
      </c>
      <c r="H217" s="78">
        <v>0</v>
      </c>
      <c r="I217" s="76">
        <v>0</v>
      </c>
      <c r="J217" s="46">
        <f t="shared" si="31"/>
        <v>80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15</v>
      </c>
      <c r="F223" s="71"/>
      <c r="G223" s="46">
        <f t="shared" si="30"/>
        <v>15</v>
      </c>
      <c r="H223" s="78">
        <v>0</v>
      </c>
      <c r="I223" s="76">
        <v>0</v>
      </c>
      <c r="J223" s="46">
        <f t="shared" si="31"/>
        <v>15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60</v>
      </c>
      <c r="F224" s="71"/>
      <c r="G224" s="46">
        <f t="shared" si="30"/>
        <v>60</v>
      </c>
      <c r="H224" s="78">
        <v>0</v>
      </c>
      <c r="I224" s="76">
        <v>0</v>
      </c>
      <c r="J224" s="46">
        <f t="shared" si="31"/>
        <v>60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+'10'!J253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755.16000000000008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2240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455</v>
      </c>
      <c r="O264" s="2">
        <v>455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119</v>
      </c>
      <c r="F6" s="71"/>
      <c r="G6" s="46">
        <f t="shared" si="0"/>
        <v>119</v>
      </c>
      <c r="H6" s="78">
        <v>0</v>
      </c>
      <c r="I6" s="76">
        <v>0</v>
      </c>
      <c r="J6" s="46">
        <f t="shared" si="1"/>
        <v>112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2">
        <f t="shared" ref="P6:P80" si="3">SUM(M6-O6)</f>
        <v>700</v>
      </c>
      <c r="Q6" s="122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02">
        <f t="shared" si="3"/>
        <v>25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2</v>
      </c>
      <c r="F18" s="71">
        <v>5</v>
      </c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4</v>
      </c>
      <c r="F24" s="71">
        <v>5</v>
      </c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6</v>
      </c>
      <c r="F31" s="71">
        <v>10</v>
      </c>
      <c r="G31" s="46">
        <f t="shared" si="5"/>
        <v>16</v>
      </c>
      <c r="H31" s="78">
        <v>0</v>
      </c>
      <c r="I31" s="76">
        <v>0</v>
      </c>
      <c r="J31" s="46">
        <f t="shared" si="6"/>
        <v>13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1</v>
      </c>
      <c r="F32" s="71">
        <v>5</v>
      </c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0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>
        <v>1</v>
      </c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2">
        <f t="shared" si="3"/>
        <v>120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>
        <v>3</v>
      </c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2</v>
      </c>
      <c r="F65" s="71">
        <v>3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3</v>
      </c>
      <c r="F66" s="71">
        <v>3</v>
      </c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>
        <v>10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0</v>
      </c>
      <c r="K133" s="72">
        <v>10</v>
      </c>
      <c r="L133" s="20">
        <v>50</v>
      </c>
      <c r="M133" s="65">
        <f t="shared" si="7"/>
        <v>500</v>
      </c>
      <c r="N133" s="17" t="s">
        <v>16</v>
      </c>
      <c r="O133" s="18"/>
      <c r="P133" s="102">
        <f t="shared" si="8"/>
        <v>500</v>
      </c>
      <c r="Q133" s="90">
        <v>24.21</v>
      </c>
      <c r="R133" s="43">
        <f t="shared" si="9"/>
        <v>242.10000000000002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23</v>
      </c>
      <c r="F175" s="71"/>
      <c r="G175" s="46">
        <f t="shared" si="30"/>
        <v>23</v>
      </c>
      <c r="H175" s="78">
        <v>0</v>
      </c>
      <c r="I175" s="76">
        <v>0</v>
      </c>
      <c r="J175" s="46">
        <f t="shared" si="31"/>
        <v>22</v>
      </c>
      <c r="K175" s="72">
        <v>1</v>
      </c>
      <c r="L175" s="15">
        <v>50</v>
      </c>
      <c r="M175" s="65">
        <f>+L175*K175</f>
        <v>50</v>
      </c>
      <c r="N175" s="17" t="s">
        <v>1431</v>
      </c>
      <c r="O175" s="18">
        <v>50</v>
      </c>
      <c r="P175" s="23">
        <f>SUM(M175-O175)</f>
        <v>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+'11'!J187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+'11'!J188</f>
        <v>53</v>
      </c>
      <c r="F188" s="71"/>
      <c r="G188" s="46">
        <f>E188+F188</f>
        <v>53</v>
      </c>
      <c r="H188" s="78">
        <v>0</v>
      </c>
      <c r="I188" s="76">
        <v>0</v>
      </c>
      <c r="J188" s="46">
        <f>+G188-H188-K188-I188</f>
        <v>53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+'11'!J189</f>
        <v>57</v>
      </c>
      <c r="F189" s="71"/>
      <c r="G189" s="46">
        <f>E189+F189</f>
        <v>57</v>
      </c>
      <c r="H189" s="78">
        <v>0</v>
      </c>
      <c r="I189" s="76">
        <v>0</v>
      </c>
      <c r="J189" s="46">
        <f>+G189-H189-K189-I189</f>
        <v>57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5</v>
      </c>
      <c r="F193" s="71"/>
      <c r="G193" s="46">
        <f t="shared" si="30"/>
        <v>5</v>
      </c>
      <c r="H193" s="78">
        <v>0</v>
      </c>
      <c r="I193" s="76">
        <v>3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1431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8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>
        <v>15</v>
      </c>
      <c r="G198" s="46">
        <f t="shared" si="30"/>
        <v>15</v>
      </c>
      <c r="H198" s="78">
        <v>0</v>
      </c>
      <c r="I198" s="76">
        <v>0</v>
      </c>
      <c r="J198" s="46">
        <f t="shared" si="31"/>
        <v>15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3</v>
      </c>
      <c r="F202" s="71"/>
      <c r="G202" s="46">
        <f t="shared" si="30"/>
        <v>3</v>
      </c>
      <c r="H202" s="78">
        <v>0</v>
      </c>
      <c r="I202" s="76">
        <v>0</v>
      </c>
      <c r="J202" s="46">
        <f t="shared" si="31"/>
        <v>3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7</v>
      </c>
      <c r="F209" s="71"/>
      <c r="G209" s="46">
        <f t="shared" si="30"/>
        <v>7</v>
      </c>
      <c r="H209" s="78">
        <v>0</v>
      </c>
      <c r="I209" s="76">
        <v>0</v>
      </c>
      <c r="J209" s="46">
        <f t="shared" si="31"/>
        <v>6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>
        <v>60</v>
      </c>
      <c r="P209" s="102">
        <f t="shared" si="35"/>
        <v>60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94</v>
      </c>
      <c r="F216" s="71">
        <v>246</v>
      </c>
      <c r="G216" s="46">
        <f t="shared" si="30"/>
        <v>340</v>
      </c>
      <c r="H216" s="78">
        <v>0</v>
      </c>
      <c r="I216" s="76">
        <v>0</v>
      </c>
      <c r="J216" s="46">
        <f t="shared" si="31"/>
        <v>340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80</v>
      </c>
      <c r="F217" s="71"/>
      <c r="G217" s="46">
        <f t="shared" si="30"/>
        <v>80</v>
      </c>
      <c r="H217" s="78">
        <v>0</v>
      </c>
      <c r="I217" s="76">
        <v>0</v>
      </c>
      <c r="J217" s="46">
        <f t="shared" si="31"/>
        <v>80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15</v>
      </c>
      <c r="F223" s="71"/>
      <c r="G223" s="46">
        <f t="shared" si="30"/>
        <v>15</v>
      </c>
      <c r="H223" s="78">
        <v>0</v>
      </c>
      <c r="I223" s="76">
        <v>0</v>
      </c>
      <c r="J223" s="46">
        <f t="shared" si="31"/>
        <v>15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60</v>
      </c>
      <c r="F224" s="71">
        <v>300</v>
      </c>
      <c r="G224" s="46">
        <f t="shared" si="30"/>
        <v>360</v>
      </c>
      <c r="H224" s="78">
        <v>0</v>
      </c>
      <c r="I224" s="76">
        <v>0</v>
      </c>
      <c r="J224" s="46">
        <f t="shared" si="31"/>
        <v>360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3</v>
      </c>
      <c r="F248" s="71"/>
      <c r="G248" s="46">
        <f t="shared" si="42"/>
        <v>3</v>
      </c>
      <c r="H248" s="78">
        <v>0</v>
      </c>
      <c r="I248" s="76"/>
      <c r="J248" s="46">
        <f t="shared" si="43"/>
        <v>2</v>
      </c>
      <c r="K248" s="72">
        <v>1</v>
      </c>
      <c r="L248" s="20">
        <v>50</v>
      </c>
      <c r="M248" s="65">
        <f t="shared" si="34"/>
        <v>50</v>
      </c>
      <c r="N248" s="17" t="s">
        <v>1431</v>
      </c>
      <c r="O248" s="18">
        <v>50</v>
      </c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>
        <v>5</v>
      </c>
      <c r="G249" s="46">
        <f t="shared" si="42"/>
        <v>5</v>
      </c>
      <c r="H249" s="78">
        <v>0</v>
      </c>
      <c r="I249" s="76">
        <v>1</v>
      </c>
      <c r="J249" s="46">
        <f t="shared" si="43"/>
        <v>4</v>
      </c>
      <c r="K249" s="72"/>
      <c r="L249" s="20">
        <v>50</v>
      </c>
      <c r="M249" s="65">
        <f t="shared" si="34"/>
        <v>0</v>
      </c>
      <c r="N249" s="17" t="s">
        <v>1431</v>
      </c>
      <c r="O249" s="18"/>
      <c r="P249" s="23"/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+'11'!J253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1035.0500000000002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1350</v>
      </c>
      <c r="O264" s="2">
        <v>550</v>
      </c>
      <c r="P264" s="2">
        <v>300</v>
      </c>
      <c r="Q264" s="88">
        <v>500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112</v>
      </c>
      <c r="F6" s="71"/>
      <c r="G6" s="46">
        <f t="shared" si="0"/>
        <v>112</v>
      </c>
      <c r="H6" s="78">
        <v>0</v>
      </c>
      <c r="I6" s="76">
        <v>0</v>
      </c>
      <c r="J6" s="46">
        <f t="shared" si="1"/>
        <v>112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0</v>
      </c>
      <c r="K15" s="72">
        <v>5</v>
      </c>
      <c r="L15" s="15">
        <v>50</v>
      </c>
      <c r="M15" s="65">
        <f t="shared" si="2"/>
        <v>250</v>
      </c>
      <c r="N15" s="17" t="s">
        <v>16</v>
      </c>
      <c r="O15" s="18">
        <v>125</v>
      </c>
      <c r="P15" s="102">
        <f t="shared" si="3"/>
        <v>125</v>
      </c>
      <c r="Q15" s="122">
        <v>22.41</v>
      </c>
      <c r="R15" s="43">
        <f t="shared" si="4"/>
        <v>112.05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02">
        <f t="shared" si="3"/>
        <v>150</v>
      </c>
      <c r="Q22" s="122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02">
        <f t="shared" si="3"/>
        <v>50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8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2">
        <f t="shared" si="3"/>
        <v>500</v>
      </c>
      <c r="Q31" s="122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02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02">
        <f t="shared" si="3"/>
        <v>75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1</v>
      </c>
      <c r="F40" s="71">
        <v>1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>
        <v>2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02">
        <f t="shared" si="3"/>
        <v>25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02">
        <f>SUM(M53-O53)</f>
        <v>50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3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02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3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75</v>
      </c>
      <c r="P66" s="102">
        <f t="shared" si="3"/>
        <v>75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4</v>
      </c>
      <c r="F77" s="71"/>
      <c r="G77" s="46">
        <f t="shared" si="5"/>
        <v>4</v>
      </c>
      <c r="H77" s="78">
        <v>0</v>
      </c>
      <c r="I77" s="76">
        <v>1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1431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>
        <v>3</v>
      </c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22</v>
      </c>
      <c r="F175" s="71"/>
      <c r="G175" s="46">
        <f t="shared" si="30"/>
        <v>22</v>
      </c>
      <c r="H175" s="78">
        <v>0</v>
      </c>
      <c r="I175" s="76">
        <v>0</v>
      </c>
      <c r="J175" s="46">
        <f t="shared" si="31"/>
        <v>22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3</v>
      </c>
      <c r="K180" s="72">
        <v>3</v>
      </c>
      <c r="L180" s="20">
        <v>35</v>
      </c>
      <c r="M180" s="65">
        <f t="shared" si="34"/>
        <v>105</v>
      </c>
      <c r="N180" s="17" t="s">
        <v>16</v>
      </c>
      <c r="O180" s="18"/>
      <c r="P180" s="102">
        <f t="shared" si="35"/>
        <v>105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+'12'!J187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+'12'!J188</f>
        <v>53</v>
      </c>
      <c r="F188" s="71"/>
      <c r="G188" s="46">
        <f>E188+F188</f>
        <v>53</v>
      </c>
      <c r="H188" s="78">
        <v>0</v>
      </c>
      <c r="I188" s="76">
        <v>0</v>
      </c>
      <c r="J188" s="46">
        <f>+G188-H188-K188-I188</f>
        <v>51</v>
      </c>
      <c r="K188" s="72">
        <v>2</v>
      </c>
      <c r="L188" s="20">
        <v>10</v>
      </c>
      <c r="M188" s="65">
        <f>+L188*K188</f>
        <v>20</v>
      </c>
      <c r="N188" s="17" t="s">
        <v>16</v>
      </c>
      <c r="O188" s="18"/>
      <c r="P188" s="102">
        <f>SUM(M188-O188)</f>
        <v>20</v>
      </c>
      <c r="Q188" s="90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+'12'!J189</f>
        <v>57</v>
      </c>
      <c r="F189" s="71"/>
      <c r="G189" s="46">
        <f>E189+F189</f>
        <v>57</v>
      </c>
      <c r="H189" s="78">
        <v>0</v>
      </c>
      <c r="I189" s="76">
        <v>0</v>
      </c>
      <c r="J189" s="46">
        <f>+G189-H189-K189-I189</f>
        <v>57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3</v>
      </c>
      <c r="F202" s="71"/>
      <c r="G202" s="46">
        <f t="shared" si="30"/>
        <v>3</v>
      </c>
      <c r="H202" s="78">
        <v>0</v>
      </c>
      <c r="I202" s="76">
        <v>0</v>
      </c>
      <c r="J202" s="46">
        <f t="shared" si="31"/>
        <v>3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5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>
        <v>60</v>
      </c>
      <c r="P209" s="102">
        <f t="shared" si="35"/>
        <v>60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340</v>
      </c>
      <c r="F216" s="71"/>
      <c r="G216" s="46">
        <f t="shared" si="30"/>
        <v>340</v>
      </c>
      <c r="H216" s="78">
        <v>0</v>
      </c>
      <c r="I216" s="76">
        <v>0</v>
      </c>
      <c r="J216" s="46">
        <f t="shared" si="31"/>
        <v>340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80</v>
      </c>
      <c r="F217" s="71"/>
      <c r="G217" s="46">
        <f t="shared" si="30"/>
        <v>80</v>
      </c>
      <c r="H217" s="78">
        <v>0</v>
      </c>
      <c r="I217" s="76">
        <v>0</v>
      </c>
      <c r="J217" s="46">
        <f t="shared" si="31"/>
        <v>80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15</v>
      </c>
      <c r="F223" s="71"/>
      <c r="G223" s="46">
        <f t="shared" si="30"/>
        <v>15</v>
      </c>
      <c r="H223" s="78">
        <v>0</v>
      </c>
      <c r="I223" s="76">
        <v>0</v>
      </c>
      <c r="J223" s="46">
        <f t="shared" si="31"/>
        <v>15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360</v>
      </c>
      <c r="F224" s="71"/>
      <c r="G224" s="46">
        <f t="shared" si="30"/>
        <v>360</v>
      </c>
      <c r="H224" s="78">
        <v>0</v>
      </c>
      <c r="I224" s="76">
        <v>0</v>
      </c>
      <c r="J224" s="46">
        <f t="shared" si="31"/>
        <v>360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4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+'12'!J253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+'12'!J259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811.34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745</v>
      </c>
      <c r="O264" s="2">
        <v>75</v>
      </c>
      <c r="P264" s="2">
        <v>150</v>
      </c>
      <c r="Q264" s="88">
        <v>500</v>
      </c>
      <c r="R264" s="2">
        <v>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23</v>
      </c>
      <c r="F5" s="71">
        <v>10</v>
      </c>
      <c r="G5" s="46">
        <f t="shared" ref="G5:G26" si="0">E5+F5</f>
        <v>33</v>
      </c>
      <c r="H5" s="78">
        <v>0</v>
      </c>
      <c r="I5" s="76">
        <v>0</v>
      </c>
      <c r="J5" s="46">
        <f t="shared" ref="J5:J26" si="1">+G5-H5-K5-I5</f>
        <v>32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112</v>
      </c>
      <c r="F6" s="71">
        <v>50</v>
      </c>
      <c r="G6" s="46">
        <f t="shared" si="0"/>
        <v>162</v>
      </c>
      <c r="H6" s="78">
        <v>0</v>
      </c>
      <c r="I6" s="76">
        <v>0</v>
      </c>
      <c r="J6" s="46">
        <f t="shared" si="1"/>
        <v>104</v>
      </c>
      <c r="K6" s="72">
        <v>58</v>
      </c>
      <c r="L6" s="15">
        <v>100</v>
      </c>
      <c r="M6" s="65">
        <f t="shared" ref="M6:M80" si="2">+L6*K6</f>
        <v>5800</v>
      </c>
      <c r="N6" s="17" t="s">
        <v>16</v>
      </c>
      <c r="O6" s="18">
        <v>2100</v>
      </c>
      <c r="P6" s="102">
        <f t="shared" ref="P6:P80" si="3">SUM(M6-O6)</f>
        <v>3700</v>
      </c>
      <c r="Q6" s="122">
        <v>36.43</v>
      </c>
      <c r="R6" s="43">
        <f t="shared" ref="R6:R80" si="4">+K6*Q6</f>
        <v>2112.94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14</v>
      </c>
      <c r="F22" s="71">
        <v>10</v>
      </c>
      <c r="G22" s="46">
        <f t="shared" si="0"/>
        <v>24</v>
      </c>
      <c r="H22" s="78">
        <v>0</v>
      </c>
      <c r="I22" s="76">
        <v>0</v>
      </c>
      <c r="J22" s="46">
        <f t="shared" si="1"/>
        <v>24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2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>
        <v>250</v>
      </c>
      <c r="P24" s="102">
        <f t="shared" si="3"/>
        <v>350</v>
      </c>
      <c r="Q24" s="122">
        <v>38.659999999999997</v>
      </c>
      <c r="R24" s="43">
        <f t="shared" si="4"/>
        <v>231.95999999999998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4</v>
      </c>
      <c r="F39" s="71"/>
      <c r="G39" s="46">
        <f t="shared" si="5"/>
        <v>4</v>
      </c>
      <c r="H39" s="78">
        <v>0</v>
      </c>
      <c r="I39" s="76">
        <v>1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1431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3</v>
      </c>
      <c r="F53" s="71"/>
      <c r="G53" s="46">
        <f t="shared" si="5"/>
        <v>3</v>
      </c>
      <c r="H53" s="78">
        <v>0</v>
      </c>
      <c r="I53" s="76">
        <v>1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1431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3</v>
      </c>
      <c r="F66" s="71"/>
      <c r="G66" s="46">
        <f t="shared" si="5"/>
        <v>3</v>
      </c>
      <c r="H66" s="78">
        <v>0</v>
      </c>
      <c r="I66" s="76">
        <v>1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1431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2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>
        <v>100</v>
      </c>
      <c r="P116" s="102">
        <f t="shared" si="8"/>
        <v>100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3</v>
      </c>
      <c r="F131" s="71">
        <v>2</v>
      </c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3</v>
      </c>
      <c r="F132" s="71">
        <v>5</v>
      </c>
      <c r="G132" s="46">
        <f t="shared" si="23"/>
        <v>8</v>
      </c>
      <c r="H132" s="78">
        <v>0</v>
      </c>
      <c r="I132" s="76">
        <v>0</v>
      </c>
      <c r="J132" s="46">
        <f t="shared" si="24"/>
        <v>6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>
        <v>10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22</v>
      </c>
      <c r="F175" s="71"/>
      <c r="G175" s="46">
        <f t="shared" si="30"/>
        <v>22</v>
      </c>
      <c r="H175" s="78">
        <v>0</v>
      </c>
      <c r="I175" s="76">
        <v>0</v>
      </c>
      <c r="J175" s="46">
        <f t="shared" si="31"/>
        <v>22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1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02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+'13'!J187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+'13'!J188</f>
        <v>51</v>
      </c>
      <c r="F188" s="71"/>
      <c r="G188" s="46">
        <f>E188+F188</f>
        <v>51</v>
      </c>
      <c r="H188" s="78">
        <v>0</v>
      </c>
      <c r="I188" s="76">
        <v>0</v>
      </c>
      <c r="J188" s="46">
        <f>+G188-H188-K188-I188</f>
        <v>51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+'13'!J189</f>
        <v>57</v>
      </c>
      <c r="F189" s="71"/>
      <c r="G189" s="46">
        <f>E189+F189</f>
        <v>57</v>
      </c>
      <c r="H189" s="78">
        <v>0</v>
      </c>
      <c r="I189" s="76">
        <v>0</v>
      </c>
      <c r="J189" s="46">
        <f>+G189-H189-K189-I189</f>
        <v>55</v>
      </c>
      <c r="K189" s="72">
        <v>2</v>
      </c>
      <c r="L189" s="20">
        <v>10</v>
      </c>
      <c r="M189" s="65">
        <f>+L189*K189</f>
        <v>20</v>
      </c>
      <c r="N189" s="17" t="s">
        <v>16</v>
      </c>
      <c r="O189" s="18"/>
      <c r="P189" s="102">
        <f>SUM(M189-O189)</f>
        <v>20</v>
      </c>
      <c r="Q189" s="90">
        <v>3.5</v>
      </c>
      <c r="R189" s="43">
        <f>+K189*Q189</f>
        <v>7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8</v>
      </c>
      <c r="F194" s="71">
        <v>5</v>
      </c>
      <c r="G194" s="46">
        <f t="shared" si="30"/>
        <v>13</v>
      </c>
      <c r="H194" s="78">
        <v>0</v>
      </c>
      <c r="I194" s="76">
        <v>0</v>
      </c>
      <c r="J194" s="46">
        <f t="shared" si="31"/>
        <v>12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3</v>
      </c>
      <c r="F202" s="71"/>
      <c r="G202" s="46">
        <f t="shared" si="30"/>
        <v>3</v>
      </c>
      <c r="H202" s="78">
        <v>0</v>
      </c>
      <c r="I202" s="76">
        <v>0</v>
      </c>
      <c r="J202" s="46">
        <f t="shared" si="31"/>
        <v>3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3</v>
      </c>
      <c r="K203" s="72">
        <v>1</v>
      </c>
      <c r="L203" s="20">
        <v>90</v>
      </c>
      <c r="M203" s="65">
        <f t="shared" si="34"/>
        <v>90</v>
      </c>
      <c r="N203" s="17" t="s">
        <v>16</v>
      </c>
      <c r="O203" s="18"/>
      <c r="P203" s="102">
        <f t="shared" si="35"/>
        <v>90</v>
      </c>
      <c r="Q203" s="90">
        <v>60</v>
      </c>
      <c r="R203" s="43">
        <f t="shared" si="36"/>
        <v>60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5</v>
      </c>
      <c r="F209" s="71">
        <v>5</v>
      </c>
      <c r="G209" s="46">
        <f t="shared" si="30"/>
        <v>10</v>
      </c>
      <c r="H209" s="78">
        <v>0</v>
      </c>
      <c r="I209" s="76">
        <v>0</v>
      </c>
      <c r="J209" s="46">
        <f t="shared" si="31"/>
        <v>2</v>
      </c>
      <c r="K209" s="72">
        <v>8</v>
      </c>
      <c r="L209" s="20">
        <v>120</v>
      </c>
      <c r="M209" s="65">
        <f t="shared" si="34"/>
        <v>960</v>
      </c>
      <c r="N209" s="17" t="s">
        <v>16</v>
      </c>
      <c r="O209" s="18"/>
      <c r="P209" s="102">
        <f t="shared" si="35"/>
        <v>960</v>
      </c>
      <c r="Q209" s="90">
        <v>83</v>
      </c>
      <c r="R209" s="43">
        <f t="shared" si="36"/>
        <v>664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340</v>
      </c>
      <c r="F216" s="71"/>
      <c r="G216" s="46">
        <f t="shared" si="30"/>
        <v>340</v>
      </c>
      <c r="H216" s="78">
        <v>0</v>
      </c>
      <c r="I216" s="76">
        <v>0</v>
      </c>
      <c r="J216" s="46">
        <f t="shared" si="31"/>
        <v>340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80</v>
      </c>
      <c r="F217" s="71"/>
      <c r="G217" s="46">
        <f t="shared" si="30"/>
        <v>80</v>
      </c>
      <c r="H217" s="78">
        <v>0</v>
      </c>
      <c r="I217" s="76">
        <v>0</v>
      </c>
      <c r="J217" s="46">
        <f t="shared" si="31"/>
        <v>80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15</v>
      </c>
      <c r="F223" s="71"/>
      <c r="G223" s="46">
        <f t="shared" si="30"/>
        <v>15</v>
      </c>
      <c r="H223" s="78">
        <v>0</v>
      </c>
      <c r="I223" s="76">
        <v>0</v>
      </c>
      <c r="J223" s="46">
        <f t="shared" si="31"/>
        <v>15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360</v>
      </c>
      <c r="F224" s="71"/>
      <c r="G224" s="46">
        <f t="shared" si="30"/>
        <v>360</v>
      </c>
      <c r="H224" s="78">
        <v>0</v>
      </c>
      <c r="I224" s="76">
        <v>0</v>
      </c>
      <c r="J224" s="46">
        <f t="shared" si="31"/>
        <v>360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4</v>
      </c>
      <c r="F249" s="71"/>
      <c r="G249" s="46">
        <f t="shared" si="42"/>
        <v>4</v>
      </c>
      <c r="H249" s="78">
        <v>0</v>
      </c>
      <c r="I249" s="76">
        <v>1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1431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+'13'!J253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3315.8199999999997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8260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3900</v>
      </c>
      <c r="O264" s="2">
        <v>360</v>
      </c>
      <c r="P264" s="2">
        <v>3000</v>
      </c>
      <c r="Q264" s="88">
        <v>540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32</v>
      </c>
      <c r="F5" s="71"/>
      <c r="G5" s="46">
        <f t="shared" ref="G5:G26" si="0">E5+F5</f>
        <v>32</v>
      </c>
      <c r="H5" s="78">
        <v>0</v>
      </c>
      <c r="I5" s="76">
        <v>0</v>
      </c>
      <c r="J5" s="46">
        <f t="shared" ref="J5:J26" si="1">+G5-H5-K5-I5</f>
        <v>32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104</v>
      </c>
      <c r="F6" s="71"/>
      <c r="G6" s="46">
        <f t="shared" si="0"/>
        <v>104</v>
      </c>
      <c r="H6" s="78">
        <v>0</v>
      </c>
      <c r="I6" s="76"/>
      <c r="J6" s="46">
        <f t="shared" si="1"/>
        <v>71</v>
      </c>
      <c r="K6" s="72">
        <v>33</v>
      </c>
      <c r="L6" s="15">
        <v>100</v>
      </c>
      <c r="M6" s="65">
        <f t="shared" ref="M6:M80" si="2">+L6*K6</f>
        <v>3300</v>
      </c>
      <c r="N6" s="17" t="s">
        <v>16</v>
      </c>
      <c r="O6" s="18">
        <v>1650</v>
      </c>
      <c r="P6" s="102">
        <f t="shared" ref="P6:P80" si="3">SUM(M6-O6)</f>
        <v>1650</v>
      </c>
      <c r="Q6" s="122">
        <v>36.43</v>
      </c>
      <c r="R6" s="43">
        <f t="shared" ref="R6:R80" si="4">+K6*Q6</f>
        <v>1202.19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35</v>
      </c>
      <c r="P20" s="102">
        <f t="shared" si="3"/>
        <v>30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02">
        <f t="shared" si="3"/>
        <v>100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02">
        <f t="shared" si="3"/>
        <v>100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02">
        <f>SUM(M49-O49)</f>
        <v>50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2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02">
        <f t="shared" si="3"/>
        <v>60</v>
      </c>
      <c r="Q59" s="122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3</v>
      </c>
      <c r="K115" s="72">
        <v>5</v>
      </c>
      <c r="L115" s="22">
        <v>60</v>
      </c>
      <c r="M115" s="65">
        <f t="shared" si="7"/>
        <v>300</v>
      </c>
      <c r="N115" s="17" t="s">
        <v>16</v>
      </c>
      <c r="O115" s="18">
        <v>30</v>
      </c>
      <c r="P115" s="102">
        <f t="shared" si="8"/>
        <v>270</v>
      </c>
      <c r="Q115" s="90">
        <v>23.61</v>
      </c>
      <c r="R115" s="43">
        <f t="shared" si="9"/>
        <v>118.05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22</v>
      </c>
      <c r="F175" s="71"/>
      <c r="G175" s="46">
        <f t="shared" si="30"/>
        <v>22</v>
      </c>
      <c r="H175" s="78">
        <v>0</v>
      </c>
      <c r="I175" s="76">
        <v>0</v>
      </c>
      <c r="J175" s="46">
        <f t="shared" si="31"/>
        <v>22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+'14'!J187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+'14'!J188</f>
        <v>51</v>
      </c>
      <c r="F188" s="71"/>
      <c r="G188" s="46">
        <f>E188+F188</f>
        <v>51</v>
      </c>
      <c r="H188" s="78">
        <v>0</v>
      </c>
      <c r="I188" s="76">
        <v>0</v>
      </c>
      <c r="J188" s="46">
        <f>+G188-H188-K188-I188</f>
        <v>50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>
        <v>5</v>
      </c>
      <c r="P188" s="102">
        <f>SUM(M188-O188)</f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+'14'!J189</f>
        <v>55</v>
      </c>
      <c r="F189" s="71"/>
      <c r="G189" s="46">
        <f>E189+F189</f>
        <v>55</v>
      </c>
      <c r="H189" s="78">
        <v>0</v>
      </c>
      <c r="I189" s="76">
        <v>0</v>
      </c>
      <c r="J189" s="46">
        <f>+G189-H189-K189-I189</f>
        <v>55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3</v>
      </c>
      <c r="F202" s="71"/>
      <c r="G202" s="46">
        <f t="shared" si="30"/>
        <v>3</v>
      </c>
      <c r="H202" s="78">
        <v>0</v>
      </c>
      <c r="I202" s="76">
        <v>0</v>
      </c>
      <c r="J202" s="46">
        <f t="shared" si="31"/>
        <v>3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340</v>
      </c>
      <c r="F216" s="71"/>
      <c r="G216" s="46">
        <f t="shared" si="30"/>
        <v>340</v>
      </c>
      <c r="H216" s="78">
        <v>0</v>
      </c>
      <c r="I216" s="76">
        <v>0</v>
      </c>
      <c r="J216" s="46">
        <f t="shared" si="31"/>
        <v>339</v>
      </c>
      <c r="K216" s="72">
        <v>1</v>
      </c>
      <c r="L216" s="20">
        <v>10</v>
      </c>
      <c r="M216" s="65">
        <f t="shared" si="34"/>
        <v>10</v>
      </c>
      <c r="N216" s="17" t="s">
        <v>16</v>
      </c>
      <c r="O216" s="18"/>
      <c r="P216" s="102">
        <f t="shared" si="35"/>
        <v>10</v>
      </c>
      <c r="Q216" s="90">
        <v>9</v>
      </c>
      <c r="R216" s="43">
        <f t="shared" si="36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80</v>
      </c>
      <c r="F217" s="71"/>
      <c r="G217" s="46">
        <f t="shared" si="30"/>
        <v>80</v>
      </c>
      <c r="H217" s="78">
        <v>0</v>
      </c>
      <c r="I217" s="76">
        <v>1</v>
      </c>
      <c r="J217" s="46">
        <f t="shared" si="31"/>
        <v>79</v>
      </c>
      <c r="K217" s="72"/>
      <c r="L217" s="20">
        <v>10</v>
      </c>
      <c r="M217" s="65">
        <f t="shared" si="34"/>
        <v>0</v>
      </c>
      <c r="N217" s="17" t="s">
        <v>1438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15</v>
      </c>
      <c r="F223" s="71"/>
      <c r="G223" s="46">
        <f t="shared" si="30"/>
        <v>15</v>
      </c>
      <c r="H223" s="78">
        <v>0</v>
      </c>
      <c r="I223" s="76">
        <v>0</v>
      </c>
      <c r="J223" s="46">
        <f t="shared" si="31"/>
        <v>15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360</v>
      </c>
      <c r="F224" s="71"/>
      <c r="G224" s="46">
        <f t="shared" si="30"/>
        <v>360</v>
      </c>
      <c r="H224" s="78">
        <v>0</v>
      </c>
      <c r="I224" s="76">
        <v>0</v>
      </c>
      <c r="J224" s="46">
        <f t="shared" si="31"/>
        <v>360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>
        <v>15</v>
      </c>
      <c r="G241" s="46">
        <f t="shared" si="42"/>
        <v>15</v>
      </c>
      <c r="H241" s="78">
        <v>0</v>
      </c>
      <c r="I241" s="76">
        <v>0</v>
      </c>
      <c r="J241" s="46">
        <f t="shared" si="43"/>
        <v>0</v>
      </c>
      <c r="K241" s="72">
        <v>15</v>
      </c>
      <c r="L241" s="20">
        <v>100</v>
      </c>
      <c r="M241" s="65">
        <f t="shared" si="44"/>
        <v>1500</v>
      </c>
      <c r="N241" s="17" t="s">
        <v>16</v>
      </c>
      <c r="O241" s="18">
        <v>450</v>
      </c>
      <c r="P241" s="102">
        <f t="shared" si="45"/>
        <v>1050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3</v>
      </c>
      <c r="F249" s="71"/>
      <c r="G249" s="46">
        <f t="shared" si="42"/>
        <v>3</v>
      </c>
      <c r="H249" s="78">
        <v>0</v>
      </c>
      <c r="I249" s="76">
        <v>1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1431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+'14'!J253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1752.5499999999997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6180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3600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3600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32</v>
      </c>
      <c r="F5" s="71">
        <v>10</v>
      </c>
      <c r="G5" s="46">
        <f t="shared" ref="G5:G26" si="0">E5+F5</f>
        <v>42</v>
      </c>
      <c r="H5" s="78">
        <v>0</v>
      </c>
      <c r="I5" s="76">
        <v>0</v>
      </c>
      <c r="J5" s="46">
        <f t="shared" ref="J5:J26" si="1">+G5-H5-K5-I5</f>
        <v>42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71</v>
      </c>
      <c r="F6" s="71">
        <v>30</v>
      </c>
      <c r="G6" s="46">
        <f t="shared" si="0"/>
        <v>101</v>
      </c>
      <c r="H6" s="78">
        <v>0</v>
      </c>
      <c r="I6" s="76">
        <v>0</v>
      </c>
      <c r="J6" s="46">
        <f t="shared" si="1"/>
        <v>97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80" si="3">SUM(M6-O6)</f>
        <v>400</v>
      </c>
      <c r="Q6" s="122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>
        <v>7</v>
      </c>
      <c r="G21" s="46">
        <f t="shared" si="0"/>
        <v>7</v>
      </c>
      <c r="H21" s="78">
        <v>0</v>
      </c>
      <c r="I21" s="76">
        <v>0</v>
      </c>
      <c r="J21" s="46">
        <f t="shared" si="1"/>
        <v>6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>
        <v>50</v>
      </c>
      <c r="P21" s="102">
        <f t="shared" si="3"/>
        <v>35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22</v>
      </c>
      <c r="F22" s="71">
        <v>10</v>
      </c>
      <c r="G22" s="46">
        <f t="shared" si="0"/>
        <v>32</v>
      </c>
      <c r="H22" s="78">
        <v>0</v>
      </c>
      <c r="I22" s="76">
        <v>0</v>
      </c>
      <c r="J22" s="46">
        <f t="shared" si="1"/>
        <v>30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0</v>
      </c>
      <c r="F28" s="71">
        <v>3</v>
      </c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6</v>
      </c>
      <c r="F31" s="71">
        <v>26</v>
      </c>
      <c r="G31" s="46">
        <f t="shared" si="5"/>
        <v>32</v>
      </c>
      <c r="H31" s="78">
        <v>0</v>
      </c>
      <c r="I31" s="76">
        <v>0</v>
      </c>
      <c r="J31" s="46">
        <f t="shared" si="6"/>
        <v>32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3</v>
      </c>
      <c r="F32" s="71">
        <v>11</v>
      </c>
      <c r="G32" s="46">
        <f t="shared" si="5"/>
        <v>14</v>
      </c>
      <c r="H32" s="78">
        <v>0</v>
      </c>
      <c r="I32" s="76">
        <v>0</v>
      </c>
      <c r="J32" s="46">
        <f t="shared" si="6"/>
        <v>11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>
        <v>5</v>
      </c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2</v>
      </c>
      <c r="F53" s="71">
        <v>13</v>
      </c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2">
        <f t="shared" si="3"/>
        <v>120</v>
      </c>
      <c r="Q57" s="122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2</v>
      </c>
      <c r="F59" s="71">
        <v>1</v>
      </c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1</v>
      </c>
      <c r="F62" s="71">
        <v>4</v>
      </c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3</v>
      </c>
      <c r="F64" s="71">
        <v>2</v>
      </c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2</v>
      </c>
      <c r="F65" s="71">
        <v>4</v>
      </c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0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5</v>
      </c>
      <c r="F74" s="71">
        <v>1</v>
      </c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3</v>
      </c>
      <c r="F77" s="71">
        <v>1</v>
      </c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>
        <v>3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+'15'!J99</f>
        <v>0</v>
      </c>
      <c r="F99" s="71">
        <v>4</v>
      </c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>
        <v>5</v>
      </c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>
        <v>6</v>
      </c>
      <c r="G111" s="46">
        <f t="shared" si="23"/>
        <v>6</v>
      </c>
      <c r="H111" s="78">
        <v>0</v>
      </c>
      <c r="I111" s="76">
        <v>0</v>
      </c>
      <c r="J111" s="46">
        <f t="shared" si="24"/>
        <v>6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50</v>
      </c>
      <c r="P112" s="102">
        <f>SUM(M112-O112)</f>
        <v>50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3</v>
      </c>
      <c r="F115" s="71">
        <v>15</v>
      </c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2</v>
      </c>
      <c r="F116" s="71">
        <v>11</v>
      </c>
      <c r="G116" s="46">
        <f t="shared" si="23"/>
        <v>13</v>
      </c>
      <c r="H116" s="78">
        <v>0</v>
      </c>
      <c r="I116" s="76">
        <v>0</v>
      </c>
      <c r="J116" s="46">
        <f t="shared" si="24"/>
        <v>11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>
        <v>100</v>
      </c>
      <c r="P116" s="102">
        <f t="shared" si="8"/>
        <v>100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>
        <v>8</v>
      </c>
      <c r="G120" s="46">
        <f t="shared" si="23"/>
        <v>8</v>
      </c>
      <c r="H120" s="78">
        <v>0</v>
      </c>
      <c r="I120" s="76">
        <v>0</v>
      </c>
      <c r="J120" s="46">
        <f t="shared" si="24"/>
        <v>8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>
        <v>8</v>
      </c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5</v>
      </c>
      <c r="F131" s="71">
        <v>12</v>
      </c>
      <c r="G131" s="46">
        <f t="shared" si="23"/>
        <v>17</v>
      </c>
      <c r="H131" s="78">
        <v>0</v>
      </c>
      <c r="I131" s="76">
        <v>0</v>
      </c>
      <c r="J131" s="46">
        <f t="shared" si="24"/>
        <v>17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>
        <v>7</v>
      </c>
      <c r="G154" s="46">
        <f t="shared" si="23"/>
        <v>7</v>
      </c>
      <c r="H154" s="78">
        <v>0</v>
      </c>
      <c r="I154" s="76">
        <v>0</v>
      </c>
      <c r="J154" s="46">
        <f t="shared" si="24"/>
        <v>7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22</v>
      </c>
      <c r="F175" s="71"/>
      <c r="G175" s="46">
        <f t="shared" si="30"/>
        <v>22</v>
      </c>
      <c r="H175" s="78">
        <v>0</v>
      </c>
      <c r="I175" s="76">
        <v>0</v>
      </c>
      <c r="J175" s="46">
        <f t="shared" si="31"/>
        <v>20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2">
        <f>SUM(M175-O175)</f>
        <v>100</v>
      </c>
      <c r="Q175" s="122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+'15'!J187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+'15'!J188</f>
        <v>50</v>
      </c>
      <c r="F188" s="71"/>
      <c r="G188" s="46">
        <f>E188+F188</f>
        <v>50</v>
      </c>
      <c r="H188" s="78">
        <v>0</v>
      </c>
      <c r="I188" s="76">
        <v>0</v>
      </c>
      <c r="J188" s="46">
        <f>+G188-H188-K188-I188</f>
        <v>50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+'15'!J189</f>
        <v>55</v>
      </c>
      <c r="F189" s="71"/>
      <c r="G189" s="46">
        <f>E189+F189</f>
        <v>55</v>
      </c>
      <c r="H189" s="78">
        <v>0</v>
      </c>
      <c r="I189" s="76">
        <v>0</v>
      </c>
      <c r="J189" s="46">
        <f>+G189-H189-K189-I189</f>
        <v>55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2</v>
      </c>
      <c r="F193" s="71">
        <v>5</v>
      </c>
      <c r="G193" s="46">
        <f t="shared" si="30"/>
        <v>7</v>
      </c>
      <c r="H193" s="78">
        <v>0</v>
      </c>
      <c r="I193" s="76">
        <v>0</v>
      </c>
      <c r="J193" s="46">
        <f t="shared" si="31"/>
        <v>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>
        <v>7</v>
      </c>
      <c r="G195" s="46">
        <f t="shared" si="30"/>
        <v>7</v>
      </c>
      <c r="H195" s="78">
        <v>0</v>
      </c>
      <c r="I195" s="76">
        <v>0</v>
      </c>
      <c r="J195" s="46">
        <f t="shared" si="31"/>
        <v>5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>
        <v>30</v>
      </c>
      <c r="P195" s="102">
        <f t="shared" si="35"/>
        <v>90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>
        <v>4</v>
      </c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>
        <v>5</v>
      </c>
      <c r="G197" s="46">
        <f t="shared" si="30"/>
        <v>5</v>
      </c>
      <c r="H197" s="78">
        <v>0</v>
      </c>
      <c r="I197" s="76">
        <v>0</v>
      </c>
      <c r="J197" s="46">
        <f t="shared" si="31"/>
        <v>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15</v>
      </c>
      <c r="F198" s="71">
        <v>9</v>
      </c>
      <c r="G198" s="46">
        <f t="shared" si="30"/>
        <v>24</v>
      </c>
      <c r="H198" s="78">
        <v>0</v>
      </c>
      <c r="I198" s="76">
        <v>0</v>
      </c>
      <c r="J198" s="46">
        <f t="shared" si="31"/>
        <v>24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3</v>
      </c>
      <c r="F202" s="71"/>
      <c r="G202" s="46">
        <f t="shared" si="30"/>
        <v>3</v>
      </c>
      <c r="H202" s="78">
        <v>0</v>
      </c>
      <c r="I202" s="76">
        <v>0</v>
      </c>
      <c r="J202" s="46">
        <f t="shared" si="31"/>
        <v>3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339</v>
      </c>
      <c r="F216" s="71"/>
      <c r="G216" s="46">
        <f t="shared" si="30"/>
        <v>339</v>
      </c>
      <c r="H216" s="78">
        <v>0</v>
      </c>
      <c r="I216" s="76">
        <v>0</v>
      </c>
      <c r="J216" s="46">
        <f t="shared" si="31"/>
        <v>339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79</v>
      </c>
      <c r="F217" s="71"/>
      <c r="G217" s="46">
        <f t="shared" si="30"/>
        <v>79</v>
      </c>
      <c r="H217" s="78">
        <v>0</v>
      </c>
      <c r="I217" s="76">
        <v>0</v>
      </c>
      <c r="J217" s="46">
        <f t="shared" si="31"/>
        <v>79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15</v>
      </c>
      <c r="F223" s="71"/>
      <c r="G223" s="46">
        <f t="shared" si="30"/>
        <v>15</v>
      </c>
      <c r="H223" s="78">
        <v>0</v>
      </c>
      <c r="I223" s="76">
        <v>0</v>
      </c>
      <c r="J223" s="46">
        <f t="shared" si="31"/>
        <v>15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360</v>
      </c>
      <c r="F224" s="71"/>
      <c r="G224" s="46">
        <f t="shared" si="30"/>
        <v>360</v>
      </c>
      <c r="H224" s="78">
        <v>0</v>
      </c>
      <c r="I224" s="76">
        <v>0</v>
      </c>
      <c r="J224" s="46">
        <f t="shared" si="31"/>
        <v>360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+'15'!J253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696.46999999999991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900</v>
      </c>
      <c r="O264" s="2">
        <v>370</v>
      </c>
      <c r="P264" s="2">
        <v>120</v>
      </c>
      <c r="Q264" s="88">
        <v>360</v>
      </c>
      <c r="R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42</v>
      </c>
      <c r="F5" s="71"/>
      <c r="G5" s="46">
        <f t="shared" ref="G5:G26" si="0">E5+F5</f>
        <v>42</v>
      </c>
      <c r="H5" s="78">
        <v>0</v>
      </c>
      <c r="I5" s="76">
        <v>0</v>
      </c>
      <c r="J5" s="46">
        <f t="shared" ref="J5:J26" si="1">+G5-H5-K5-I5</f>
        <v>41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97</v>
      </c>
      <c r="F6" s="71"/>
      <c r="G6" s="46">
        <f t="shared" si="0"/>
        <v>97</v>
      </c>
      <c r="H6" s="78">
        <v>0</v>
      </c>
      <c r="I6" s="76">
        <v>0</v>
      </c>
      <c r="J6" s="46">
        <f t="shared" si="1"/>
        <v>95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100</v>
      </c>
      <c r="P6" s="102">
        <f t="shared" ref="P6:P80" si="3">SUM(M6-O6)</f>
        <v>100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29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2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32</v>
      </c>
      <c r="F31" s="71"/>
      <c r="G31" s="46">
        <f t="shared" si="5"/>
        <v>32</v>
      </c>
      <c r="H31" s="78">
        <v>0</v>
      </c>
      <c r="I31" s="76">
        <v>0</v>
      </c>
      <c r="J31" s="46">
        <f t="shared" si="6"/>
        <v>32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5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>
        <v>100</v>
      </c>
      <c r="P50" s="102">
        <f t="shared" si="3"/>
        <v>100</v>
      </c>
      <c r="Q50" s="122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02">
        <f>SUM(M56-O56)</f>
        <v>60</v>
      </c>
      <c r="Q56" s="122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+'16'!J99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6</v>
      </c>
      <c r="F111" s="71"/>
      <c r="G111" s="46">
        <f t="shared" si="23"/>
        <v>6</v>
      </c>
      <c r="H111" s="78">
        <v>0</v>
      </c>
      <c r="I111" s="76">
        <v>0</v>
      </c>
      <c r="J111" s="46">
        <f t="shared" si="24"/>
        <v>6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8</v>
      </c>
      <c r="F120" s="71"/>
      <c r="G120" s="46">
        <f t="shared" si="23"/>
        <v>8</v>
      </c>
      <c r="H120" s="78">
        <v>0</v>
      </c>
      <c r="I120" s="76">
        <v>0</v>
      </c>
      <c r="J120" s="46">
        <f t="shared" si="24"/>
        <v>8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17</v>
      </c>
      <c r="F131" s="71"/>
      <c r="G131" s="46">
        <f t="shared" si="23"/>
        <v>17</v>
      </c>
      <c r="H131" s="78">
        <v>0</v>
      </c>
      <c r="I131" s="76">
        <v>0</v>
      </c>
      <c r="J131" s="46">
        <f t="shared" si="24"/>
        <v>17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7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2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7</v>
      </c>
      <c r="F154" s="71"/>
      <c r="G154" s="46">
        <f t="shared" si="23"/>
        <v>7</v>
      </c>
      <c r="H154" s="78">
        <v>0</v>
      </c>
      <c r="I154" s="76">
        <v>0</v>
      </c>
      <c r="J154" s="46">
        <f t="shared" si="24"/>
        <v>7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20</v>
      </c>
      <c r="F175" s="71"/>
      <c r="G175" s="46">
        <f t="shared" si="30"/>
        <v>20</v>
      </c>
      <c r="H175" s="78">
        <v>0</v>
      </c>
      <c r="I175" s="76">
        <v>0</v>
      </c>
      <c r="J175" s="46">
        <f t="shared" si="31"/>
        <v>20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+'16'!J187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+'16'!J188</f>
        <v>50</v>
      </c>
      <c r="F188" s="71"/>
      <c r="G188" s="46">
        <f>E188+F188</f>
        <v>50</v>
      </c>
      <c r="H188" s="78">
        <v>0</v>
      </c>
      <c r="I188" s="76">
        <v>0</v>
      </c>
      <c r="J188" s="46">
        <f>+G188-H188-K188-I188</f>
        <v>50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+'16'!J189</f>
        <v>55</v>
      </c>
      <c r="F189" s="71"/>
      <c r="G189" s="46">
        <f>E189+F189</f>
        <v>55</v>
      </c>
      <c r="H189" s="78">
        <v>0</v>
      </c>
      <c r="I189" s="76">
        <v>0</v>
      </c>
      <c r="J189" s="46">
        <f>+G189-H189-K189-I189</f>
        <v>55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5</v>
      </c>
      <c r="F197" s="71"/>
      <c r="G197" s="46">
        <f t="shared" si="30"/>
        <v>5</v>
      </c>
      <c r="H197" s="78">
        <v>0</v>
      </c>
      <c r="I197" s="76">
        <v>0</v>
      </c>
      <c r="J197" s="46">
        <f t="shared" si="31"/>
        <v>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24</v>
      </c>
      <c r="F198" s="71"/>
      <c r="G198" s="46">
        <f t="shared" si="30"/>
        <v>24</v>
      </c>
      <c r="H198" s="78">
        <v>0</v>
      </c>
      <c r="I198" s="76">
        <v>0</v>
      </c>
      <c r="J198" s="46">
        <f t="shared" si="31"/>
        <v>22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02">
        <f t="shared" si="35"/>
        <v>300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3</v>
      </c>
      <c r="F202" s="71"/>
      <c r="G202" s="46">
        <f t="shared" si="30"/>
        <v>3</v>
      </c>
      <c r="H202" s="78">
        <v>0</v>
      </c>
      <c r="I202" s="76">
        <v>0</v>
      </c>
      <c r="J202" s="46">
        <f t="shared" si="31"/>
        <v>3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339</v>
      </c>
      <c r="F216" s="71"/>
      <c r="G216" s="46">
        <f t="shared" si="30"/>
        <v>339</v>
      </c>
      <c r="H216" s="78">
        <v>0</v>
      </c>
      <c r="I216" s="76">
        <v>0</v>
      </c>
      <c r="J216" s="46">
        <f t="shared" si="31"/>
        <v>339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79</v>
      </c>
      <c r="F217" s="71"/>
      <c r="G217" s="46">
        <f t="shared" si="30"/>
        <v>79</v>
      </c>
      <c r="H217" s="78">
        <v>0</v>
      </c>
      <c r="I217" s="76">
        <v>0</v>
      </c>
      <c r="J217" s="46">
        <f t="shared" si="31"/>
        <v>78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02">
        <f t="shared" si="35"/>
        <v>10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15</v>
      </c>
      <c r="F223" s="71"/>
      <c r="G223" s="46">
        <f t="shared" si="30"/>
        <v>15</v>
      </c>
      <c r="H223" s="78">
        <v>0</v>
      </c>
      <c r="I223" s="76">
        <v>0</v>
      </c>
      <c r="J223" s="46">
        <f t="shared" si="31"/>
        <v>15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360</v>
      </c>
      <c r="F224" s="71"/>
      <c r="G224" s="46">
        <f t="shared" si="30"/>
        <v>360</v>
      </c>
      <c r="H224" s="78">
        <v>0</v>
      </c>
      <c r="I224" s="76">
        <v>0</v>
      </c>
      <c r="J224" s="46">
        <f t="shared" si="31"/>
        <v>360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>
        <v>10</v>
      </c>
      <c r="G241" s="46">
        <f t="shared" si="42"/>
        <v>10</v>
      </c>
      <c r="H241" s="78">
        <v>0</v>
      </c>
      <c r="I241" s="76">
        <v>0</v>
      </c>
      <c r="J241" s="46">
        <f t="shared" si="43"/>
        <v>0</v>
      </c>
      <c r="K241" s="72">
        <v>10</v>
      </c>
      <c r="L241" s="20">
        <v>100</v>
      </c>
      <c r="M241" s="65">
        <f t="shared" si="44"/>
        <v>1000</v>
      </c>
      <c r="N241" s="17"/>
      <c r="O241" s="18">
        <v>1000</v>
      </c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>
        <v>50</v>
      </c>
      <c r="G246" s="46">
        <f t="shared" si="42"/>
        <v>50</v>
      </c>
      <c r="H246" s="78">
        <v>0</v>
      </c>
      <c r="I246" s="76">
        <v>2</v>
      </c>
      <c r="J246" s="46">
        <f t="shared" si="43"/>
        <v>48</v>
      </c>
      <c r="K246" s="72"/>
      <c r="L246" s="20">
        <v>49</v>
      </c>
      <c r="M246" s="65">
        <f t="shared" si="47"/>
        <v>0</v>
      </c>
      <c r="N246" s="17" t="s">
        <v>1431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>
        <v>2</v>
      </c>
      <c r="G249" s="46">
        <f t="shared" si="42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>
        <v>25</v>
      </c>
      <c r="P249" s="102">
        <f t="shared" si="35"/>
        <v>25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+'16'!J253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838.69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350</v>
      </c>
      <c r="O264" s="2">
        <v>25</v>
      </c>
      <c r="P264" s="2">
        <v>325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1285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41</v>
      </c>
      <c r="F5" s="71"/>
      <c r="G5" s="46">
        <f t="shared" ref="G5:G26" si="0">E5+F5</f>
        <v>41</v>
      </c>
      <c r="H5" s="78">
        <v>0</v>
      </c>
      <c r="I5" s="76">
        <v>0</v>
      </c>
      <c r="J5" s="46">
        <f t="shared" ref="J5:J26" si="1">+G5-H5-K5-I5</f>
        <v>33</v>
      </c>
      <c r="K5" s="72">
        <v>8</v>
      </c>
      <c r="L5" s="15">
        <v>50</v>
      </c>
      <c r="M5" s="65">
        <f>+L5*K5</f>
        <v>400</v>
      </c>
      <c r="N5" s="17" t="s">
        <v>16</v>
      </c>
      <c r="O5" s="18">
        <v>100</v>
      </c>
      <c r="P5" s="102">
        <f>SUM(M5-O5)</f>
        <v>300</v>
      </c>
      <c r="Q5" s="122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95</v>
      </c>
      <c r="F6" s="71"/>
      <c r="G6" s="46">
        <f t="shared" si="0"/>
        <v>95</v>
      </c>
      <c r="H6" s="78">
        <v>0</v>
      </c>
      <c r="I6" s="76">
        <v>0</v>
      </c>
      <c r="J6" s="46">
        <f t="shared" si="1"/>
        <v>91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100</v>
      </c>
      <c r="P6" s="102">
        <f t="shared" ref="P6:P80" si="3">SUM(M6-O6)</f>
        <v>300</v>
      </c>
      <c r="Q6" s="122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02">
        <f t="shared" si="3"/>
        <v>50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02">
        <f t="shared" si="3"/>
        <v>50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29</v>
      </c>
      <c r="F22" s="71"/>
      <c r="G22" s="46">
        <f t="shared" si="0"/>
        <v>29</v>
      </c>
      <c r="H22" s="78">
        <v>0</v>
      </c>
      <c r="I22" s="76">
        <v>0</v>
      </c>
      <c r="J22" s="46">
        <f t="shared" si="1"/>
        <v>28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20</v>
      </c>
      <c r="P22" s="102">
        <f t="shared" si="3"/>
        <v>80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32</v>
      </c>
      <c r="F31" s="71"/>
      <c r="G31" s="46">
        <f t="shared" si="5"/>
        <v>32</v>
      </c>
      <c r="H31" s="78">
        <v>0</v>
      </c>
      <c r="I31" s="76">
        <v>0</v>
      </c>
      <c r="J31" s="46">
        <f t="shared" si="6"/>
        <v>32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+'17'!J99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6</v>
      </c>
      <c r="F111" s="71"/>
      <c r="G111" s="46">
        <f t="shared" si="23"/>
        <v>6</v>
      </c>
      <c r="H111" s="78">
        <v>0</v>
      </c>
      <c r="I111" s="76">
        <v>0</v>
      </c>
      <c r="J111" s="46">
        <f t="shared" si="24"/>
        <v>6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15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8</v>
      </c>
      <c r="F120" s="71"/>
      <c r="G120" s="46">
        <f t="shared" si="23"/>
        <v>8</v>
      </c>
      <c r="H120" s="78">
        <v>0</v>
      </c>
      <c r="I120" s="76">
        <v>0</v>
      </c>
      <c r="J120" s="46">
        <f t="shared" si="24"/>
        <v>8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17</v>
      </c>
      <c r="F131" s="71"/>
      <c r="G131" s="46">
        <f t="shared" si="23"/>
        <v>17</v>
      </c>
      <c r="H131" s="78">
        <v>0</v>
      </c>
      <c r="I131" s="76">
        <v>0</v>
      </c>
      <c r="J131" s="46">
        <f t="shared" si="24"/>
        <v>17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7</v>
      </c>
      <c r="F154" s="71"/>
      <c r="G154" s="46">
        <f t="shared" si="23"/>
        <v>7</v>
      </c>
      <c r="H154" s="78">
        <v>0</v>
      </c>
      <c r="I154" s="76">
        <v>0</v>
      </c>
      <c r="J154" s="46">
        <f t="shared" si="24"/>
        <v>7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20</v>
      </c>
      <c r="F175" s="71"/>
      <c r="G175" s="46">
        <f t="shared" si="30"/>
        <v>20</v>
      </c>
      <c r="H175" s="78">
        <v>0</v>
      </c>
      <c r="I175" s="76">
        <v>0</v>
      </c>
      <c r="J175" s="46">
        <f t="shared" si="31"/>
        <v>20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+'17'!J187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+'17'!J188</f>
        <v>50</v>
      </c>
      <c r="F188" s="71"/>
      <c r="G188" s="46">
        <f>E188+F188</f>
        <v>50</v>
      </c>
      <c r="H188" s="78">
        <v>0</v>
      </c>
      <c r="I188" s="76">
        <v>0</v>
      </c>
      <c r="J188" s="46">
        <f>+G188-H188-K188-I188</f>
        <v>50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+'17'!J189</f>
        <v>55</v>
      </c>
      <c r="F189" s="71"/>
      <c r="G189" s="46">
        <f>E189+F189</f>
        <v>55</v>
      </c>
      <c r="H189" s="78">
        <v>0</v>
      </c>
      <c r="I189" s="76">
        <v>0</v>
      </c>
      <c r="J189" s="46">
        <f>+G189-H189-K189-I189</f>
        <v>55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5</v>
      </c>
      <c r="F197" s="71"/>
      <c r="G197" s="46">
        <f t="shared" si="30"/>
        <v>5</v>
      </c>
      <c r="H197" s="78">
        <v>0</v>
      </c>
      <c r="I197" s="76">
        <v>0</v>
      </c>
      <c r="J197" s="46">
        <f t="shared" si="31"/>
        <v>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22</v>
      </c>
      <c r="F198" s="71"/>
      <c r="G198" s="46">
        <f t="shared" si="30"/>
        <v>22</v>
      </c>
      <c r="H198" s="78">
        <v>0</v>
      </c>
      <c r="I198" s="76">
        <v>0</v>
      </c>
      <c r="J198" s="46">
        <f t="shared" si="31"/>
        <v>22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3</v>
      </c>
      <c r="F202" s="71"/>
      <c r="G202" s="46">
        <f t="shared" si="30"/>
        <v>3</v>
      </c>
      <c r="H202" s="78">
        <v>0</v>
      </c>
      <c r="I202" s="76">
        <v>0</v>
      </c>
      <c r="J202" s="46">
        <f t="shared" si="31"/>
        <v>3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339</v>
      </c>
      <c r="F216" s="71"/>
      <c r="G216" s="46">
        <f t="shared" si="30"/>
        <v>339</v>
      </c>
      <c r="H216" s="78">
        <v>0</v>
      </c>
      <c r="I216" s="76">
        <v>0</v>
      </c>
      <c r="J216" s="46">
        <f t="shared" si="31"/>
        <v>339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78</v>
      </c>
      <c r="F217" s="71"/>
      <c r="G217" s="46">
        <f t="shared" si="30"/>
        <v>78</v>
      </c>
      <c r="H217" s="78">
        <v>0</v>
      </c>
      <c r="I217" s="76">
        <v>0</v>
      </c>
      <c r="J217" s="46">
        <f t="shared" si="31"/>
        <v>78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15</v>
      </c>
      <c r="F223" s="71"/>
      <c r="G223" s="46">
        <f t="shared" si="30"/>
        <v>15</v>
      </c>
      <c r="H223" s="78">
        <v>0</v>
      </c>
      <c r="I223" s="76">
        <v>0</v>
      </c>
      <c r="J223" s="46">
        <f t="shared" si="31"/>
        <v>15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360</v>
      </c>
      <c r="F224" s="71"/>
      <c r="G224" s="46">
        <f t="shared" si="30"/>
        <v>360</v>
      </c>
      <c r="H224" s="78">
        <v>0</v>
      </c>
      <c r="I224" s="76">
        <v>0</v>
      </c>
      <c r="J224" s="46">
        <f t="shared" si="31"/>
        <v>360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48</v>
      </c>
      <c r="F246" s="71"/>
      <c r="G246" s="46">
        <f t="shared" si="42"/>
        <v>48</v>
      </c>
      <c r="H246" s="78">
        <v>0</v>
      </c>
      <c r="I246" s="76">
        <v>0</v>
      </c>
      <c r="J246" s="46">
        <f t="shared" si="43"/>
        <v>39</v>
      </c>
      <c r="K246" s="72">
        <v>9</v>
      </c>
      <c r="L246" s="20">
        <v>49</v>
      </c>
      <c r="M246" s="65">
        <f t="shared" si="47"/>
        <v>441</v>
      </c>
      <c r="N246" s="17" t="s">
        <v>16</v>
      </c>
      <c r="O246" s="18">
        <v>281</v>
      </c>
      <c r="P246" s="102">
        <f t="shared" si="48"/>
        <v>160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1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>
        <v>25</v>
      </c>
      <c r="P248" s="102">
        <f t="shared" si="35"/>
        <v>25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/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>
        <v>25</v>
      </c>
      <c r="P249" s="102">
        <f t="shared" si="35"/>
        <v>25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+'17'!J253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473.25000000000006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1821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310</v>
      </c>
      <c r="O264" s="2">
        <v>45</v>
      </c>
      <c r="P264" s="2">
        <v>125</v>
      </c>
      <c r="Q264" s="88">
        <v>140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651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33</v>
      </c>
      <c r="F5" s="71"/>
      <c r="G5" s="46">
        <f t="shared" ref="G5:G26" si="0">E5+F5</f>
        <v>33</v>
      </c>
      <c r="H5" s="78">
        <v>0</v>
      </c>
      <c r="I5" s="76">
        <v>0</v>
      </c>
      <c r="J5" s="46">
        <f t="shared" ref="J5:J68" si="1">+G5-H5-K5-I5</f>
        <v>28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80</v>
      </c>
      <c r="P5" s="102">
        <f>SUM(M5-O5)</f>
        <v>170</v>
      </c>
      <c r="Q5" s="122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91</v>
      </c>
      <c r="F6" s="71"/>
      <c r="G6" s="46">
        <f t="shared" si="0"/>
        <v>91</v>
      </c>
      <c r="H6" s="78">
        <v>0</v>
      </c>
      <c r="I6" s="76">
        <v>0</v>
      </c>
      <c r="J6" s="46">
        <f t="shared" si="1"/>
        <v>88</v>
      </c>
      <c r="K6" s="72">
        <v>3</v>
      </c>
      <c r="L6" s="15">
        <v>100</v>
      </c>
      <c r="M6" s="65">
        <f>+L6*K6</f>
        <v>300</v>
      </c>
      <c r="N6" s="17" t="s">
        <v>16</v>
      </c>
      <c r="O6" s="18"/>
      <c r="P6" s="102">
        <f t="shared" ref="P6:P80" si="2">SUM(M6-O6)</f>
        <v>300</v>
      </c>
      <c r="Q6" s="122">
        <v>36.43</v>
      </c>
      <c r="R6" s="43">
        <f t="shared" ref="R6:R80" si="3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31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5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>
        <v>50</v>
      </c>
      <c r="P11" s="102">
        <f t="shared" si="2"/>
        <v>50</v>
      </c>
      <c r="Q11" s="122">
        <v>19.36</v>
      </c>
      <c r="R11" s="43">
        <f t="shared" si="3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122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122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122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122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>
        <v>20</v>
      </c>
      <c r="P18" s="102">
        <f t="shared" si="2"/>
        <v>80</v>
      </c>
      <c r="Q18" s="122">
        <v>19.12</v>
      </c>
      <c r="R18" s="43">
        <f t="shared" si="3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122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27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>
        <v>50</v>
      </c>
      <c r="P22" s="102">
        <f t="shared" si="2"/>
        <v>50</v>
      </c>
      <c r="Q22" s="122">
        <v>27.98</v>
      </c>
      <c r="R22" s="43">
        <f t="shared" si="3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122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</v>
      </c>
      <c r="F24" s="71">
        <v>4</v>
      </c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/>
      <c r="P24" s="102">
        <f t="shared" si="2"/>
        <v>100</v>
      </c>
      <c r="Q24" s="122">
        <v>38.659999999999997</v>
      </c>
      <c r="R24" s="43">
        <f t="shared" si="3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122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122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1"/>
        <v>2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122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122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122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32</v>
      </c>
      <c r="F31" s="71"/>
      <c r="G31" s="46">
        <f t="shared" si="5"/>
        <v>32</v>
      </c>
      <c r="H31" s="78">
        <v>0</v>
      </c>
      <c r="I31" s="76">
        <v>0</v>
      </c>
      <c r="J31" s="46">
        <f t="shared" si="1"/>
        <v>32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2"/>
        <v>0</v>
      </c>
      <c r="Q31" s="122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1"/>
        <v>9</v>
      </c>
      <c r="K32" s="72">
        <v>2</v>
      </c>
      <c r="L32" s="15">
        <v>130</v>
      </c>
      <c r="M32" s="65">
        <f t="shared" ref="M32:M80" si="6">+L32*K32</f>
        <v>260</v>
      </c>
      <c r="N32" s="17" t="s">
        <v>16</v>
      </c>
      <c r="O32" s="18">
        <v>65</v>
      </c>
      <c r="P32" s="102">
        <f t="shared" si="2"/>
        <v>195</v>
      </c>
      <c r="Q32" s="90">
        <v>46.37</v>
      </c>
      <c r="R32" s="43">
        <f t="shared" si="3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6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1"/>
        <v>5</v>
      </c>
      <c r="K34" s="72"/>
      <c r="L34" s="15">
        <v>130</v>
      </c>
      <c r="M34" s="65">
        <f t="shared" si="6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1"/>
        <v>5</v>
      </c>
      <c r="K35" s="72"/>
      <c r="L35" s="15">
        <v>130</v>
      </c>
      <c r="M35" s="65">
        <f t="shared" si="6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6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6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1"/>
        <v>2</v>
      </c>
      <c r="K39" s="72">
        <v>1</v>
      </c>
      <c r="L39" s="15">
        <v>50</v>
      </c>
      <c r="M39" s="65">
        <f t="shared" si="6"/>
        <v>50</v>
      </c>
      <c r="N39" s="17" t="s">
        <v>16</v>
      </c>
      <c r="O39" s="18">
        <v>25</v>
      </c>
      <c r="P39" s="102">
        <f t="shared" si="2"/>
        <v>25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1"/>
        <v>2</v>
      </c>
      <c r="K40" s="72">
        <v>1</v>
      </c>
      <c r="L40" s="15">
        <v>50</v>
      </c>
      <c r="M40" s="65">
        <f t="shared" si="6"/>
        <v>50</v>
      </c>
      <c r="N40" s="17" t="s">
        <v>16</v>
      </c>
      <c r="O40" s="18"/>
      <c r="P40" s="102">
        <f t="shared" si="2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2</v>
      </c>
      <c r="F41" s="71">
        <v>2</v>
      </c>
      <c r="G41" s="46">
        <f t="shared" si="5"/>
        <v>4</v>
      </c>
      <c r="H41" s="78">
        <v>0</v>
      </c>
      <c r="I41" s="76">
        <v>0</v>
      </c>
      <c r="J41" s="46">
        <f t="shared" si="1"/>
        <v>2</v>
      </c>
      <c r="K41" s="72">
        <v>2</v>
      </c>
      <c r="L41" s="15">
        <v>50</v>
      </c>
      <c r="M41" s="65">
        <f t="shared" si="6"/>
        <v>100</v>
      </c>
      <c r="N41" s="17" t="s">
        <v>16</v>
      </c>
      <c r="O41" s="18">
        <v>25</v>
      </c>
      <c r="P41" s="102">
        <f t="shared" si="2"/>
        <v>75</v>
      </c>
      <c r="Q41" s="90">
        <v>15.42</v>
      </c>
      <c r="R41" s="43">
        <f t="shared" si="3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6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6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6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6"/>
        <v>0</v>
      </c>
      <c r="N46" s="17" t="s">
        <v>16</v>
      </c>
      <c r="O46" s="18"/>
      <c r="P46" s="23">
        <f t="shared" si="2"/>
        <v>0</v>
      </c>
      <c r="Q46" s="122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1"/>
        <v>2</v>
      </c>
      <c r="K47" s="72"/>
      <c r="L47" s="15">
        <v>50</v>
      </c>
      <c r="M47" s="65">
        <f t="shared" si="6"/>
        <v>0</v>
      </c>
      <c r="N47" s="17" t="s">
        <v>16</v>
      </c>
      <c r="O47" s="18"/>
      <c r="P47" s="23">
        <f t="shared" si="2"/>
        <v>0</v>
      </c>
      <c r="Q47" s="122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1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1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1"/>
        <v>5</v>
      </c>
      <c r="K50" s="72"/>
      <c r="L50" s="15">
        <v>50</v>
      </c>
      <c r="M50" s="65">
        <f t="shared" si="6"/>
        <v>0</v>
      </c>
      <c r="N50" s="17" t="s">
        <v>16</v>
      </c>
      <c r="O50" s="18"/>
      <c r="P50" s="23">
        <f t="shared" si="2"/>
        <v>0</v>
      </c>
      <c r="Q50" s="122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ref="M51:M56" si="7"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1"/>
        <v>1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1"/>
        <v>14</v>
      </c>
      <c r="K53" s="72"/>
      <c r="L53" s="20">
        <v>50</v>
      </c>
      <c r="M53" s="65">
        <f t="shared" si="7"/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2"/>
        <v>0</v>
      </c>
      <c r="Q54" s="122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1"/>
        <v>2</v>
      </c>
      <c r="K55" s="72"/>
      <c r="L55" s="15">
        <v>120</v>
      </c>
      <c r="M55" s="65">
        <f t="shared" si="7"/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1"/>
        <v>1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6"/>
        <v>0</v>
      </c>
      <c r="N57" s="17" t="s">
        <v>16</v>
      </c>
      <c r="O57" s="18"/>
      <c r="P57" s="23">
        <f t="shared" si="2"/>
        <v>0</v>
      </c>
      <c r="Q57" s="122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6"/>
        <v>0</v>
      </c>
      <c r="N58" s="17" t="s">
        <v>16</v>
      </c>
      <c r="O58" s="18"/>
      <c r="P58" s="23">
        <f t="shared" si="2"/>
        <v>0</v>
      </c>
      <c r="Q58" s="122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1"/>
        <v>3</v>
      </c>
      <c r="K59" s="72"/>
      <c r="L59" s="15">
        <v>120</v>
      </c>
      <c r="M59" s="65">
        <f t="shared" si="6"/>
        <v>0</v>
      </c>
      <c r="N59" s="17" t="s">
        <v>16</v>
      </c>
      <c r="O59" s="18"/>
      <c r="P59" s="23">
        <f t="shared" si="2"/>
        <v>0</v>
      </c>
      <c r="Q59" s="122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6"/>
        <v>0</v>
      </c>
      <c r="N60" s="17" t="s">
        <v>16</v>
      </c>
      <c r="O60" s="18"/>
      <c r="P60" s="23">
        <f t="shared" si="2"/>
        <v>0</v>
      </c>
      <c r="Q60" s="122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6"/>
        <v>0</v>
      </c>
      <c r="N61" s="17" t="s">
        <v>16</v>
      </c>
      <c r="O61" s="18"/>
      <c r="P61" s="23">
        <f t="shared" si="2"/>
        <v>0</v>
      </c>
      <c r="Q61" s="122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1"/>
        <v>5</v>
      </c>
      <c r="K62" s="72"/>
      <c r="L62" s="15">
        <v>120</v>
      </c>
      <c r="M62" s="65">
        <f t="shared" si="6"/>
        <v>0</v>
      </c>
      <c r="N62" s="17" t="s">
        <v>16</v>
      </c>
      <c r="O62" s="18"/>
      <c r="P62" s="23">
        <f t="shared" si="2"/>
        <v>0</v>
      </c>
      <c r="Q62" s="122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6"/>
        <v>0</v>
      </c>
      <c r="N63" s="17" t="s">
        <v>16</v>
      </c>
      <c r="O63" s="18"/>
      <c r="P63" s="23">
        <f t="shared" si="2"/>
        <v>0</v>
      </c>
      <c r="Q63" s="122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1"/>
        <v>3</v>
      </c>
      <c r="K64" s="72">
        <v>1</v>
      </c>
      <c r="L64" s="15">
        <v>50</v>
      </c>
      <c r="M64" s="65">
        <f t="shared" si="6"/>
        <v>50</v>
      </c>
      <c r="N64" s="17" t="s">
        <v>16</v>
      </c>
      <c r="O64" s="18">
        <v>25</v>
      </c>
      <c r="P64" s="102">
        <f t="shared" si="2"/>
        <v>25</v>
      </c>
      <c r="Q64" s="90">
        <v>23.69</v>
      </c>
      <c r="R64" s="43">
        <f t="shared" si="3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1"/>
        <v>3</v>
      </c>
      <c r="K65" s="72">
        <v>2</v>
      </c>
      <c r="L65" s="15">
        <v>50</v>
      </c>
      <c r="M65" s="65">
        <f t="shared" si="6"/>
        <v>100</v>
      </c>
      <c r="N65" s="17" t="s">
        <v>16</v>
      </c>
      <c r="O65" s="18">
        <v>35</v>
      </c>
      <c r="P65" s="102">
        <f t="shared" si="2"/>
        <v>65</v>
      </c>
      <c r="Q65" s="90">
        <v>22.49</v>
      </c>
      <c r="R65" s="43">
        <f t="shared" si="3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1"/>
        <v>2</v>
      </c>
      <c r="K66" s="72"/>
      <c r="L66" s="15">
        <v>50</v>
      </c>
      <c r="M66" s="65">
        <f t="shared" si="6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6"/>
        <v>0</v>
      </c>
      <c r="N67" s="17" t="s">
        <v>16</v>
      </c>
      <c r="O67" s="18"/>
      <c r="P67" s="23">
        <f t="shared" si="2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6"/>
        <v>0</v>
      </c>
      <c r="N68" s="17" t="s">
        <v>16</v>
      </c>
      <c r="O68" s="18"/>
      <c r="P68" s="23">
        <f t="shared" si="2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8">+G69-H69-K69-I69</f>
        <v>0</v>
      </c>
      <c r="K69" s="72"/>
      <c r="L69" s="15">
        <v>150</v>
      </c>
      <c r="M69" s="65">
        <f t="shared" si="6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8"/>
        <v>0</v>
      </c>
      <c r="K70" s="72"/>
      <c r="L70" s="15">
        <v>150</v>
      </c>
      <c r="M70" s="65">
        <f t="shared" si="6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8"/>
        <v>0</v>
      </c>
      <c r="K71" s="72"/>
      <c r="L71" s="15">
        <v>150</v>
      </c>
      <c r="M71" s="65">
        <f t="shared" si="6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8"/>
        <v>0</v>
      </c>
      <c r="K72" s="72"/>
      <c r="L72" s="21">
        <v>50</v>
      </c>
      <c r="M72" s="65">
        <f t="shared" si="6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8"/>
        <v>0</v>
      </c>
      <c r="K73" s="72"/>
      <c r="L73" s="21">
        <v>120</v>
      </c>
      <c r="M73" s="65">
        <f t="shared" si="6"/>
        <v>0</v>
      </c>
      <c r="N73" s="17" t="s">
        <v>16</v>
      </c>
      <c r="O73" s="18"/>
      <c r="P73" s="23">
        <f t="shared" si="2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8"/>
        <v>6</v>
      </c>
      <c r="K74" s="72"/>
      <c r="L74" s="21">
        <v>50</v>
      </c>
      <c r="M74" s="65">
        <f t="shared" si="6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8"/>
        <v>0</v>
      </c>
      <c r="K75" s="72"/>
      <c r="L75" s="21">
        <v>120</v>
      </c>
      <c r="M75" s="65">
        <f t="shared" si="6"/>
        <v>0</v>
      </c>
      <c r="N75" s="17" t="s">
        <v>16</v>
      </c>
      <c r="O75" s="18"/>
      <c r="P75" s="23">
        <f t="shared" si="2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8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3</v>
      </c>
      <c r="F77" s="71">
        <v>4</v>
      </c>
      <c r="G77" s="46">
        <f t="shared" si="5"/>
        <v>7</v>
      </c>
      <c r="H77" s="78">
        <v>0</v>
      </c>
      <c r="I77" s="76">
        <v>0</v>
      </c>
      <c r="J77" s="46">
        <f t="shared" si="8"/>
        <v>7</v>
      </c>
      <c r="K77" s="72"/>
      <c r="L77" s="21">
        <v>50</v>
      </c>
      <c r="M77" s="65">
        <f t="shared" si="6"/>
        <v>0</v>
      </c>
      <c r="N77" s="17" t="s">
        <v>16</v>
      </c>
      <c r="O77" s="18"/>
      <c r="P77" s="23">
        <f t="shared" si="2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8"/>
        <v>0</v>
      </c>
      <c r="K78" s="72"/>
      <c r="L78" s="15">
        <v>45</v>
      </c>
      <c r="M78" s="65">
        <f t="shared" si="6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8"/>
        <v>0</v>
      </c>
      <c r="K79" s="72"/>
      <c r="L79" s="21">
        <v>35</v>
      </c>
      <c r="M79" s="65">
        <f t="shared" si="6"/>
        <v>0</v>
      </c>
      <c r="N79" s="17" t="s">
        <v>16</v>
      </c>
      <c r="O79" s="18"/>
      <c r="P79" s="23">
        <f t="shared" si="2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8"/>
        <v>2</v>
      </c>
      <c r="K80" s="72"/>
      <c r="L80" s="15">
        <v>55</v>
      </c>
      <c r="M80" s="65">
        <f t="shared" si="6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8"/>
        <v>2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8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8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8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9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si="8"/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si="8"/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9"/>
      <c r="R89" s="43">
        <f t="shared" si="14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9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8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8"/>
        <v>5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si="8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8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8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8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8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+'18'!J99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8"/>
        <v>4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ref="P99:P105" si="25">SUM(M99-O99)</f>
        <v>0</v>
      </c>
      <c r="Q99" s="119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8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5"/>
        <v>0</v>
      </c>
      <c r="Q100" s="119"/>
      <c r="R100" s="43">
        <f t="shared" si="26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8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5"/>
        <v>0</v>
      </c>
      <c r="Q101" s="119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si="8"/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5"/>
        <v>0</v>
      </c>
      <c r="Q102" s="119"/>
      <c r="R102" s="43">
        <f t="shared" si="26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8"/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5"/>
        <v>0</v>
      </c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8"/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5"/>
        <v>0</v>
      </c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8"/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5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8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8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8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8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8"/>
        <v>5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6</v>
      </c>
      <c r="F111" s="71"/>
      <c r="G111" s="46">
        <f t="shared" si="23"/>
        <v>6</v>
      </c>
      <c r="H111" s="78">
        <v>0</v>
      </c>
      <c r="I111" s="76">
        <v>0</v>
      </c>
      <c r="J111" s="46">
        <f t="shared" si="8"/>
        <v>6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8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8"/>
        <v>16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2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8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8"/>
        <v>15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8"/>
        <v>11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8"/>
        <v>10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8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8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8</v>
      </c>
      <c r="F120" s="71"/>
      <c r="G120" s="46">
        <f t="shared" si="23"/>
        <v>8</v>
      </c>
      <c r="H120" s="78">
        <v>0</v>
      </c>
      <c r="I120" s="76">
        <v>0</v>
      </c>
      <c r="J120" s="46">
        <f t="shared" si="8"/>
        <v>8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8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8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8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8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8"/>
        <v>8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8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8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8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8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8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17</v>
      </c>
      <c r="F131" s="71"/>
      <c r="G131" s="46">
        <f t="shared" si="23"/>
        <v>17</v>
      </c>
      <c r="H131" s="78">
        <v>0</v>
      </c>
      <c r="I131" s="76">
        <v>0</v>
      </c>
      <c r="J131" s="46">
        <f t="shared" si="8"/>
        <v>17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8"/>
        <v>6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ref="J133:J196" si="28">+G133-H133-K133-I133</f>
        <v>2</v>
      </c>
      <c r="K133" s="72">
        <v>5</v>
      </c>
      <c r="L133" s="20">
        <v>50</v>
      </c>
      <c r="M133" s="65">
        <f t="shared" si="9"/>
        <v>250</v>
      </c>
      <c r="N133" s="17" t="s">
        <v>16</v>
      </c>
      <c r="O133" s="18">
        <v>75</v>
      </c>
      <c r="P133" s="102">
        <f t="shared" si="10"/>
        <v>175</v>
      </c>
      <c r="Q133" s="90">
        <v>24.21</v>
      </c>
      <c r="R133" s="43">
        <f t="shared" si="11"/>
        <v>121.05000000000001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8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9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8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9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8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9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8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8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8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8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8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8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8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8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8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8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8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8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8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8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8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8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8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7</v>
      </c>
      <c r="F154" s="71"/>
      <c r="G154" s="46">
        <f t="shared" si="23"/>
        <v>7</v>
      </c>
      <c r="H154" s="78">
        <v>0</v>
      </c>
      <c r="I154" s="76">
        <v>0</v>
      </c>
      <c r="J154" s="46">
        <f t="shared" si="28"/>
        <v>7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8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8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8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8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8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8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8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si="28"/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2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8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si="28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20</v>
      </c>
      <c r="F175" s="71"/>
      <c r="G175" s="46">
        <f t="shared" si="29"/>
        <v>20</v>
      </c>
      <c r="H175" s="78">
        <v>0</v>
      </c>
      <c r="I175" s="76">
        <v>0</v>
      </c>
      <c r="J175" s="46">
        <f t="shared" si="28"/>
        <v>18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2">
        <f>SUM(M175-O175)</f>
        <v>100</v>
      </c>
      <c r="Q175" s="122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58" si="32">SUM(M177-O177)</f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5</v>
      </c>
      <c r="F178" s="71"/>
      <c r="G178" s="46">
        <f t="shared" si="29"/>
        <v>5</v>
      </c>
      <c r="H178" s="78">
        <v>0</v>
      </c>
      <c r="I178" s="76">
        <v>0</v>
      </c>
      <c r="J178" s="46">
        <f t="shared" si="28"/>
        <v>3</v>
      </c>
      <c r="K178" s="72">
        <v>2</v>
      </c>
      <c r="L178" s="20">
        <v>55</v>
      </c>
      <c r="M178" s="65">
        <f t="shared" si="31"/>
        <v>110</v>
      </c>
      <c r="N178" s="17" t="s">
        <v>16</v>
      </c>
      <c r="O178" s="18">
        <v>55</v>
      </c>
      <c r="P178" s="102">
        <f t="shared" si="32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1</v>
      </c>
      <c r="F180" s="71"/>
      <c r="G180" s="46">
        <f t="shared" si="29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7</v>
      </c>
      <c r="F185" s="71"/>
      <c r="G185" s="46">
        <f t="shared" si="29"/>
        <v>7</v>
      </c>
      <c r="H185" s="78">
        <v>0</v>
      </c>
      <c r="I185" s="76">
        <v>0</v>
      </c>
      <c r="J185" s="46">
        <f t="shared" si="28"/>
        <v>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+'18'!J187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 t="shared" si="28"/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+'18'!J188</f>
        <v>50</v>
      </c>
      <c r="F188" s="71"/>
      <c r="G188" s="46">
        <f>E188+F188</f>
        <v>50</v>
      </c>
      <c r="H188" s="78">
        <v>0</v>
      </c>
      <c r="I188" s="76">
        <v>0</v>
      </c>
      <c r="J188" s="46">
        <f t="shared" si="28"/>
        <v>50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+'18'!J189</f>
        <v>55</v>
      </c>
      <c r="F189" s="71"/>
      <c r="G189" s="46">
        <f>E189+F189</f>
        <v>55</v>
      </c>
      <c r="H189" s="78">
        <v>0</v>
      </c>
      <c r="I189" s="76">
        <v>0</v>
      </c>
      <c r="J189" s="46">
        <f t="shared" si="28"/>
        <v>55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5</v>
      </c>
      <c r="F193" s="71"/>
      <c r="G193" s="46">
        <f t="shared" si="29"/>
        <v>5</v>
      </c>
      <c r="H193" s="78">
        <v>0</v>
      </c>
      <c r="I193" s="76">
        <v>0</v>
      </c>
      <c r="J193" s="46">
        <f t="shared" si="28"/>
        <v>4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32"/>
        <v>60</v>
      </c>
      <c r="Q193" s="90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10</v>
      </c>
      <c r="F194" s="71"/>
      <c r="G194" s="46">
        <f t="shared" si="29"/>
        <v>10</v>
      </c>
      <c r="H194" s="78">
        <v>0</v>
      </c>
      <c r="I194" s="76">
        <v>0</v>
      </c>
      <c r="J194" s="46">
        <f t="shared" si="28"/>
        <v>0</v>
      </c>
      <c r="K194" s="72">
        <v>10</v>
      </c>
      <c r="L194" s="20">
        <v>120</v>
      </c>
      <c r="M194" s="65">
        <f t="shared" si="31"/>
        <v>1200</v>
      </c>
      <c r="N194" s="17" t="s">
        <v>16</v>
      </c>
      <c r="O194" s="18"/>
      <c r="P194" s="102">
        <f t="shared" si="32"/>
        <v>1200</v>
      </c>
      <c r="Q194" s="90">
        <v>73</v>
      </c>
      <c r="R194" s="43">
        <f t="shared" si="33"/>
        <v>730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5</v>
      </c>
      <c r="F195" s="71"/>
      <c r="G195" s="46">
        <f t="shared" si="29"/>
        <v>5</v>
      </c>
      <c r="H195" s="78">
        <v>0</v>
      </c>
      <c r="I195" s="76">
        <v>0</v>
      </c>
      <c r="J195" s="46">
        <f t="shared" si="28"/>
        <v>5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4</v>
      </c>
      <c r="F196" s="71"/>
      <c r="G196" s="46">
        <f t="shared" si="29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5</v>
      </c>
      <c r="F197" s="71"/>
      <c r="G197" s="46">
        <f t="shared" si="29"/>
        <v>5</v>
      </c>
      <c r="H197" s="78">
        <v>0</v>
      </c>
      <c r="I197" s="76">
        <v>0</v>
      </c>
      <c r="J197" s="46">
        <f t="shared" ref="J197:J258" si="36">+G197-H197-K197-I197</f>
        <v>5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22</v>
      </c>
      <c r="F198" s="71"/>
      <c r="G198" s="46">
        <f t="shared" si="29"/>
        <v>22</v>
      </c>
      <c r="H198" s="78">
        <v>0</v>
      </c>
      <c r="I198" s="76">
        <v>0</v>
      </c>
      <c r="J198" s="46">
        <f t="shared" si="36"/>
        <v>19</v>
      </c>
      <c r="K198" s="72">
        <v>3</v>
      </c>
      <c r="L198" s="20">
        <v>150</v>
      </c>
      <c r="M198" s="65">
        <f t="shared" si="31"/>
        <v>450</v>
      </c>
      <c r="N198" s="17" t="s">
        <v>16</v>
      </c>
      <c r="O198" s="18"/>
      <c r="P198" s="102">
        <f t="shared" si="32"/>
        <v>450</v>
      </c>
      <c r="Q198" s="90">
        <v>64.38</v>
      </c>
      <c r="R198" s="43">
        <f t="shared" si="33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6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6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5</v>
      </c>
      <c r="F201" s="71"/>
      <c r="G201" s="46">
        <f t="shared" si="29"/>
        <v>5</v>
      </c>
      <c r="H201" s="78">
        <v>0</v>
      </c>
      <c r="I201" s="76">
        <v>0</v>
      </c>
      <c r="J201" s="46">
        <f t="shared" si="36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3</v>
      </c>
      <c r="F202" s="71"/>
      <c r="G202" s="46">
        <f t="shared" si="29"/>
        <v>3</v>
      </c>
      <c r="H202" s="78">
        <v>0</v>
      </c>
      <c r="I202" s="76">
        <v>0</v>
      </c>
      <c r="J202" s="46">
        <f t="shared" si="36"/>
        <v>3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3</v>
      </c>
      <c r="F203" s="71"/>
      <c r="G203" s="46">
        <f t="shared" si="29"/>
        <v>3</v>
      </c>
      <c r="H203" s="78">
        <v>0</v>
      </c>
      <c r="I203" s="76">
        <v>0</v>
      </c>
      <c r="J203" s="46">
        <f t="shared" si="36"/>
        <v>3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4</v>
      </c>
      <c r="F204" s="71"/>
      <c r="G204" s="46">
        <f t="shared" si="29"/>
        <v>4</v>
      </c>
      <c r="H204" s="78">
        <v>0</v>
      </c>
      <c r="I204" s="76">
        <v>0</v>
      </c>
      <c r="J204" s="46">
        <f t="shared" si="36"/>
        <v>4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9</v>
      </c>
      <c r="F205" s="71"/>
      <c r="G205" s="46">
        <f t="shared" si="29"/>
        <v>9</v>
      </c>
      <c r="H205" s="78">
        <v>0</v>
      </c>
      <c r="I205" s="76">
        <v>0</v>
      </c>
      <c r="J205" s="46">
        <f t="shared" si="36"/>
        <v>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2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6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6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6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6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2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6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6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6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6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6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6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339</v>
      </c>
      <c r="F216" s="71"/>
      <c r="G216" s="46">
        <f t="shared" si="29"/>
        <v>339</v>
      </c>
      <c r="H216" s="78">
        <v>0</v>
      </c>
      <c r="I216" s="76">
        <v>0</v>
      </c>
      <c r="J216" s="46">
        <f t="shared" si="36"/>
        <v>339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2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78</v>
      </c>
      <c r="F217" s="71"/>
      <c r="G217" s="46">
        <f t="shared" si="29"/>
        <v>78</v>
      </c>
      <c r="H217" s="78">
        <v>0</v>
      </c>
      <c r="I217" s="76">
        <v>0</v>
      </c>
      <c r="J217" s="46">
        <f t="shared" si="36"/>
        <v>77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02">
        <f t="shared" si="32"/>
        <v>10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3</v>
      </c>
      <c r="F218" s="71"/>
      <c r="G218" s="46">
        <f t="shared" si="29"/>
        <v>3</v>
      </c>
      <c r="H218" s="78">
        <v>0</v>
      </c>
      <c r="I218" s="76">
        <v>0</v>
      </c>
      <c r="J218" s="46">
        <f t="shared" si="36"/>
        <v>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2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6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2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6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2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6</v>
      </c>
      <c r="F221" s="71"/>
      <c r="G221" s="46">
        <f t="shared" si="29"/>
        <v>6</v>
      </c>
      <c r="H221" s="78">
        <v>0</v>
      </c>
      <c r="I221" s="76">
        <v>0</v>
      </c>
      <c r="J221" s="46">
        <f t="shared" si="36"/>
        <v>6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2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6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2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15</v>
      </c>
      <c r="F223" s="71"/>
      <c r="G223" s="46">
        <f t="shared" si="29"/>
        <v>15</v>
      </c>
      <c r="H223" s="78">
        <v>0</v>
      </c>
      <c r="I223" s="76">
        <v>0</v>
      </c>
      <c r="J223" s="46">
        <f t="shared" si="36"/>
        <v>15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360</v>
      </c>
      <c r="F224" s="71"/>
      <c r="G224" s="46">
        <f t="shared" si="29"/>
        <v>360</v>
      </c>
      <c r="H224" s="78">
        <v>0</v>
      </c>
      <c r="I224" s="76">
        <v>0</v>
      </c>
      <c r="J224" s="46">
        <f t="shared" si="36"/>
        <v>360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2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6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2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6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2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6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2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6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6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6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si="36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6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6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6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si="36"/>
        <v>0</v>
      </c>
      <c r="K235" s="72"/>
      <c r="L235" s="20">
        <v>100</v>
      </c>
      <c r="M235" s="65">
        <f t="shared" ref="M235:M247" si="40">+L235*K235</f>
        <v>0</v>
      </c>
      <c r="N235" s="17" t="s">
        <v>16</v>
      </c>
      <c r="O235" s="18"/>
      <c r="P235" s="23">
        <f t="shared" ref="P235:P247" si="41">SUM(M235-O235)</f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36"/>
        <v>0</v>
      </c>
      <c r="K236" s="72"/>
      <c r="L236" s="20">
        <v>120</v>
      </c>
      <c r="M236" s="65">
        <f t="shared" si="40"/>
        <v>0</v>
      </c>
      <c r="N236" s="17" t="s">
        <v>16</v>
      </c>
      <c r="O236" s="18"/>
      <c r="P236" s="23">
        <f t="shared" si="41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36"/>
        <v>0</v>
      </c>
      <c r="K237" s="72"/>
      <c r="L237" s="20">
        <v>60</v>
      </c>
      <c r="M237" s="65">
        <f t="shared" si="40"/>
        <v>0</v>
      </c>
      <c r="N237" s="17" t="s">
        <v>16</v>
      </c>
      <c r="O237" s="18"/>
      <c r="P237" s="23">
        <f t="shared" si="41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36"/>
        <v>0</v>
      </c>
      <c r="K238" s="72"/>
      <c r="L238" s="20">
        <v>150</v>
      </c>
      <c r="M238" s="65">
        <f t="shared" si="40"/>
        <v>0</v>
      </c>
      <c r="N238" s="17" t="s">
        <v>16</v>
      </c>
      <c r="O238" s="18"/>
      <c r="P238" s="23">
        <f t="shared" si="41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36"/>
        <v>0</v>
      </c>
      <c r="K239" s="72"/>
      <c r="L239" s="20">
        <v>150</v>
      </c>
      <c r="M239" s="65">
        <f t="shared" si="40"/>
        <v>0</v>
      </c>
      <c r="N239" s="17" t="s">
        <v>16</v>
      </c>
      <c r="O239" s="18"/>
      <c r="P239" s="23">
        <f t="shared" si="41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36"/>
        <v>0</v>
      </c>
      <c r="K240" s="72"/>
      <c r="L240" s="20">
        <v>200</v>
      </c>
      <c r="M240" s="65">
        <f t="shared" si="40"/>
        <v>0</v>
      </c>
      <c r="N240" s="17" t="s">
        <v>16</v>
      </c>
      <c r="O240" s="18"/>
      <c r="P240" s="23">
        <f t="shared" si="41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36"/>
        <v>0</v>
      </c>
      <c r="K241" s="72"/>
      <c r="L241" s="20"/>
      <c r="M241" s="65">
        <f t="shared" si="40"/>
        <v>0</v>
      </c>
      <c r="N241" s="17" t="s">
        <v>16</v>
      </c>
      <c r="O241" s="18"/>
      <c r="P241" s="23">
        <f t="shared" si="41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36"/>
        <v>0</v>
      </c>
      <c r="K242" s="72"/>
      <c r="L242" s="20">
        <v>35</v>
      </c>
      <c r="M242" s="65">
        <f t="shared" si="40"/>
        <v>0</v>
      </c>
      <c r="N242" s="17" t="s">
        <v>16</v>
      </c>
      <c r="O242" s="18"/>
      <c r="P242" s="23">
        <f t="shared" si="41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36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ref="P243:P246" si="44">SUM(M243-O243)</f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36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44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36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44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39</v>
      </c>
      <c r="F246" s="71"/>
      <c r="G246" s="46">
        <f t="shared" si="39"/>
        <v>39</v>
      </c>
      <c r="H246" s="78">
        <v>0</v>
      </c>
      <c r="I246" s="76">
        <v>0</v>
      </c>
      <c r="J246" s="46">
        <f t="shared" si="36"/>
        <v>11</v>
      </c>
      <c r="K246" s="72">
        <v>28</v>
      </c>
      <c r="L246" s="20">
        <v>49</v>
      </c>
      <c r="M246" s="65">
        <f t="shared" si="43"/>
        <v>1372</v>
      </c>
      <c r="N246" s="17" t="s">
        <v>16</v>
      </c>
      <c r="O246" s="18">
        <v>992</v>
      </c>
      <c r="P246" s="102">
        <f t="shared" si="44"/>
        <v>380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36"/>
        <v>0</v>
      </c>
      <c r="K247" s="72"/>
      <c r="L247" s="20">
        <v>39</v>
      </c>
      <c r="M247" s="65">
        <f t="shared" si="40"/>
        <v>0</v>
      </c>
      <c r="N247" s="17" t="s">
        <v>16</v>
      </c>
      <c r="O247" s="18"/>
      <c r="P247" s="23">
        <f t="shared" si="41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36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2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36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2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36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2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+'18'!J251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6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2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+'18'!J252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6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2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+'18'!J253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si="36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ref="P253" si="48">SUM(M253-O253)</f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6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2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6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2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6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2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si="36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6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2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1743.2399999999998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5162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1550</v>
      </c>
      <c r="O264" s="2">
        <v>250</v>
      </c>
      <c r="P264" s="2">
        <v>1300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1497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88</v>
      </c>
      <c r="F6" s="71"/>
      <c r="G6" s="46">
        <f t="shared" si="0"/>
        <v>88</v>
      </c>
      <c r="H6" s="78">
        <v>0</v>
      </c>
      <c r="I6" s="76">
        <v>0</v>
      </c>
      <c r="J6" s="46">
        <f t="shared" si="1"/>
        <v>79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20</v>
      </c>
      <c r="P6" s="102">
        <f t="shared" ref="P6:P69" si="3">SUM(M6-O6)</f>
        <v>880</v>
      </c>
      <c r="Q6" s="122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21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120</v>
      </c>
      <c r="P22" s="102">
        <f t="shared" si="3"/>
        <v>480</v>
      </c>
      <c r="Q22" s="122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4</v>
      </c>
      <c r="F24" s="71"/>
      <c r="G24" s="46">
        <f t="shared" si="0"/>
        <v>4</v>
      </c>
      <c r="H24" s="78">
        <v>0</v>
      </c>
      <c r="I24" s="76">
        <v>1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1431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32</v>
      </c>
      <c r="F31" s="71"/>
      <c r="G31" s="46">
        <f t="shared" si="5"/>
        <v>32</v>
      </c>
      <c r="H31" s="78">
        <v>0</v>
      </c>
      <c r="I31" s="76">
        <v>0</v>
      </c>
      <c r="J31" s="46">
        <f t="shared" si="6"/>
        <v>29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8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2">
        <f t="shared" si="3"/>
        <v>100</v>
      </c>
      <c r="Q47" s="122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 t="shared" si="3"/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1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10</v>
      </c>
      <c r="P49" s="102">
        <f t="shared" si="3"/>
        <v>140</v>
      </c>
      <c r="Q49" s="122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2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10</v>
      </c>
      <c r="P50" s="102">
        <f t="shared" si="3"/>
        <v>140</v>
      </c>
      <c r="Q50" s="122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2">
        <f t="shared" si="3"/>
        <v>120</v>
      </c>
      <c r="Q57" s="122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+'19'!J99</f>
        <v>4</v>
      </c>
      <c r="F99" s="71"/>
      <c r="G99" s="46">
        <f t="shared" si="20"/>
        <v>4</v>
      </c>
      <c r="H99" s="78">
        <v>0</v>
      </c>
      <c r="I99" s="76">
        <v>0</v>
      </c>
      <c r="J99" s="46">
        <f t="shared" si="21"/>
        <v>4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5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16</v>
      </c>
      <c r="F113" s="71"/>
      <c r="G113" s="46">
        <f t="shared" si="20"/>
        <v>16</v>
      </c>
      <c r="H113" s="78">
        <v>0</v>
      </c>
      <c r="I113" s="76">
        <v>0</v>
      </c>
      <c r="J113" s="46">
        <f t="shared" si="21"/>
        <v>15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>
        <v>15</v>
      </c>
      <c r="P113" s="102">
        <f t="shared" si="7"/>
        <v>40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10</v>
      </c>
      <c r="F117" s="71"/>
      <c r="G117" s="46">
        <f t="shared" si="20"/>
        <v>10</v>
      </c>
      <c r="H117" s="78">
        <v>0</v>
      </c>
      <c r="I117" s="76">
        <v>0</v>
      </c>
      <c r="J117" s="46">
        <f t="shared" si="21"/>
        <v>9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>
        <v>15</v>
      </c>
      <c r="P117" s="102">
        <f t="shared" si="7"/>
        <v>40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8</v>
      </c>
      <c r="F120" s="71"/>
      <c r="G120" s="46">
        <f t="shared" si="20"/>
        <v>8</v>
      </c>
      <c r="H120" s="78">
        <v>0</v>
      </c>
      <c r="I120" s="76">
        <v>0</v>
      </c>
      <c r="J120" s="46">
        <f t="shared" si="21"/>
        <v>8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8</v>
      </c>
      <c r="F125" s="71"/>
      <c r="G125" s="46">
        <f t="shared" si="20"/>
        <v>8</v>
      </c>
      <c r="H125" s="78">
        <v>0</v>
      </c>
      <c r="I125" s="76">
        <v>0</v>
      </c>
      <c r="J125" s="46">
        <f t="shared" si="21"/>
        <v>8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17</v>
      </c>
      <c r="F131" s="71"/>
      <c r="G131" s="46">
        <f t="shared" si="20"/>
        <v>17</v>
      </c>
      <c r="H131" s="78">
        <v>0</v>
      </c>
      <c r="I131" s="76">
        <v>0</v>
      </c>
      <c r="J131" s="46">
        <f t="shared" si="21"/>
        <v>17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6</v>
      </c>
      <c r="F132" s="71"/>
      <c r="G132" s="46">
        <f t="shared" si="20"/>
        <v>6</v>
      </c>
      <c r="H132" s="78">
        <v>0</v>
      </c>
      <c r="I132" s="76">
        <v>0</v>
      </c>
      <c r="J132" s="46">
        <f t="shared" si="21"/>
        <v>5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02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7</v>
      </c>
      <c r="F154" s="71"/>
      <c r="G154" s="46">
        <f t="shared" si="20"/>
        <v>7</v>
      </c>
      <c r="H154" s="78">
        <v>0</v>
      </c>
      <c r="I154" s="76">
        <v>0</v>
      </c>
      <c r="J154" s="46">
        <f t="shared" si="21"/>
        <v>7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18</v>
      </c>
      <c r="F175" s="71"/>
      <c r="G175" s="46">
        <f t="shared" si="27"/>
        <v>18</v>
      </c>
      <c r="H175" s="78">
        <v>0</v>
      </c>
      <c r="I175" s="76">
        <v>0</v>
      </c>
      <c r="J175" s="46">
        <f t="shared" si="28"/>
        <v>14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>
        <v>10</v>
      </c>
      <c r="P175" s="102">
        <f t="shared" si="26"/>
        <v>190</v>
      </c>
      <c r="Q175" s="122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+'19'!J187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+'19'!J188</f>
        <v>50</v>
      </c>
      <c r="F188" s="71"/>
      <c r="G188" s="46">
        <f>E188+F188</f>
        <v>50</v>
      </c>
      <c r="H188" s="78">
        <v>0</v>
      </c>
      <c r="I188" s="76">
        <v>0</v>
      </c>
      <c r="J188" s="46">
        <f>+G188-H188-K188-I188</f>
        <v>48</v>
      </c>
      <c r="K188" s="72">
        <v>2</v>
      </c>
      <c r="L188" s="20">
        <v>15</v>
      </c>
      <c r="M188" s="65">
        <f>+L188*K188</f>
        <v>30</v>
      </c>
      <c r="N188" s="17" t="s">
        <v>16</v>
      </c>
      <c r="O188" s="18">
        <v>10</v>
      </c>
      <c r="P188" s="102">
        <f t="shared" si="26"/>
        <v>20</v>
      </c>
      <c r="Q188" s="90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+'19'!J189</f>
        <v>55</v>
      </c>
      <c r="F189" s="71"/>
      <c r="G189" s="46">
        <f>E189+F189</f>
        <v>55</v>
      </c>
      <c r="H189" s="78">
        <v>0</v>
      </c>
      <c r="I189" s="76">
        <v>0</v>
      </c>
      <c r="J189" s="46">
        <f>+G189-H189-K189-I189</f>
        <v>49</v>
      </c>
      <c r="K189" s="72">
        <v>6</v>
      </c>
      <c r="L189" s="20">
        <v>15</v>
      </c>
      <c r="M189" s="65">
        <f>+L189*K189</f>
        <v>90</v>
      </c>
      <c r="N189" s="17" t="s">
        <v>16</v>
      </c>
      <c r="O189" s="18">
        <v>30</v>
      </c>
      <c r="P189" s="102">
        <f t="shared" si="26"/>
        <v>60</v>
      </c>
      <c r="Q189" s="90">
        <v>3.5</v>
      </c>
      <c r="R189" s="43">
        <f>+K189*Q189</f>
        <v>21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5</v>
      </c>
      <c r="F195" s="71"/>
      <c r="G195" s="46">
        <f t="shared" si="27"/>
        <v>5</v>
      </c>
      <c r="H195" s="78">
        <v>0</v>
      </c>
      <c r="I195" s="76">
        <v>0</v>
      </c>
      <c r="J195" s="46">
        <f t="shared" si="28"/>
        <v>5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5</v>
      </c>
      <c r="F197" s="71"/>
      <c r="G197" s="46">
        <f t="shared" si="27"/>
        <v>5</v>
      </c>
      <c r="H197" s="78">
        <v>0</v>
      </c>
      <c r="I197" s="76">
        <v>0</v>
      </c>
      <c r="J197" s="46">
        <f t="shared" si="28"/>
        <v>5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19</v>
      </c>
      <c r="F198" s="71"/>
      <c r="G198" s="46">
        <f t="shared" si="27"/>
        <v>19</v>
      </c>
      <c r="H198" s="78">
        <v>0</v>
      </c>
      <c r="I198" s="76">
        <v>0</v>
      </c>
      <c r="J198" s="46">
        <f t="shared" si="28"/>
        <v>18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>
        <v>50</v>
      </c>
      <c r="P198" s="102">
        <f t="shared" ref="P198:P201" si="35">SUM(M198-O198)</f>
        <v>100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3</v>
      </c>
      <c r="F202" s="71"/>
      <c r="G202" s="46">
        <f t="shared" si="27"/>
        <v>3</v>
      </c>
      <c r="H202" s="78">
        <v>0</v>
      </c>
      <c r="I202" s="76">
        <v>0</v>
      </c>
      <c r="J202" s="46">
        <f t="shared" si="28"/>
        <v>3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>SUM(M202-O202)</f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3</v>
      </c>
      <c r="F203" s="71"/>
      <c r="G203" s="46">
        <f t="shared" si="27"/>
        <v>3</v>
      </c>
      <c r="H203" s="78">
        <v>0</v>
      </c>
      <c r="I203" s="76">
        <v>0</v>
      </c>
      <c r="J203" s="46">
        <f t="shared" si="28"/>
        <v>3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ref="P203:P252" si="36">SUM(M203-O203)</f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4</v>
      </c>
      <c r="F204" s="71"/>
      <c r="G204" s="46">
        <f t="shared" si="27"/>
        <v>4</v>
      </c>
      <c r="H204" s="78">
        <v>0</v>
      </c>
      <c r="I204" s="76">
        <v>0</v>
      </c>
      <c r="J204" s="46">
        <f t="shared" si="28"/>
        <v>4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9</v>
      </c>
      <c r="F205" s="71"/>
      <c r="G205" s="46">
        <f t="shared" si="27"/>
        <v>9</v>
      </c>
      <c r="H205" s="78">
        <v>0</v>
      </c>
      <c r="I205" s="76">
        <v>0</v>
      </c>
      <c r="J205" s="46">
        <f t="shared" si="28"/>
        <v>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339</v>
      </c>
      <c r="F216" s="71"/>
      <c r="G216" s="46">
        <f t="shared" si="27"/>
        <v>339</v>
      </c>
      <c r="H216" s="78">
        <v>0</v>
      </c>
      <c r="I216" s="76">
        <v>0</v>
      </c>
      <c r="J216" s="46">
        <f t="shared" si="28"/>
        <v>338</v>
      </c>
      <c r="K216" s="72">
        <v>1</v>
      </c>
      <c r="L216" s="20">
        <v>10</v>
      </c>
      <c r="M216" s="65">
        <f t="shared" si="31"/>
        <v>10</v>
      </c>
      <c r="N216" s="17" t="s">
        <v>16</v>
      </c>
      <c r="O216" s="18"/>
      <c r="P216" s="102">
        <f t="shared" si="36"/>
        <v>10</v>
      </c>
      <c r="Q216" s="90">
        <v>9</v>
      </c>
      <c r="R216" s="43">
        <f t="shared" si="32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77</v>
      </c>
      <c r="F217" s="71"/>
      <c r="G217" s="46">
        <f t="shared" si="27"/>
        <v>77</v>
      </c>
      <c r="H217" s="78">
        <v>0</v>
      </c>
      <c r="I217" s="76">
        <v>0</v>
      </c>
      <c r="J217" s="46">
        <f t="shared" si="28"/>
        <v>77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3</v>
      </c>
      <c r="F218" s="71"/>
      <c r="G218" s="46">
        <f t="shared" si="27"/>
        <v>3</v>
      </c>
      <c r="H218" s="78">
        <v>0</v>
      </c>
      <c r="I218" s="76">
        <v>0</v>
      </c>
      <c r="J218" s="46">
        <f t="shared" si="28"/>
        <v>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6</v>
      </c>
      <c r="F221" s="71"/>
      <c r="G221" s="46">
        <f t="shared" si="27"/>
        <v>6</v>
      </c>
      <c r="H221" s="78">
        <v>0</v>
      </c>
      <c r="I221" s="76">
        <v>0</v>
      </c>
      <c r="J221" s="46">
        <f t="shared" si="28"/>
        <v>6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15</v>
      </c>
      <c r="F223" s="71"/>
      <c r="G223" s="46">
        <f t="shared" si="27"/>
        <v>15</v>
      </c>
      <c r="H223" s="78">
        <v>0</v>
      </c>
      <c r="I223" s="76">
        <v>0</v>
      </c>
      <c r="J223" s="46">
        <f t="shared" si="28"/>
        <v>15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360</v>
      </c>
      <c r="F224" s="71"/>
      <c r="G224" s="46">
        <f t="shared" si="27"/>
        <v>360</v>
      </c>
      <c r="H224" s="78">
        <v>0</v>
      </c>
      <c r="I224" s="76">
        <v>0</v>
      </c>
      <c r="J224" s="46">
        <f t="shared" si="28"/>
        <v>360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11</v>
      </c>
      <c r="F246" s="71"/>
      <c r="G246" s="46">
        <f t="shared" si="40"/>
        <v>11</v>
      </c>
      <c r="H246" s="78">
        <v>0</v>
      </c>
      <c r="I246" s="76">
        <v>0</v>
      </c>
      <c r="J246" s="46">
        <f t="shared" si="41"/>
        <v>0</v>
      </c>
      <c r="K246" s="72">
        <v>11</v>
      </c>
      <c r="L246" s="20">
        <v>49</v>
      </c>
      <c r="M246" s="65">
        <f t="shared" si="44"/>
        <v>539</v>
      </c>
      <c r="N246" s="17" t="s">
        <v>16</v>
      </c>
      <c r="O246" s="18">
        <v>319</v>
      </c>
      <c r="P246" s="102">
        <f t="shared" si="36"/>
        <v>220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1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+'19'!J251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+'19'!J252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+'19'!J253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>
        <v>26</v>
      </c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ref="P254:P258" si="52">SUM(M254-O254)</f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52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52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2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1238.4299999999998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4039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2090</v>
      </c>
      <c r="O264" s="2">
        <v>1000</v>
      </c>
      <c r="P264" s="2">
        <v>100</v>
      </c>
      <c r="Q264" s="88">
        <v>600</v>
      </c>
      <c r="R264" s="2">
        <v>200</v>
      </c>
      <c r="S264" s="2">
        <v>190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609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25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02">
        <f>SUM(M5-O5)</f>
        <v>25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79</v>
      </c>
      <c r="F6" s="71"/>
      <c r="G6" s="46">
        <f t="shared" si="0"/>
        <v>79</v>
      </c>
      <c r="H6" s="78">
        <v>0</v>
      </c>
      <c r="I6" s="76">
        <v>0</v>
      </c>
      <c r="J6" s="46">
        <f t="shared" si="1"/>
        <v>75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80" si="3">SUM(M6-O6)</f>
        <v>400</v>
      </c>
      <c r="Q6" s="122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21</v>
      </c>
      <c r="F22" s="71"/>
      <c r="G22" s="46">
        <f t="shared" si="0"/>
        <v>21</v>
      </c>
      <c r="H22" s="78">
        <v>0</v>
      </c>
      <c r="I22" s="76">
        <v>10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1432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29</v>
      </c>
      <c r="F31" s="71"/>
      <c r="G31" s="46">
        <f t="shared" si="5"/>
        <v>29</v>
      </c>
      <c r="H31" s="78">
        <v>0</v>
      </c>
      <c r="I31" s="76">
        <v>5</v>
      </c>
      <c r="J31" s="46">
        <f t="shared" si="6"/>
        <v>24</v>
      </c>
      <c r="K31" s="72"/>
      <c r="L31" s="15">
        <v>100</v>
      </c>
      <c r="M31" s="65">
        <f t="shared" si="2"/>
        <v>0</v>
      </c>
      <c r="N31" s="17" t="s">
        <v>1432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8</v>
      </c>
      <c r="F32" s="71"/>
      <c r="G32" s="46">
        <f t="shared" si="5"/>
        <v>8</v>
      </c>
      <c r="H32" s="78">
        <v>2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2</v>
      </c>
      <c r="F39" s="71">
        <v>4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+'20'!J99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6</v>
      </c>
      <c r="F111" s="71"/>
      <c r="G111" s="46">
        <f t="shared" si="23"/>
        <v>6</v>
      </c>
      <c r="H111" s="78">
        <v>0</v>
      </c>
      <c r="I111" s="76">
        <v>0</v>
      </c>
      <c r="J111" s="46">
        <f t="shared" si="24"/>
        <v>6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8</v>
      </c>
      <c r="F120" s="71"/>
      <c r="G120" s="46">
        <f t="shared" si="23"/>
        <v>8</v>
      </c>
      <c r="H120" s="78">
        <v>0</v>
      </c>
      <c r="I120" s="76">
        <v>0</v>
      </c>
      <c r="J120" s="46">
        <f t="shared" si="24"/>
        <v>8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17</v>
      </c>
      <c r="F131" s="71"/>
      <c r="G131" s="46">
        <f t="shared" si="23"/>
        <v>17</v>
      </c>
      <c r="H131" s="78">
        <v>0</v>
      </c>
      <c r="I131" s="76">
        <v>0</v>
      </c>
      <c r="J131" s="46">
        <f t="shared" si="24"/>
        <v>17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1</v>
      </c>
      <c r="F133" s="71">
        <v>6</v>
      </c>
      <c r="G133" s="46">
        <f t="shared" si="23"/>
        <v>7</v>
      </c>
      <c r="H133" s="78">
        <v>0</v>
      </c>
      <c r="I133" s="76">
        <v>0</v>
      </c>
      <c r="J133" s="46">
        <f t="shared" si="24"/>
        <v>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7</v>
      </c>
      <c r="F154" s="71"/>
      <c r="G154" s="46">
        <f t="shared" si="23"/>
        <v>7</v>
      </c>
      <c r="H154" s="78">
        <v>0</v>
      </c>
      <c r="I154" s="76">
        <v>0</v>
      </c>
      <c r="J154" s="46">
        <f t="shared" si="24"/>
        <v>7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3</v>
      </c>
      <c r="F178" s="71"/>
      <c r="G178" s="46">
        <f t="shared" si="30"/>
        <v>3</v>
      </c>
      <c r="H178" s="78">
        <v>0</v>
      </c>
      <c r="I178" s="76">
        <v>0</v>
      </c>
      <c r="J178" s="46">
        <f t="shared" si="31"/>
        <v>3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+'20'!J187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+'20'!J188</f>
        <v>48</v>
      </c>
      <c r="F188" s="71"/>
      <c r="G188" s="46">
        <f>E188+F188</f>
        <v>48</v>
      </c>
      <c r="H188" s="78">
        <v>0</v>
      </c>
      <c r="I188" s="76">
        <v>0</v>
      </c>
      <c r="J188" s="46">
        <f>+G188-H188-K188-I188</f>
        <v>48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+'20'!J189</f>
        <v>49</v>
      </c>
      <c r="F189" s="71"/>
      <c r="G189" s="46">
        <f>E189+F189</f>
        <v>49</v>
      </c>
      <c r="H189" s="78">
        <v>0</v>
      </c>
      <c r="I189" s="76">
        <v>0</v>
      </c>
      <c r="J189" s="46">
        <f>+G189-H189-K189-I189</f>
        <v>49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5</v>
      </c>
      <c r="F197" s="71"/>
      <c r="G197" s="46">
        <f t="shared" si="30"/>
        <v>5</v>
      </c>
      <c r="H197" s="78">
        <v>0</v>
      </c>
      <c r="I197" s="76">
        <v>0</v>
      </c>
      <c r="J197" s="46">
        <f t="shared" si="31"/>
        <v>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18</v>
      </c>
      <c r="F198" s="71"/>
      <c r="G198" s="46">
        <f t="shared" si="30"/>
        <v>18</v>
      </c>
      <c r="H198" s="78">
        <v>0</v>
      </c>
      <c r="I198" s="76">
        <v>0</v>
      </c>
      <c r="J198" s="46">
        <f t="shared" si="31"/>
        <v>18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3</v>
      </c>
      <c r="F202" s="71"/>
      <c r="G202" s="46">
        <f t="shared" si="30"/>
        <v>3</v>
      </c>
      <c r="H202" s="78">
        <v>0</v>
      </c>
      <c r="I202" s="76">
        <v>0</v>
      </c>
      <c r="J202" s="46">
        <f t="shared" si="31"/>
        <v>3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338</v>
      </c>
      <c r="F216" s="71"/>
      <c r="G216" s="46">
        <f t="shared" si="30"/>
        <v>338</v>
      </c>
      <c r="H216" s="78">
        <v>0</v>
      </c>
      <c r="I216" s="76">
        <v>0</v>
      </c>
      <c r="J216" s="46">
        <f t="shared" si="31"/>
        <v>338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77</v>
      </c>
      <c r="F217" s="71"/>
      <c r="G217" s="46">
        <f t="shared" si="30"/>
        <v>77</v>
      </c>
      <c r="H217" s="78">
        <v>0</v>
      </c>
      <c r="I217" s="76">
        <v>0</v>
      </c>
      <c r="J217" s="46">
        <f t="shared" si="31"/>
        <v>77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15</v>
      </c>
      <c r="F223" s="71"/>
      <c r="G223" s="46">
        <f t="shared" si="30"/>
        <v>15</v>
      </c>
      <c r="H223" s="78">
        <v>0</v>
      </c>
      <c r="I223" s="76">
        <v>0</v>
      </c>
      <c r="J223" s="46">
        <f t="shared" si="31"/>
        <v>15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360</v>
      </c>
      <c r="F224" s="71"/>
      <c r="G224" s="46">
        <f t="shared" si="30"/>
        <v>360</v>
      </c>
      <c r="H224" s="78">
        <v>0</v>
      </c>
      <c r="I224" s="76">
        <v>0</v>
      </c>
      <c r="J224" s="46">
        <f t="shared" si="31"/>
        <v>360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1</v>
      </c>
      <c r="F248" s="71">
        <v>4</v>
      </c>
      <c r="G248" s="46">
        <f t="shared" si="42"/>
        <v>5</v>
      </c>
      <c r="H248" s="78">
        <v>0</v>
      </c>
      <c r="I248" s="76">
        <v>0</v>
      </c>
      <c r="J248" s="46">
        <f t="shared" si="43"/>
        <v>4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>
        <v>10</v>
      </c>
      <c r="P248" s="102">
        <f t="shared" si="35"/>
        <v>40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+'20'!J253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297.07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</v>
      </c>
      <c r="O264" s="2">
        <v>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25</v>
      </c>
      <c r="F5" s="71"/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75</v>
      </c>
      <c r="F6" s="71"/>
      <c r="G6" s="46">
        <f t="shared" si="0"/>
        <v>75</v>
      </c>
      <c r="H6" s="78">
        <v>0</v>
      </c>
      <c r="I6" s="76">
        <v>0</v>
      </c>
      <c r="J6" s="46">
        <f t="shared" si="1"/>
        <v>72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02">
        <f t="shared" si="3"/>
        <v>25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+'21'!J99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6</v>
      </c>
      <c r="F111" s="71"/>
      <c r="G111" s="46">
        <f t="shared" si="23"/>
        <v>6</v>
      </c>
      <c r="H111" s="78">
        <v>0</v>
      </c>
      <c r="I111" s="76">
        <v>0</v>
      </c>
      <c r="J111" s="46">
        <f t="shared" si="24"/>
        <v>6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8</v>
      </c>
      <c r="F120" s="71"/>
      <c r="G120" s="46">
        <f t="shared" si="23"/>
        <v>8</v>
      </c>
      <c r="H120" s="78">
        <v>0</v>
      </c>
      <c r="I120" s="76">
        <v>0</v>
      </c>
      <c r="J120" s="46">
        <f t="shared" si="24"/>
        <v>8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17</v>
      </c>
      <c r="F131" s="71"/>
      <c r="G131" s="46">
        <f t="shared" si="23"/>
        <v>17</v>
      </c>
      <c r="H131" s="78">
        <v>0</v>
      </c>
      <c r="I131" s="76">
        <v>0</v>
      </c>
      <c r="J131" s="46">
        <f t="shared" si="24"/>
        <v>17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>
        <v>30</v>
      </c>
      <c r="P132" s="102">
        <f t="shared" si="8"/>
        <v>30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7</v>
      </c>
      <c r="F154" s="71"/>
      <c r="G154" s="46">
        <f t="shared" si="23"/>
        <v>7</v>
      </c>
      <c r="H154" s="78">
        <v>0</v>
      </c>
      <c r="I154" s="76">
        <v>0</v>
      </c>
      <c r="J154" s="46">
        <f t="shared" si="24"/>
        <v>7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3</v>
      </c>
      <c r="F178" s="71"/>
      <c r="G178" s="46">
        <f t="shared" si="30"/>
        <v>3</v>
      </c>
      <c r="H178" s="78">
        <v>0</v>
      </c>
      <c r="I178" s="76">
        <v>0</v>
      </c>
      <c r="J178" s="46">
        <f t="shared" si="31"/>
        <v>3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+'21'!J187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+'21'!J188</f>
        <v>48</v>
      </c>
      <c r="F188" s="71"/>
      <c r="G188" s="46">
        <f>E188+F188</f>
        <v>48</v>
      </c>
      <c r="H188" s="78">
        <v>0</v>
      </c>
      <c r="I188" s="76">
        <v>0</v>
      </c>
      <c r="J188" s="46">
        <f>+G188-H188-K188-I188</f>
        <v>48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+'21'!J189</f>
        <v>49</v>
      </c>
      <c r="F189" s="71"/>
      <c r="G189" s="46">
        <f>E189+F189</f>
        <v>49</v>
      </c>
      <c r="H189" s="78">
        <v>0</v>
      </c>
      <c r="I189" s="76">
        <v>0</v>
      </c>
      <c r="J189" s="46">
        <f>+G189-H189-K189-I189</f>
        <v>49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5</v>
      </c>
      <c r="F197" s="71"/>
      <c r="G197" s="46">
        <f t="shared" si="30"/>
        <v>5</v>
      </c>
      <c r="H197" s="78">
        <v>0</v>
      </c>
      <c r="I197" s="76">
        <v>0</v>
      </c>
      <c r="J197" s="46">
        <f t="shared" si="31"/>
        <v>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18</v>
      </c>
      <c r="F198" s="71"/>
      <c r="G198" s="46">
        <f t="shared" si="30"/>
        <v>18</v>
      </c>
      <c r="H198" s="78">
        <v>0</v>
      </c>
      <c r="I198" s="76">
        <v>0</v>
      </c>
      <c r="J198" s="46">
        <f t="shared" si="31"/>
        <v>18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3</v>
      </c>
      <c r="F202" s="71"/>
      <c r="G202" s="46">
        <f t="shared" si="30"/>
        <v>3</v>
      </c>
      <c r="H202" s="78">
        <v>0</v>
      </c>
      <c r="I202" s="76">
        <v>0</v>
      </c>
      <c r="J202" s="46">
        <f t="shared" si="31"/>
        <v>3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338</v>
      </c>
      <c r="F216" s="71"/>
      <c r="G216" s="46">
        <f t="shared" si="30"/>
        <v>338</v>
      </c>
      <c r="H216" s="78">
        <v>0</v>
      </c>
      <c r="I216" s="76">
        <v>0</v>
      </c>
      <c r="J216" s="46">
        <f t="shared" si="31"/>
        <v>338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77</v>
      </c>
      <c r="F217" s="71"/>
      <c r="G217" s="46">
        <f t="shared" si="30"/>
        <v>77</v>
      </c>
      <c r="H217" s="78">
        <v>0</v>
      </c>
      <c r="I217" s="76">
        <v>0</v>
      </c>
      <c r="J217" s="46">
        <f t="shared" si="31"/>
        <v>77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15</v>
      </c>
      <c r="F223" s="71"/>
      <c r="G223" s="46">
        <f t="shared" si="30"/>
        <v>15</v>
      </c>
      <c r="H223" s="78">
        <v>0</v>
      </c>
      <c r="I223" s="76">
        <v>0</v>
      </c>
      <c r="J223" s="46">
        <f t="shared" si="31"/>
        <v>15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360</v>
      </c>
      <c r="F224" s="71"/>
      <c r="G224" s="46">
        <f t="shared" si="30"/>
        <v>360</v>
      </c>
      <c r="H224" s="78">
        <v>0</v>
      </c>
      <c r="I224" s="76">
        <v>0</v>
      </c>
      <c r="J224" s="46">
        <f t="shared" si="31"/>
        <v>360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>
        <v>4</v>
      </c>
      <c r="G249" s="46">
        <f t="shared" si="42"/>
        <v>4</v>
      </c>
      <c r="H249" s="78">
        <v>0</v>
      </c>
      <c r="I249" s="76">
        <v>0</v>
      </c>
      <c r="J249" s="46">
        <f t="shared" si="43"/>
        <v>2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02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+'21'!J253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169.73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25</v>
      </c>
      <c r="F5" s="71"/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15</v>
      </c>
      <c r="K5" s="72">
        <v>10</v>
      </c>
      <c r="L5" s="15">
        <v>50</v>
      </c>
      <c r="M5" s="65">
        <f>+L5*K5</f>
        <v>500</v>
      </c>
      <c r="N5" s="17" t="s">
        <v>16</v>
      </c>
      <c r="O5" s="18"/>
      <c r="P5" s="102">
        <f>SUM(M5-O5)</f>
        <v>500</v>
      </c>
      <c r="Q5" s="122">
        <v>18.97</v>
      </c>
      <c r="R5" s="43">
        <f>+K5*Q5</f>
        <v>189.7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72</v>
      </c>
      <c r="F6" s="71"/>
      <c r="G6" s="46">
        <f t="shared" si="0"/>
        <v>72</v>
      </c>
      <c r="H6" s="78">
        <v>0</v>
      </c>
      <c r="I6" s="76">
        <v>0</v>
      </c>
      <c r="J6" s="46">
        <f t="shared" si="1"/>
        <v>59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/>
      <c r="P6" s="102">
        <f t="shared" ref="P6:P47" si="3">SUM(M6-O6)</f>
        <v>1300</v>
      </c>
      <c r="Q6" s="122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3</v>
      </c>
      <c r="F24" s="71"/>
      <c r="G24" s="46">
        <f t="shared" si="0"/>
        <v>3</v>
      </c>
      <c r="H24" s="78">
        <v>0</v>
      </c>
      <c r="I24" s="76">
        <v>1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1431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>SUM(M32-O32)</f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ref="P50:P80" si="7">SUM(M50-O50)</f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2">
        <f t="shared" si="7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3</v>
      </c>
      <c r="F65" s="71"/>
      <c r="G65" s="46">
        <f t="shared" si="5"/>
        <v>3</v>
      </c>
      <c r="H65" s="78">
        <v>0</v>
      </c>
      <c r="I65" s="76">
        <v>1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1431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2">
        <f t="shared" si="7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5</v>
      </c>
      <c r="F74" s="71">
        <v>1</v>
      </c>
      <c r="G74" s="46">
        <f t="shared" si="5"/>
        <v>6</v>
      </c>
      <c r="H74" s="78">
        <v>0</v>
      </c>
      <c r="I74" s="76">
        <v>0</v>
      </c>
      <c r="J74" s="46">
        <f t="shared" si="6"/>
        <v>0</v>
      </c>
      <c r="K74" s="72">
        <v>6</v>
      </c>
      <c r="L74" s="21">
        <v>50</v>
      </c>
      <c r="M74" s="65">
        <f t="shared" si="2"/>
        <v>300</v>
      </c>
      <c r="N74" s="17" t="s">
        <v>16</v>
      </c>
      <c r="O74" s="18"/>
      <c r="P74" s="102">
        <f t="shared" si="7"/>
        <v>300</v>
      </c>
      <c r="Q74" s="90">
        <v>17.09</v>
      </c>
      <c r="R74" s="43">
        <f t="shared" si="4"/>
        <v>102.53999999999999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9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9"/>
      <c r="R89" s="43">
        <f t="shared" si="13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9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+'22'!J99</f>
        <v>4</v>
      </c>
      <c r="F99" s="71"/>
      <c r="G99" s="46">
        <f t="shared" si="24"/>
        <v>4</v>
      </c>
      <c r="H99" s="78">
        <v>0</v>
      </c>
      <c r="I99" s="76">
        <v>0</v>
      </c>
      <c r="J99" s="46">
        <f t="shared" si="25"/>
        <v>4</v>
      </c>
      <c r="K99" s="72"/>
      <c r="L99" s="20">
        <v>45</v>
      </c>
      <c r="M99" s="65">
        <f t="shared" ref="M99:M105" si="26">+L99*K99</f>
        <v>0</v>
      </c>
      <c r="N99" s="17" t="s">
        <v>16</v>
      </c>
      <c r="O99" s="18"/>
      <c r="P99" s="23">
        <f t="shared" ref="P99:P113" si="27">SUM(M99-O99)</f>
        <v>0</v>
      </c>
      <c r="Q99" s="119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9"/>
      <c r="R100" s="43">
        <f t="shared" si="28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9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9"/>
      <c r="R102" s="43">
        <f t="shared" si="28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7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7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5</v>
      </c>
      <c r="F110" s="71"/>
      <c r="G110" s="46">
        <f t="shared" si="24"/>
        <v>5</v>
      </c>
      <c r="H110" s="78">
        <v>0</v>
      </c>
      <c r="I110" s="76">
        <v>0</v>
      </c>
      <c r="J110" s="46">
        <f t="shared" si="25"/>
        <v>5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6</v>
      </c>
      <c r="F111" s="71"/>
      <c r="G111" s="46">
        <f t="shared" si="24"/>
        <v>6</v>
      </c>
      <c r="H111" s="78">
        <v>0</v>
      </c>
      <c r="I111" s="76">
        <v>0</v>
      </c>
      <c r="J111" s="46">
        <f t="shared" si="25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8</v>
      </c>
      <c r="F112" s="71"/>
      <c r="G112" s="46">
        <f t="shared" si="24"/>
        <v>8</v>
      </c>
      <c r="H112" s="78">
        <v>0</v>
      </c>
      <c r="I112" s="76">
        <v>0</v>
      </c>
      <c r="J112" s="46">
        <f t="shared" si="25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15</v>
      </c>
      <c r="F113" s="71"/>
      <c r="G113" s="46">
        <f t="shared" si="24"/>
        <v>15</v>
      </c>
      <c r="H113" s="78">
        <v>0</v>
      </c>
      <c r="I113" s="76">
        <v>0</v>
      </c>
      <c r="J113" s="46">
        <f t="shared" si="25"/>
        <v>15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7"/>
        <v>0</v>
      </c>
      <c r="Q113" s="122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15</v>
      </c>
      <c r="F115" s="71"/>
      <c r="G115" s="46">
        <f t="shared" si="24"/>
        <v>15</v>
      </c>
      <c r="H115" s="78">
        <v>0</v>
      </c>
      <c r="I115" s="76">
        <v>0</v>
      </c>
      <c r="J115" s="46">
        <f t="shared" si="25"/>
        <v>15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11</v>
      </c>
      <c r="F116" s="71"/>
      <c r="G116" s="46">
        <f t="shared" si="24"/>
        <v>11</v>
      </c>
      <c r="H116" s="78">
        <v>0</v>
      </c>
      <c r="I116" s="76">
        <v>0</v>
      </c>
      <c r="J116" s="46">
        <f t="shared" si="25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9</v>
      </c>
      <c r="F117" s="71"/>
      <c r="G117" s="46">
        <f t="shared" si="24"/>
        <v>9</v>
      </c>
      <c r="H117" s="78">
        <v>0</v>
      </c>
      <c r="I117" s="76">
        <v>0</v>
      </c>
      <c r="J117" s="46">
        <f t="shared" si="25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8</v>
      </c>
      <c r="F120" s="71"/>
      <c r="G120" s="46">
        <f t="shared" si="24"/>
        <v>8</v>
      </c>
      <c r="H120" s="78">
        <v>0</v>
      </c>
      <c r="I120" s="76">
        <v>0</v>
      </c>
      <c r="J120" s="46">
        <f t="shared" si="25"/>
        <v>8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8</v>
      </c>
      <c r="F125" s="71"/>
      <c r="G125" s="46">
        <f t="shared" si="24"/>
        <v>8</v>
      </c>
      <c r="H125" s="78">
        <v>0</v>
      </c>
      <c r="I125" s="76">
        <v>0</v>
      </c>
      <c r="J125" s="46">
        <f t="shared" si="25"/>
        <v>8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17</v>
      </c>
      <c r="F131" s="71"/>
      <c r="G131" s="46">
        <f t="shared" si="24"/>
        <v>17</v>
      </c>
      <c r="H131" s="78">
        <v>0</v>
      </c>
      <c r="I131" s="76">
        <v>2</v>
      </c>
      <c r="J131" s="46">
        <f t="shared" si="25"/>
        <v>15</v>
      </c>
      <c r="K131" s="72"/>
      <c r="L131" s="22">
        <v>50</v>
      </c>
      <c r="M131" s="65">
        <f t="shared" si="8"/>
        <v>0</v>
      </c>
      <c r="N131" s="17" t="s">
        <v>1431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4</v>
      </c>
      <c r="F132" s="71"/>
      <c r="G132" s="46">
        <f t="shared" si="24"/>
        <v>4</v>
      </c>
      <c r="H132" s="78">
        <v>0</v>
      </c>
      <c r="I132" s="76">
        <v>0</v>
      </c>
      <c r="J132" s="46">
        <f t="shared" si="25"/>
        <v>0</v>
      </c>
      <c r="K132" s="72">
        <v>4</v>
      </c>
      <c r="L132" s="22">
        <v>60</v>
      </c>
      <c r="M132" s="65">
        <f t="shared" si="8"/>
        <v>240</v>
      </c>
      <c r="N132" s="17" t="s">
        <v>16</v>
      </c>
      <c r="O132" s="18"/>
      <c r="P132" s="102">
        <f t="shared" si="9"/>
        <v>240</v>
      </c>
      <c r="Q132" s="90">
        <v>16.690000000000001</v>
      </c>
      <c r="R132" s="43">
        <f t="shared" si="10"/>
        <v>66.760000000000005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6</v>
      </c>
      <c r="F133" s="71"/>
      <c r="G133" s="46">
        <f t="shared" si="24"/>
        <v>6</v>
      </c>
      <c r="H133" s="78">
        <v>0</v>
      </c>
      <c r="I133" s="76">
        <v>0</v>
      </c>
      <c r="J133" s="46">
        <f t="shared" si="25"/>
        <v>4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02">
        <f t="shared" si="9"/>
        <v>100</v>
      </c>
      <c r="Q133" s="90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7</v>
      </c>
      <c r="F154" s="71"/>
      <c r="G154" s="46">
        <f t="shared" si="24"/>
        <v>7</v>
      </c>
      <c r="H154" s="78">
        <v>0</v>
      </c>
      <c r="I154" s="76">
        <v>0</v>
      </c>
      <c r="J154" s="46">
        <f t="shared" si="25"/>
        <v>7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14</v>
      </c>
      <c r="F175" s="71"/>
      <c r="G175" s="46">
        <f t="shared" si="31"/>
        <v>14</v>
      </c>
      <c r="H175" s="78">
        <v>0</v>
      </c>
      <c r="I175" s="76">
        <v>0</v>
      </c>
      <c r="J175" s="46">
        <f t="shared" si="32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3</v>
      </c>
      <c r="F178" s="71"/>
      <c r="G178" s="46">
        <f t="shared" si="31"/>
        <v>3</v>
      </c>
      <c r="H178" s="78">
        <v>0</v>
      </c>
      <c r="I178" s="76">
        <v>2</v>
      </c>
      <c r="J178" s="46">
        <f t="shared" si="32"/>
        <v>1</v>
      </c>
      <c r="K178" s="72"/>
      <c r="L178" s="20">
        <v>55</v>
      </c>
      <c r="M178" s="65">
        <f t="shared" si="35"/>
        <v>0</v>
      </c>
      <c r="N178" s="17" t="s">
        <v>1431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1</v>
      </c>
      <c r="F180" s="71"/>
      <c r="G180" s="46">
        <f t="shared" si="31"/>
        <v>1</v>
      </c>
      <c r="H180" s="78">
        <v>0</v>
      </c>
      <c r="I180" s="76">
        <v>0</v>
      </c>
      <c r="J180" s="46">
        <f t="shared" si="32"/>
        <v>1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7</v>
      </c>
      <c r="F185" s="71"/>
      <c r="G185" s="46">
        <f t="shared" si="31"/>
        <v>7</v>
      </c>
      <c r="H185" s="78">
        <v>0</v>
      </c>
      <c r="I185" s="76">
        <v>0</v>
      </c>
      <c r="J185" s="46">
        <f t="shared" si="32"/>
        <v>7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+'22'!J187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+'22'!J188</f>
        <v>48</v>
      </c>
      <c r="F188" s="71"/>
      <c r="G188" s="46">
        <f>E188+F188</f>
        <v>48</v>
      </c>
      <c r="H188" s="78">
        <v>0</v>
      </c>
      <c r="I188" s="76">
        <v>0</v>
      </c>
      <c r="J188" s="46">
        <f>+G188-H188-K188-I188</f>
        <v>48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+'22'!J189</f>
        <v>49</v>
      </c>
      <c r="F189" s="71"/>
      <c r="G189" s="46">
        <f>E189+F189</f>
        <v>49</v>
      </c>
      <c r="H189" s="78">
        <v>0</v>
      </c>
      <c r="I189" s="76">
        <v>0</v>
      </c>
      <c r="J189" s="46">
        <f>+G189-H189-K189-I189</f>
        <v>49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4</v>
      </c>
      <c r="F193" s="71"/>
      <c r="G193" s="46">
        <f t="shared" si="31"/>
        <v>4</v>
      </c>
      <c r="H193" s="78">
        <v>0</v>
      </c>
      <c r="I193" s="76">
        <v>0</v>
      </c>
      <c r="J193" s="46">
        <f t="shared" si="32"/>
        <v>3</v>
      </c>
      <c r="K193" s="72">
        <v>1</v>
      </c>
      <c r="L193" s="20">
        <v>60</v>
      </c>
      <c r="M193" s="65">
        <f t="shared" si="35"/>
        <v>60</v>
      </c>
      <c r="N193" s="17" t="s">
        <v>16</v>
      </c>
      <c r="O193" s="18"/>
      <c r="P193" s="102">
        <f t="shared" si="36"/>
        <v>60</v>
      </c>
      <c r="Q193" s="90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0</v>
      </c>
      <c r="F194" s="71">
        <v>5</v>
      </c>
      <c r="G194" s="46">
        <f t="shared" si="31"/>
        <v>5</v>
      </c>
      <c r="H194" s="78">
        <v>0</v>
      </c>
      <c r="I194" s="76">
        <v>0</v>
      </c>
      <c r="J194" s="46">
        <f t="shared" si="32"/>
        <v>3</v>
      </c>
      <c r="K194" s="72">
        <v>2</v>
      </c>
      <c r="L194" s="20">
        <v>120</v>
      </c>
      <c r="M194" s="65">
        <f t="shared" si="35"/>
        <v>240</v>
      </c>
      <c r="N194" s="17" t="s">
        <v>16</v>
      </c>
      <c r="O194" s="18"/>
      <c r="P194" s="102">
        <f t="shared" si="36"/>
        <v>240</v>
      </c>
      <c r="Q194" s="90">
        <v>73</v>
      </c>
      <c r="R194" s="43">
        <f t="shared" si="37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5</v>
      </c>
      <c r="F195" s="71"/>
      <c r="G195" s="46">
        <f t="shared" si="31"/>
        <v>5</v>
      </c>
      <c r="H195" s="78">
        <v>0</v>
      </c>
      <c r="I195" s="76">
        <v>0</v>
      </c>
      <c r="J195" s="46">
        <f t="shared" si="32"/>
        <v>5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4</v>
      </c>
      <c r="F196" s="71"/>
      <c r="G196" s="46">
        <f t="shared" si="31"/>
        <v>4</v>
      </c>
      <c r="H196" s="78">
        <v>0</v>
      </c>
      <c r="I196" s="76">
        <v>0</v>
      </c>
      <c r="J196" s="46">
        <f t="shared" si="32"/>
        <v>4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5</v>
      </c>
      <c r="F197" s="71"/>
      <c r="G197" s="46">
        <f t="shared" si="31"/>
        <v>5</v>
      </c>
      <c r="H197" s="78">
        <v>0</v>
      </c>
      <c r="I197" s="76">
        <v>0</v>
      </c>
      <c r="J197" s="46">
        <f t="shared" si="32"/>
        <v>5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18</v>
      </c>
      <c r="F198" s="71"/>
      <c r="G198" s="46">
        <f t="shared" si="31"/>
        <v>18</v>
      </c>
      <c r="H198" s="78">
        <v>0</v>
      </c>
      <c r="I198" s="76">
        <v>0</v>
      </c>
      <c r="J198" s="46">
        <f t="shared" si="32"/>
        <v>18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5</v>
      </c>
      <c r="F201" s="71"/>
      <c r="G201" s="46">
        <f t="shared" si="31"/>
        <v>5</v>
      </c>
      <c r="H201" s="78">
        <v>0</v>
      </c>
      <c r="I201" s="76">
        <v>0</v>
      </c>
      <c r="J201" s="46">
        <f t="shared" si="32"/>
        <v>5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3</v>
      </c>
      <c r="F202" s="71"/>
      <c r="G202" s="46">
        <f t="shared" si="31"/>
        <v>3</v>
      </c>
      <c r="H202" s="78">
        <v>0</v>
      </c>
      <c r="I202" s="76">
        <v>0</v>
      </c>
      <c r="J202" s="46">
        <f t="shared" si="32"/>
        <v>3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3</v>
      </c>
      <c r="F203" s="71"/>
      <c r="G203" s="46">
        <f t="shared" si="31"/>
        <v>3</v>
      </c>
      <c r="H203" s="78">
        <v>0</v>
      </c>
      <c r="I203" s="76">
        <v>0</v>
      </c>
      <c r="J203" s="46">
        <f t="shared" si="32"/>
        <v>3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4</v>
      </c>
      <c r="F204" s="71"/>
      <c r="G204" s="46">
        <f t="shared" si="31"/>
        <v>4</v>
      </c>
      <c r="H204" s="78">
        <v>0</v>
      </c>
      <c r="I204" s="76">
        <v>0</v>
      </c>
      <c r="J204" s="46">
        <f t="shared" si="32"/>
        <v>4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9</v>
      </c>
      <c r="F205" s="71"/>
      <c r="G205" s="46">
        <f t="shared" si="31"/>
        <v>9</v>
      </c>
      <c r="H205" s="78">
        <v>0</v>
      </c>
      <c r="I205" s="76">
        <v>0</v>
      </c>
      <c r="J205" s="46">
        <f t="shared" si="32"/>
        <v>9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338</v>
      </c>
      <c r="F216" s="71"/>
      <c r="G216" s="46">
        <f t="shared" si="31"/>
        <v>338</v>
      </c>
      <c r="H216" s="78">
        <v>0</v>
      </c>
      <c r="I216" s="76">
        <v>0</v>
      </c>
      <c r="J216" s="46">
        <f t="shared" si="32"/>
        <v>338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77</v>
      </c>
      <c r="F217" s="71"/>
      <c r="G217" s="46">
        <f t="shared" si="31"/>
        <v>77</v>
      </c>
      <c r="H217" s="78">
        <v>0</v>
      </c>
      <c r="I217" s="76">
        <v>0</v>
      </c>
      <c r="J217" s="46">
        <f t="shared" si="32"/>
        <v>77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3</v>
      </c>
      <c r="F218" s="71"/>
      <c r="G218" s="46">
        <f t="shared" si="31"/>
        <v>3</v>
      </c>
      <c r="H218" s="78">
        <v>0</v>
      </c>
      <c r="I218" s="76">
        <v>0</v>
      </c>
      <c r="J218" s="46">
        <f t="shared" si="32"/>
        <v>2</v>
      </c>
      <c r="K218" s="72">
        <v>1</v>
      </c>
      <c r="L218" s="20">
        <v>20</v>
      </c>
      <c r="M218" s="65">
        <f t="shared" si="35"/>
        <v>20</v>
      </c>
      <c r="N218" s="17" t="s">
        <v>16</v>
      </c>
      <c r="O218" s="18"/>
      <c r="P218" s="102">
        <f t="shared" si="36"/>
        <v>20</v>
      </c>
      <c r="Q218" s="90">
        <v>16.670000000000002</v>
      </c>
      <c r="R218" s="43">
        <f t="shared" si="37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6</v>
      </c>
      <c r="F221" s="71"/>
      <c r="G221" s="46">
        <f t="shared" si="31"/>
        <v>6</v>
      </c>
      <c r="H221" s="78">
        <v>0</v>
      </c>
      <c r="I221" s="76">
        <v>0</v>
      </c>
      <c r="J221" s="46">
        <f t="shared" si="32"/>
        <v>6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15</v>
      </c>
      <c r="F223" s="71"/>
      <c r="G223" s="46">
        <f t="shared" si="31"/>
        <v>15</v>
      </c>
      <c r="H223" s="78">
        <v>0</v>
      </c>
      <c r="I223" s="76">
        <v>0</v>
      </c>
      <c r="J223" s="46">
        <f t="shared" si="32"/>
        <v>15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360</v>
      </c>
      <c r="F224" s="71"/>
      <c r="G224" s="46">
        <f t="shared" si="31"/>
        <v>360</v>
      </c>
      <c r="H224" s="78">
        <v>0</v>
      </c>
      <c r="I224" s="76">
        <v>0</v>
      </c>
      <c r="J224" s="46">
        <f t="shared" si="32"/>
        <v>360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48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4</v>
      </c>
      <c r="F248" s="71"/>
      <c r="G248" s="46">
        <f t="shared" si="43"/>
        <v>4</v>
      </c>
      <c r="H248" s="78">
        <v>0</v>
      </c>
      <c r="I248" s="76">
        <v>0</v>
      </c>
      <c r="J248" s="46">
        <f t="shared" si="44"/>
        <v>4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2</v>
      </c>
      <c r="F249" s="71"/>
      <c r="G249" s="46">
        <f t="shared" si="43"/>
        <v>2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ref="J250" si="51">+G250-H250-K250-I250</f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+'22'!J251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+'22'!J252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+'22'!J253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>
        <v>26</v>
      </c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1300.0600000000002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</v>
      </c>
      <c r="O264" s="2">
        <v>200</v>
      </c>
      <c r="P264" s="2">
        <v>400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15</v>
      </c>
      <c r="F5" s="71"/>
      <c r="G5" s="46">
        <f t="shared" ref="G5:G26" si="0">E5+F5</f>
        <v>15</v>
      </c>
      <c r="H5" s="78">
        <v>2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02">
        <f>SUM(M5-O5)</f>
        <v>25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59</v>
      </c>
      <c r="F6" s="71">
        <v>5</v>
      </c>
      <c r="G6" s="46">
        <f t="shared" si="0"/>
        <v>64</v>
      </c>
      <c r="H6" s="78">
        <v>0</v>
      </c>
      <c r="I6" s="76">
        <v>0</v>
      </c>
      <c r="J6" s="46">
        <f t="shared" si="1"/>
        <v>40</v>
      </c>
      <c r="K6" s="72">
        <v>24</v>
      </c>
      <c r="L6" s="15">
        <v>100</v>
      </c>
      <c r="M6" s="65">
        <f t="shared" ref="M6:M80" si="2">+L6*K6</f>
        <v>2400</v>
      </c>
      <c r="N6" s="17" t="s">
        <v>16</v>
      </c>
      <c r="O6" s="18"/>
      <c r="P6" s="102">
        <f t="shared" ref="P6:P80" si="3">SUM(M6-O6)</f>
        <v>2400</v>
      </c>
      <c r="Q6" s="122">
        <v>36.43</v>
      </c>
      <c r="R6" s="43">
        <f t="shared" ref="R6:R80" si="4">+K6*Q6</f>
        <v>874.31999999999994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3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2</v>
      </c>
      <c r="F20" s="71">
        <v>1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10</v>
      </c>
      <c r="F22" s="71">
        <v>6</v>
      </c>
      <c r="G22" s="46">
        <f t="shared" si="0"/>
        <v>16</v>
      </c>
      <c r="H22" s="78">
        <v>0</v>
      </c>
      <c r="I22" s="76">
        <v>0</v>
      </c>
      <c r="J22" s="46">
        <f t="shared" si="1"/>
        <v>2</v>
      </c>
      <c r="K22" s="72">
        <v>14</v>
      </c>
      <c r="L22" s="20">
        <v>100</v>
      </c>
      <c r="M22" s="65">
        <f t="shared" si="2"/>
        <v>1400</v>
      </c>
      <c r="N22" s="17" t="s">
        <v>16</v>
      </c>
      <c r="O22" s="18">
        <v>100</v>
      </c>
      <c r="P22" s="102">
        <f t="shared" si="3"/>
        <v>1300</v>
      </c>
      <c r="Q22" s="122">
        <v>27.98</v>
      </c>
      <c r="R22" s="43">
        <f t="shared" si="4"/>
        <v>391.72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2">
        <f t="shared" si="3"/>
        <v>200</v>
      </c>
      <c r="Q24" s="122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2</v>
      </c>
      <c r="F28" s="71">
        <v>1</v>
      </c>
      <c r="G28" s="46">
        <f t="shared" si="5"/>
        <v>3</v>
      </c>
      <c r="H28" s="78">
        <v>0</v>
      </c>
      <c r="I28" s="76">
        <v>0</v>
      </c>
      <c r="J28" s="46">
        <f t="shared" si="6"/>
        <v>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19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6</v>
      </c>
      <c r="F39" s="71">
        <v>2</v>
      </c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1</v>
      </c>
      <c r="F40" s="71">
        <v>1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2</v>
      </c>
      <c r="F41" s="71">
        <v>1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0</v>
      </c>
      <c r="K47" s="72">
        <v>5</v>
      </c>
      <c r="L47" s="15">
        <v>50</v>
      </c>
      <c r="M47" s="65">
        <f t="shared" si="2"/>
        <v>250</v>
      </c>
      <c r="N47" s="17" t="s">
        <v>16</v>
      </c>
      <c r="O47" s="18"/>
      <c r="P47" s="102">
        <f t="shared" si="3"/>
        <v>250</v>
      </c>
      <c r="Q47" s="122">
        <v>17.989999999999998</v>
      </c>
      <c r="R47" s="43">
        <f t="shared" si="4"/>
        <v>89.949999999999989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0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2">
        <f>SUM(M48-O48)</f>
        <v>250</v>
      </c>
      <c r="Q48" s="122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8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2">
        <f>SUM(M53-O53)</f>
        <v>250</v>
      </c>
      <c r="Q53" s="122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20</v>
      </c>
      <c r="P55" s="102">
        <f>SUM(M55-O55)</f>
        <v>100</v>
      </c>
      <c r="Q55" s="122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3</v>
      </c>
      <c r="F59" s="71"/>
      <c r="G59" s="46">
        <f t="shared" si="5"/>
        <v>3</v>
      </c>
      <c r="H59" s="78">
        <v>0</v>
      </c>
      <c r="I59" s="76"/>
      <c r="J59" s="46">
        <f t="shared" si="6"/>
        <v>3</v>
      </c>
      <c r="K59" s="72"/>
      <c r="L59" s="15">
        <v>120</v>
      </c>
      <c r="M59" s="65">
        <f t="shared" si="2"/>
        <v>0</v>
      </c>
      <c r="N59" s="17"/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6</v>
      </c>
      <c r="F77" s="71">
        <v>2</v>
      </c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4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2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+'23'!J99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6</v>
      </c>
      <c r="F111" s="71"/>
      <c r="G111" s="46">
        <f t="shared" si="23"/>
        <v>6</v>
      </c>
      <c r="H111" s="78">
        <v>0</v>
      </c>
      <c r="I111" s="76">
        <v>0</v>
      </c>
      <c r="J111" s="46">
        <f t="shared" si="24"/>
        <v>6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12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8</v>
      </c>
      <c r="F120" s="71"/>
      <c r="G120" s="46">
        <f t="shared" si="23"/>
        <v>8</v>
      </c>
      <c r="H120" s="78">
        <v>0</v>
      </c>
      <c r="I120" s="76">
        <v>0</v>
      </c>
      <c r="J120" s="46">
        <f t="shared" si="24"/>
        <v>8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15</v>
      </c>
      <c r="F131" s="71"/>
      <c r="G131" s="46">
        <f t="shared" si="23"/>
        <v>15</v>
      </c>
      <c r="H131" s="78">
        <v>0</v>
      </c>
      <c r="I131" s="76">
        <v>0</v>
      </c>
      <c r="J131" s="46">
        <f t="shared" si="24"/>
        <v>15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7</v>
      </c>
      <c r="F154" s="71"/>
      <c r="G154" s="46">
        <f t="shared" si="23"/>
        <v>7</v>
      </c>
      <c r="H154" s="78">
        <v>0</v>
      </c>
      <c r="I154" s="76">
        <v>0</v>
      </c>
      <c r="J154" s="46">
        <f t="shared" si="24"/>
        <v>7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1</v>
      </c>
      <c r="F178" s="71"/>
      <c r="G178" s="46">
        <f t="shared" si="30"/>
        <v>1</v>
      </c>
      <c r="H178" s="78">
        <v>0</v>
      </c>
      <c r="I178" s="76">
        <v>0</v>
      </c>
      <c r="J178" s="46">
        <f t="shared" si="31"/>
        <v>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+'23'!J187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+'23'!J188</f>
        <v>48</v>
      </c>
      <c r="F188" s="71"/>
      <c r="G188" s="46">
        <f>E188+F188</f>
        <v>48</v>
      </c>
      <c r="H188" s="78">
        <v>0</v>
      </c>
      <c r="I188" s="76">
        <v>0</v>
      </c>
      <c r="J188" s="46">
        <f>+G188-H188-K188-I188</f>
        <v>48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+'23'!J189</f>
        <v>49</v>
      </c>
      <c r="F189" s="71"/>
      <c r="G189" s="46">
        <f>E189+F189</f>
        <v>49</v>
      </c>
      <c r="H189" s="78">
        <v>0</v>
      </c>
      <c r="I189" s="76">
        <v>0</v>
      </c>
      <c r="J189" s="46">
        <f>+G189-H189-K189-I189</f>
        <v>49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5</v>
      </c>
      <c r="F197" s="71"/>
      <c r="G197" s="46">
        <f t="shared" si="30"/>
        <v>5</v>
      </c>
      <c r="H197" s="78">
        <v>0</v>
      </c>
      <c r="I197" s="76">
        <v>0</v>
      </c>
      <c r="J197" s="46">
        <f t="shared" si="31"/>
        <v>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18</v>
      </c>
      <c r="F198" s="71"/>
      <c r="G198" s="46">
        <f t="shared" si="30"/>
        <v>18</v>
      </c>
      <c r="H198" s="78">
        <v>0</v>
      </c>
      <c r="I198" s="76">
        <v>0</v>
      </c>
      <c r="J198" s="46">
        <f t="shared" si="31"/>
        <v>14</v>
      </c>
      <c r="K198" s="72">
        <v>4</v>
      </c>
      <c r="L198" s="20">
        <v>150</v>
      </c>
      <c r="M198" s="65">
        <f t="shared" si="34"/>
        <v>600</v>
      </c>
      <c r="N198" s="17" t="s">
        <v>16</v>
      </c>
      <c r="O198" s="18"/>
      <c r="P198" s="102">
        <f t="shared" si="35"/>
        <v>600</v>
      </c>
      <c r="Q198" s="90">
        <v>64.38</v>
      </c>
      <c r="R198" s="43">
        <f t="shared" si="36"/>
        <v>257.52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3</v>
      </c>
      <c r="F202" s="71"/>
      <c r="G202" s="46">
        <f t="shared" si="30"/>
        <v>3</v>
      </c>
      <c r="H202" s="78">
        <v>0</v>
      </c>
      <c r="I202" s="76">
        <v>0</v>
      </c>
      <c r="J202" s="46">
        <f t="shared" si="31"/>
        <v>3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338</v>
      </c>
      <c r="F216" s="71"/>
      <c r="G216" s="46">
        <f t="shared" si="30"/>
        <v>338</v>
      </c>
      <c r="H216" s="78">
        <v>0</v>
      </c>
      <c r="I216" s="76">
        <v>0</v>
      </c>
      <c r="J216" s="46">
        <f t="shared" si="31"/>
        <v>338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77</v>
      </c>
      <c r="F217" s="71"/>
      <c r="G217" s="46">
        <f t="shared" si="30"/>
        <v>77</v>
      </c>
      <c r="H217" s="78">
        <v>0</v>
      </c>
      <c r="I217" s="76">
        <v>0</v>
      </c>
      <c r="J217" s="46">
        <f t="shared" si="31"/>
        <v>77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2</v>
      </c>
      <c r="F218" s="71"/>
      <c r="G218" s="46">
        <f t="shared" si="30"/>
        <v>2</v>
      </c>
      <c r="H218" s="78">
        <v>0</v>
      </c>
      <c r="I218" s="76">
        <v>0</v>
      </c>
      <c r="J218" s="46">
        <f t="shared" si="31"/>
        <v>2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15</v>
      </c>
      <c r="F223" s="71"/>
      <c r="G223" s="46">
        <f t="shared" si="30"/>
        <v>15</v>
      </c>
      <c r="H223" s="78">
        <v>0</v>
      </c>
      <c r="I223" s="76">
        <v>0</v>
      </c>
      <c r="J223" s="46">
        <f t="shared" si="31"/>
        <v>15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360</v>
      </c>
      <c r="F224" s="71"/>
      <c r="G224" s="46">
        <f t="shared" si="30"/>
        <v>360</v>
      </c>
      <c r="H224" s="78">
        <v>0</v>
      </c>
      <c r="I224" s="76">
        <v>0</v>
      </c>
      <c r="J224" s="46">
        <f t="shared" si="31"/>
        <v>360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+'23'!J253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2351.0699999999997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6635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6000</v>
      </c>
      <c r="O264" s="2">
        <v>5900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100</v>
      </c>
      <c r="O266" s="2" t="s">
        <v>1439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25</v>
      </c>
      <c r="K6" s="72">
        <v>15</v>
      </c>
      <c r="L6" s="15">
        <v>100</v>
      </c>
      <c r="M6" s="65">
        <f t="shared" ref="M6:M80" si="2">+L6*K6</f>
        <v>1500</v>
      </c>
      <c r="N6" s="17" t="s">
        <v>16</v>
      </c>
      <c r="O6" s="18">
        <v>40</v>
      </c>
      <c r="P6" s="102">
        <f t="shared" ref="P6:P80" si="3">SUM(M6-O6)</f>
        <v>1460</v>
      </c>
      <c r="Q6" s="122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02">
        <f t="shared" si="3"/>
        <v>50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2</v>
      </c>
      <c r="F22" s="71"/>
      <c r="G22" s="46">
        <f t="shared" si="0"/>
        <v>2</v>
      </c>
      <c r="H22" s="78">
        <v>0</v>
      </c>
      <c r="I22" s="76">
        <v>2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1431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2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2">
        <f t="shared" si="3"/>
        <v>120</v>
      </c>
      <c r="Q57" s="122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1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140</v>
      </c>
      <c r="P59" s="102">
        <f>SUM(M59-O59)</f>
        <v>100</v>
      </c>
      <c r="Q59" s="122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5</v>
      </c>
      <c r="F62" s="71"/>
      <c r="G62" s="46">
        <f t="shared" si="5"/>
        <v>5</v>
      </c>
      <c r="H62" s="78">
        <v>0</v>
      </c>
      <c r="I62" s="76"/>
      <c r="J62" s="46">
        <f t="shared" si="6"/>
        <v>4</v>
      </c>
      <c r="K62" s="72">
        <v>1</v>
      </c>
      <c r="L62" s="15">
        <v>120</v>
      </c>
      <c r="M62" s="65">
        <f t="shared" si="2"/>
        <v>120</v>
      </c>
      <c r="N62" s="17" t="s">
        <v>1431</v>
      </c>
      <c r="O62" s="18">
        <v>120</v>
      </c>
      <c r="P62" s="23">
        <f t="shared" si="3"/>
        <v>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+'24'!J99</f>
        <v>4</v>
      </c>
      <c r="F99" s="71"/>
      <c r="G99" s="46">
        <f t="shared" si="20"/>
        <v>4</v>
      </c>
      <c r="H99" s="78">
        <v>0</v>
      </c>
      <c r="I99" s="76">
        <v>0</v>
      </c>
      <c r="J99" s="46">
        <f t="shared" si="21"/>
        <v>4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15</v>
      </c>
      <c r="F113" s="71"/>
      <c r="G113" s="46">
        <f t="shared" si="20"/>
        <v>15</v>
      </c>
      <c r="H113" s="78">
        <v>0</v>
      </c>
      <c r="I113" s="76">
        <v>0</v>
      </c>
      <c r="J113" s="46">
        <f t="shared" si="21"/>
        <v>13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2">
        <f t="shared" si="8"/>
        <v>110</v>
      </c>
      <c r="Q113" s="122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8</v>
      </c>
      <c r="K117" s="72">
        <v>1</v>
      </c>
      <c r="L117" s="22">
        <v>50</v>
      </c>
      <c r="M117" s="65">
        <f t="shared" si="7"/>
        <v>50</v>
      </c>
      <c r="N117" s="17" t="s">
        <v>16</v>
      </c>
      <c r="O117" s="18"/>
      <c r="P117" s="102">
        <f t="shared" si="8"/>
        <v>50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8</v>
      </c>
      <c r="F120" s="71"/>
      <c r="G120" s="46">
        <f t="shared" si="20"/>
        <v>8</v>
      </c>
      <c r="H120" s="78">
        <v>0</v>
      </c>
      <c r="I120" s="76">
        <v>0</v>
      </c>
      <c r="J120" s="46">
        <f t="shared" si="21"/>
        <v>8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8</v>
      </c>
      <c r="F125" s="71"/>
      <c r="G125" s="46">
        <f t="shared" si="20"/>
        <v>8</v>
      </c>
      <c r="H125" s="78">
        <v>0</v>
      </c>
      <c r="I125" s="76">
        <v>0</v>
      </c>
      <c r="J125" s="46">
        <f t="shared" si="21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15</v>
      </c>
      <c r="F131" s="71"/>
      <c r="G131" s="46">
        <f t="shared" si="20"/>
        <v>15</v>
      </c>
      <c r="H131" s="78">
        <v>0</v>
      </c>
      <c r="I131" s="76">
        <v>0</v>
      </c>
      <c r="J131" s="46">
        <f t="shared" si="21"/>
        <v>14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7</v>
      </c>
      <c r="F154" s="71"/>
      <c r="G154" s="46">
        <f t="shared" si="20"/>
        <v>7</v>
      </c>
      <c r="H154" s="78">
        <v>0</v>
      </c>
      <c r="I154" s="76">
        <v>0</v>
      </c>
      <c r="J154" s="46">
        <f t="shared" si="21"/>
        <v>7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 t="shared" si="26"/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1</v>
      </c>
      <c r="F178" s="71"/>
      <c r="G178" s="46">
        <f t="shared" si="27"/>
        <v>1</v>
      </c>
      <c r="H178" s="78">
        <v>0</v>
      </c>
      <c r="I178" s="76">
        <v>0</v>
      </c>
      <c r="J178" s="46">
        <f t="shared" si="28"/>
        <v>1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+'24'!J187</f>
        <v>70</v>
      </c>
      <c r="F187" s="71"/>
      <c r="G187" s="46">
        <f>E187+F187</f>
        <v>70</v>
      </c>
      <c r="H187" s="78">
        <v>0</v>
      </c>
      <c r="I187" s="76">
        <v>0</v>
      </c>
      <c r="J187" s="46">
        <f>+G187-H187-K187-I187</f>
        <v>70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+'24'!J188</f>
        <v>48</v>
      </c>
      <c r="F188" s="71"/>
      <c r="G188" s="46">
        <f>E188+F188</f>
        <v>48</v>
      </c>
      <c r="H188" s="78">
        <v>0</v>
      </c>
      <c r="I188" s="76">
        <v>0</v>
      </c>
      <c r="J188" s="46">
        <f>+G188-H188-K188-I188</f>
        <v>40</v>
      </c>
      <c r="K188" s="72">
        <v>8</v>
      </c>
      <c r="L188" s="20">
        <v>10</v>
      </c>
      <c r="M188" s="65">
        <f>+L188*K188</f>
        <v>80</v>
      </c>
      <c r="N188" s="17" t="s">
        <v>16</v>
      </c>
      <c r="O188" s="18"/>
      <c r="P188" s="102">
        <f t="shared" si="26"/>
        <v>80</v>
      </c>
      <c r="Q188" s="90">
        <v>3.5</v>
      </c>
      <c r="R188" s="43">
        <f>+K188*Q188</f>
        <v>28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+'24'!J189</f>
        <v>49</v>
      </c>
      <c r="F189" s="71"/>
      <c r="G189" s="46">
        <f>E189+F189</f>
        <v>49</v>
      </c>
      <c r="H189" s="78">
        <v>0</v>
      </c>
      <c r="I189" s="76">
        <v>0</v>
      </c>
      <c r="J189" s="46">
        <f>+G189-H189-K189-I189</f>
        <v>38</v>
      </c>
      <c r="K189" s="72">
        <v>11</v>
      </c>
      <c r="L189" s="20">
        <v>10</v>
      </c>
      <c r="M189" s="65">
        <f>+L189*K189</f>
        <v>110</v>
      </c>
      <c r="N189" s="17" t="s">
        <v>16</v>
      </c>
      <c r="O189" s="18"/>
      <c r="P189" s="102">
        <f t="shared" si="26"/>
        <v>110</v>
      </c>
      <c r="Q189" s="90">
        <v>3.5</v>
      </c>
      <c r="R189" s="43">
        <f>+K189*Q189</f>
        <v>38.5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5</v>
      </c>
      <c r="F195" s="71"/>
      <c r="G195" s="46">
        <f t="shared" si="27"/>
        <v>5</v>
      </c>
      <c r="H195" s="78">
        <v>0</v>
      </c>
      <c r="I195" s="76">
        <v>0</v>
      </c>
      <c r="J195" s="46">
        <f t="shared" si="28"/>
        <v>5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5</v>
      </c>
      <c r="F197" s="71"/>
      <c r="G197" s="46">
        <f t="shared" si="27"/>
        <v>5</v>
      </c>
      <c r="H197" s="78">
        <v>0</v>
      </c>
      <c r="I197" s="76">
        <v>0</v>
      </c>
      <c r="J197" s="46">
        <f t="shared" si="28"/>
        <v>5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14</v>
      </c>
      <c r="F198" s="71"/>
      <c r="G198" s="46">
        <f t="shared" si="27"/>
        <v>14</v>
      </c>
      <c r="H198" s="78">
        <v>0</v>
      </c>
      <c r="I198" s="76">
        <v>0</v>
      </c>
      <c r="J198" s="46">
        <f t="shared" si="28"/>
        <v>13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>
        <v>30</v>
      </c>
      <c r="P198" s="102">
        <f t="shared" si="26"/>
        <v>120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3</v>
      </c>
      <c r="F202" s="71"/>
      <c r="G202" s="46">
        <f t="shared" si="27"/>
        <v>3</v>
      </c>
      <c r="H202" s="78">
        <v>0</v>
      </c>
      <c r="I202" s="76">
        <v>0</v>
      </c>
      <c r="J202" s="46">
        <f t="shared" si="28"/>
        <v>3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3</v>
      </c>
      <c r="F203" s="71"/>
      <c r="G203" s="46">
        <f t="shared" si="27"/>
        <v>3</v>
      </c>
      <c r="H203" s="78">
        <v>0</v>
      </c>
      <c r="I203" s="76">
        <v>0</v>
      </c>
      <c r="J203" s="46">
        <f t="shared" si="28"/>
        <v>3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4</v>
      </c>
      <c r="F204" s="71"/>
      <c r="G204" s="46">
        <f t="shared" si="27"/>
        <v>4</v>
      </c>
      <c r="H204" s="78">
        <v>0</v>
      </c>
      <c r="I204" s="76">
        <v>0</v>
      </c>
      <c r="J204" s="46">
        <f t="shared" si="28"/>
        <v>4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9</v>
      </c>
      <c r="F205" s="71"/>
      <c r="G205" s="46">
        <f t="shared" si="27"/>
        <v>9</v>
      </c>
      <c r="H205" s="78">
        <v>0</v>
      </c>
      <c r="I205" s="76">
        <v>0</v>
      </c>
      <c r="J205" s="46">
        <f t="shared" si="28"/>
        <v>8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>
        <v>30</v>
      </c>
      <c r="P205" s="102">
        <f t="shared" si="26"/>
        <v>25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1</v>
      </c>
      <c r="K209" s="72">
        <v>3</v>
      </c>
      <c r="L209" s="20">
        <v>120</v>
      </c>
      <c r="M209" s="65">
        <f t="shared" si="31"/>
        <v>360</v>
      </c>
      <c r="N209" s="17" t="s">
        <v>16</v>
      </c>
      <c r="O209" s="18">
        <v>20</v>
      </c>
      <c r="P209" s="102">
        <f t="shared" ref="P209:P257" si="36">SUM(M209-O209)</f>
        <v>340</v>
      </c>
      <c r="Q209" s="90">
        <v>83</v>
      </c>
      <c r="R209" s="43">
        <f t="shared" si="32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338</v>
      </c>
      <c r="F216" s="71"/>
      <c r="G216" s="46">
        <f t="shared" si="27"/>
        <v>338</v>
      </c>
      <c r="H216" s="78">
        <v>0</v>
      </c>
      <c r="I216" s="76">
        <v>0</v>
      </c>
      <c r="J216" s="46">
        <f t="shared" si="28"/>
        <v>338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77</v>
      </c>
      <c r="F217" s="71"/>
      <c r="G217" s="46">
        <f t="shared" si="27"/>
        <v>77</v>
      </c>
      <c r="H217" s="78">
        <v>0</v>
      </c>
      <c r="I217" s="76">
        <v>0</v>
      </c>
      <c r="J217" s="46">
        <f t="shared" si="28"/>
        <v>77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2</v>
      </c>
      <c r="F218" s="71"/>
      <c r="G218" s="46">
        <f t="shared" si="27"/>
        <v>2</v>
      </c>
      <c r="H218" s="78">
        <v>0</v>
      </c>
      <c r="I218" s="76">
        <v>0</v>
      </c>
      <c r="J218" s="46">
        <f t="shared" si="28"/>
        <v>2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6</v>
      </c>
      <c r="F221" s="71"/>
      <c r="G221" s="46">
        <f t="shared" si="27"/>
        <v>6</v>
      </c>
      <c r="H221" s="78">
        <v>0</v>
      </c>
      <c r="I221" s="76">
        <v>0</v>
      </c>
      <c r="J221" s="46">
        <f t="shared" si="28"/>
        <v>5</v>
      </c>
      <c r="K221" s="72">
        <v>1</v>
      </c>
      <c r="L221" s="20">
        <v>150</v>
      </c>
      <c r="M221" s="65">
        <f t="shared" si="31"/>
        <v>150</v>
      </c>
      <c r="N221" s="17" t="s">
        <v>16</v>
      </c>
      <c r="O221" s="18"/>
      <c r="P221" s="102">
        <f t="shared" si="36"/>
        <v>150</v>
      </c>
      <c r="Q221" s="90">
        <v>100</v>
      </c>
      <c r="R221" s="43">
        <f t="shared" si="32"/>
        <v>100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15</v>
      </c>
      <c r="F223" s="71"/>
      <c r="G223" s="46">
        <f t="shared" si="27"/>
        <v>15</v>
      </c>
      <c r="H223" s="78">
        <v>0</v>
      </c>
      <c r="I223" s="76">
        <v>0</v>
      </c>
      <c r="J223" s="46">
        <f t="shared" si="28"/>
        <v>14</v>
      </c>
      <c r="K223" s="72">
        <v>1</v>
      </c>
      <c r="L223" s="20">
        <v>55</v>
      </c>
      <c r="M223" s="65">
        <f t="shared" si="31"/>
        <v>55</v>
      </c>
      <c r="N223" s="17" t="s">
        <v>16</v>
      </c>
      <c r="O223" s="18"/>
      <c r="P223" s="102">
        <f t="shared" si="36"/>
        <v>55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360</v>
      </c>
      <c r="F224" s="71"/>
      <c r="G224" s="46">
        <f t="shared" si="27"/>
        <v>360</v>
      </c>
      <c r="H224" s="78">
        <v>0</v>
      </c>
      <c r="I224" s="76">
        <v>0</v>
      </c>
      <c r="J224" s="46">
        <f t="shared" si="28"/>
        <v>360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4</v>
      </c>
      <c r="F248" s="71"/>
      <c r="G248" s="46">
        <f t="shared" si="39"/>
        <v>4</v>
      </c>
      <c r="H248" s="78">
        <v>0</v>
      </c>
      <c r="I248" s="76">
        <v>0</v>
      </c>
      <c r="J248" s="46">
        <f t="shared" si="40"/>
        <v>4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+'24'!J253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4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1555.92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3925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2165</v>
      </c>
      <c r="O264" s="2">
        <v>345</v>
      </c>
      <c r="P264" s="2">
        <v>820</v>
      </c>
      <c r="Q264" s="2">
        <v>1000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9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25</v>
      </c>
      <c r="F6" s="71">
        <v>21</v>
      </c>
      <c r="G6" s="46">
        <f t="shared" si="0"/>
        <v>46</v>
      </c>
      <c r="H6" s="78">
        <v>0</v>
      </c>
      <c r="I6" s="76">
        <v>33</v>
      </c>
      <c r="J6" s="46">
        <f t="shared" si="1"/>
        <v>7</v>
      </c>
      <c r="K6" s="72">
        <v>6</v>
      </c>
      <c r="L6" s="15">
        <v>100</v>
      </c>
      <c r="M6" s="65">
        <f t="shared" ref="M6:M80" si="2">+L6*K6</f>
        <v>600</v>
      </c>
      <c r="N6" s="17" t="s">
        <v>1440</v>
      </c>
      <c r="O6" s="18"/>
      <c r="P6" s="102">
        <f t="shared" ref="P6:P69" si="3">SUM(M6-O6)</f>
        <v>600</v>
      </c>
      <c r="Q6" s="122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0</v>
      </c>
      <c r="F22" s="71">
        <v>10</v>
      </c>
      <c r="G22" s="46">
        <f t="shared" si="0"/>
        <v>10</v>
      </c>
      <c r="H22" s="78">
        <v>0</v>
      </c>
      <c r="I22" s="76">
        <v>10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1430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>
        <v>5</v>
      </c>
      <c r="G24" s="46">
        <f t="shared" si="0"/>
        <v>5</v>
      </c>
      <c r="H24" s="78">
        <v>0</v>
      </c>
      <c r="I24" s="76">
        <v>5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1430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</v>
      </c>
      <c r="F28" s="71">
        <v>2</v>
      </c>
      <c r="G28" s="46">
        <f t="shared" si="5"/>
        <v>3</v>
      </c>
      <c r="H28" s="78">
        <v>0</v>
      </c>
      <c r="I28" s="76">
        <v>2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1430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19</v>
      </c>
      <c r="F31" s="71"/>
      <c r="G31" s="46">
        <f t="shared" si="5"/>
        <v>19</v>
      </c>
      <c r="H31" s="78">
        <v>0</v>
      </c>
      <c r="I31" s="76">
        <v>10</v>
      </c>
      <c r="J31" s="46">
        <f t="shared" si="6"/>
        <v>9</v>
      </c>
      <c r="K31" s="72"/>
      <c r="L31" s="15">
        <v>100</v>
      </c>
      <c r="M31" s="65">
        <f t="shared" si="2"/>
        <v>0</v>
      </c>
      <c r="N31" s="17" t="s">
        <v>1430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5</v>
      </c>
      <c r="F32" s="71">
        <v>2</v>
      </c>
      <c r="G32" s="46">
        <f t="shared" si="5"/>
        <v>7</v>
      </c>
      <c r="H32" s="78">
        <v>0</v>
      </c>
      <c r="I32" s="76">
        <v>3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1431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8</v>
      </c>
      <c r="F39" s="71"/>
      <c r="G39" s="46">
        <f t="shared" si="5"/>
        <v>8</v>
      </c>
      <c r="H39" s="78">
        <v>0</v>
      </c>
      <c r="I39" s="76">
        <v>1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1431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1</v>
      </c>
      <c r="F55" s="71">
        <v>4</v>
      </c>
      <c r="G55" s="46">
        <f t="shared" si="5"/>
        <v>5</v>
      </c>
      <c r="H55" s="78">
        <v>0</v>
      </c>
      <c r="I55" s="76">
        <v>0</v>
      </c>
      <c r="J55" s="46">
        <f t="shared" si="6"/>
        <v>4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02">
        <f t="shared" si="3"/>
        <v>120</v>
      </c>
      <c r="Q55" s="122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1</v>
      </c>
      <c r="F65" s="71">
        <v>3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0</v>
      </c>
      <c r="F74" s="71">
        <v>10</v>
      </c>
      <c r="G74" s="46">
        <f t="shared" si="5"/>
        <v>10</v>
      </c>
      <c r="H74" s="78">
        <v>0</v>
      </c>
      <c r="I74" s="76">
        <v>0</v>
      </c>
      <c r="J74" s="46">
        <f t="shared" si="6"/>
        <v>0</v>
      </c>
      <c r="K74" s="72">
        <v>10</v>
      </c>
      <c r="L74" s="21">
        <v>50</v>
      </c>
      <c r="M74" s="65">
        <f t="shared" si="2"/>
        <v>500</v>
      </c>
      <c r="N74" s="17" t="s">
        <v>16</v>
      </c>
      <c r="O74" s="18"/>
      <c r="P74" s="102">
        <f t="shared" si="7"/>
        <v>500</v>
      </c>
      <c r="Q74" s="90">
        <v>17.09</v>
      </c>
      <c r="R74" s="43">
        <f t="shared" si="4"/>
        <v>170.9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+'25'!J99</f>
        <v>4</v>
      </c>
      <c r="F99" s="71"/>
      <c r="G99" s="46">
        <f t="shared" si="20"/>
        <v>4</v>
      </c>
      <c r="H99" s="78">
        <v>0</v>
      </c>
      <c r="I99" s="76">
        <v>0</v>
      </c>
      <c r="J99" s="46">
        <f t="shared" si="21"/>
        <v>4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5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11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8</v>
      </c>
      <c r="F120" s="71"/>
      <c r="G120" s="46">
        <f t="shared" si="20"/>
        <v>8</v>
      </c>
      <c r="H120" s="78">
        <v>0</v>
      </c>
      <c r="I120" s="76">
        <v>0</v>
      </c>
      <c r="J120" s="46">
        <f t="shared" si="21"/>
        <v>8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8</v>
      </c>
      <c r="F125" s="71"/>
      <c r="G125" s="46">
        <f t="shared" si="20"/>
        <v>8</v>
      </c>
      <c r="H125" s="78">
        <v>0</v>
      </c>
      <c r="I125" s="76">
        <v>0</v>
      </c>
      <c r="J125" s="46">
        <f t="shared" si="21"/>
        <v>8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14</v>
      </c>
      <c r="F131" s="71"/>
      <c r="G131" s="46">
        <f t="shared" si="20"/>
        <v>14</v>
      </c>
      <c r="H131" s="78">
        <v>0</v>
      </c>
      <c r="I131" s="76">
        <v>0</v>
      </c>
      <c r="J131" s="46">
        <f t="shared" si="21"/>
        <v>14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0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>
        <v>75</v>
      </c>
      <c r="P133" s="102">
        <f t="shared" si="7"/>
        <v>75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7</v>
      </c>
      <c r="F154" s="71"/>
      <c r="G154" s="46">
        <f t="shared" si="20"/>
        <v>7</v>
      </c>
      <c r="H154" s="78">
        <v>0</v>
      </c>
      <c r="I154" s="76">
        <v>0</v>
      </c>
      <c r="J154" s="46">
        <f t="shared" si="21"/>
        <v>7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1</v>
      </c>
      <c r="F178" s="71"/>
      <c r="G178" s="46">
        <f t="shared" si="27"/>
        <v>1</v>
      </c>
      <c r="H178" s="78">
        <v>0</v>
      </c>
      <c r="I178" s="76">
        <v>1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1431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6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02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+'25'!J187</f>
        <v>70</v>
      </c>
      <c r="F187" s="71"/>
      <c r="G187" s="46">
        <f>E187+F187</f>
        <v>70</v>
      </c>
      <c r="H187" s="78">
        <v>0</v>
      </c>
      <c r="I187" s="76">
        <v>6</v>
      </c>
      <c r="J187" s="46">
        <f>+G187-H187-K187-I187</f>
        <v>64</v>
      </c>
      <c r="K187" s="72"/>
      <c r="L187" s="20">
        <v>10</v>
      </c>
      <c r="M187" s="65">
        <f>+L187*K187</f>
        <v>0</v>
      </c>
      <c r="N187" s="17" t="s">
        <v>1430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+'25'!J188</f>
        <v>40</v>
      </c>
      <c r="F188" s="71"/>
      <c r="G188" s="46">
        <f>E188+F188</f>
        <v>40</v>
      </c>
      <c r="H188" s="78">
        <v>0</v>
      </c>
      <c r="I188" s="76">
        <v>0</v>
      </c>
      <c r="J188" s="46">
        <f>+G188-H188-K188-I188</f>
        <v>36</v>
      </c>
      <c r="K188" s="72">
        <v>4</v>
      </c>
      <c r="L188" s="20">
        <v>15</v>
      </c>
      <c r="M188" s="65">
        <f>+L188*K188</f>
        <v>60</v>
      </c>
      <c r="N188" s="17" t="s">
        <v>16</v>
      </c>
      <c r="O188" s="18">
        <v>20</v>
      </c>
      <c r="P188" s="102">
        <f t="shared" si="26"/>
        <v>40</v>
      </c>
      <c r="Q188" s="90">
        <v>3.5</v>
      </c>
      <c r="R188" s="43">
        <f>+K188*Q188</f>
        <v>14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+'25'!J189</f>
        <v>38</v>
      </c>
      <c r="F189" s="71"/>
      <c r="G189" s="46">
        <f>E189+F189</f>
        <v>38</v>
      </c>
      <c r="H189" s="78">
        <v>0</v>
      </c>
      <c r="I189" s="76">
        <v>0</v>
      </c>
      <c r="J189" s="46">
        <f>+G189-H189-K189-I189</f>
        <v>38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0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02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5</v>
      </c>
      <c r="F195" s="71"/>
      <c r="G195" s="46">
        <f t="shared" si="27"/>
        <v>5</v>
      </c>
      <c r="H195" s="78">
        <v>0</v>
      </c>
      <c r="I195" s="76">
        <v>0</v>
      </c>
      <c r="J195" s="46">
        <f t="shared" si="28"/>
        <v>5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5</v>
      </c>
      <c r="F197" s="71"/>
      <c r="G197" s="46">
        <f t="shared" si="27"/>
        <v>5</v>
      </c>
      <c r="H197" s="78">
        <v>0</v>
      </c>
      <c r="I197" s="76">
        <v>0</v>
      </c>
      <c r="J197" s="46">
        <f t="shared" si="28"/>
        <v>5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4</v>
      </c>
      <c r="K201" s="72">
        <v>1</v>
      </c>
      <c r="L201" s="20">
        <v>90</v>
      </c>
      <c r="M201" s="65">
        <f t="shared" si="31"/>
        <v>90</v>
      </c>
      <c r="N201" s="17" t="s">
        <v>16</v>
      </c>
      <c r="O201" s="18">
        <v>45</v>
      </c>
      <c r="P201" s="102">
        <f>SUM(M201-O201)</f>
        <v>45</v>
      </c>
      <c r="Q201" s="90">
        <v>60</v>
      </c>
      <c r="R201" s="43">
        <f t="shared" si="32"/>
        <v>60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3</v>
      </c>
      <c r="F202" s="71"/>
      <c r="G202" s="46">
        <f t="shared" si="27"/>
        <v>3</v>
      </c>
      <c r="H202" s="78">
        <v>0</v>
      </c>
      <c r="I202" s="76">
        <v>1</v>
      </c>
      <c r="J202" s="46">
        <f t="shared" si="28"/>
        <v>2</v>
      </c>
      <c r="K202" s="72"/>
      <c r="L202" s="20">
        <v>90</v>
      </c>
      <c r="M202" s="65">
        <f t="shared" si="31"/>
        <v>0</v>
      </c>
      <c r="N202" s="17" t="s">
        <v>1431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3</v>
      </c>
      <c r="F203" s="71"/>
      <c r="G203" s="46">
        <f t="shared" si="27"/>
        <v>3</v>
      </c>
      <c r="H203" s="78">
        <v>0</v>
      </c>
      <c r="I203" s="76">
        <v>0</v>
      </c>
      <c r="J203" s="46">
        <f t="shared" si="28"/>
        <v>3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4</v>
      </c>
      <c r="F204" s="71"/>
      <c r="G204" s="46">
        <f t="shared" si="27"/>
        <v>4</v>
      </c>
      <c r="H204" s="78">
        <v>0</v>
      </c>
      <c r="I204" s="76">
        <v>0</v>
      </c>
      <c r="J204" s="46">
        <f t="shared" si="28"/>
        <v>4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338</v>
      </c>
      <c r="F216" s="71"/>
      <c r="G216" s="46">
        <f t="shared" si="27"/>
        <v>338</v>
      </c>
      <c r="H216" s="78">
        <v>0</v>
      </c>
      <c r="I216" s="76">
        <v>240</v>
      </c>
      <c r="J216" s="46">
        <f t="shared" si="28"/>
        <v>98</v>
      </c>
      <c r="K216" s="72"/>
      <c r="L216" s="20">
        <v>10</v>
      </c>
      <c r="M216" s="65">
        <f t="shared" si="31"/>
        <v>0</v>
      </c>
      <c r="N216" s="17" t="s">
        <v>1430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77</v>
      </c>
      <c r="F217" s="71"/>
      <c r="G217" s="46">
        <f t="shared" si="27"/>
        <v>77</v>
      </c>
      <c r="H217" s="78">
        <v>0</v>
      </c>
      <c r="I217" s="76">
        <v>0</v>
      </c>
      <c r="J217" s="46">
        <f t="shared" si="28"/>
        <v>76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02">
        <f t="shared" si="35"/>
        <v>10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2</v>
      </c>
      <c r="F218" s="71"/>
      <c r="G218" s="46">
        <f t="shared" si="27"/>
        <v>2</v>
      </c>
      <c r="H218" s="78">
        <v>0</v>
      </c>
      <c r="I218" s="76">
        <v>0</v>
      </c>
      <c r="J218" s="46">
        <f t="shared" si="28"/>
        <v>2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5</v>
      </c>
      <c r="F221" s="71"/>
      <c r="G221" s="46">
        <f t="shared" si="27"/>
        <v>5</v>
      </c>
      <c r="H221" s="78">
        <v>0</v>
      </c>
      <c r="I221" s="76">
        <v>0</v>
      </c>
      <c r="J221" s="46">
        <f t="shared" si="28"/>
        <v>5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14</v>
      </c>
      <c r="F223" s="71"/>
      <c r="G223" s="46">
        <f t="shared" si="27"/>
        <v>14</v>
      </c>
      <c r="H223" s="78">
        <v>0</v>
      </c>
      <c r="I223" s="76">
        <v>0</v>
      </c>
      <c r="J223" s="46">
        <f t="shared" si="28"/>
        <v>14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360</v>
      </c>
      <c r="F224" s="71"/>
      <c r="G224" s="46">
        <f t="shared" si="27"/>
        <v>360</v>
      </c>
      <c r="H224" s="78">
        <v>0</v>
      </c>
      <c r="I224" s="76">
        <v>240</v>
      </c>
      <c r="J224" s="46">
        <f t="shared" si="28"/>
        <v>120</v>
      </c>
      <c r="K224" s="72"/>
      <c r="L224" s="20">
        <v>0</v>
      </c>
      <c r="M224" s="65">
        <f t="shared" si="31"/>
        <v>0</v>
      </c>
      <c r="N224" s="17" t="s">
        <v>1430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>
        <v>200</v>
      </c>
      <c r="G226" s="46">
        <f t="shared" si="27"/>
        <v>200</v>
      </c>
      <c r="H226" s="78">
        <v>0</v>
      </c>
      <c r="I226" s="76">
        <v>0</v>
      </c>
      <c r="J226" s="46">
        <f t="shared" si="28"/>
        <v>85</v>
      </c>
      <c r="K226" s="72">
        <v>115</v>
      </c>
      <c r="L226" s="20">
        <v>35</v>
      </c>
      <c r="M226" s="65">
        <f t="shared" si="31"/>
        <v>4025</v>
      </c>
      <c r="N226" s="17" t="s">
        <v>16</v>
      </c>
      <c r="O226" s="18">
        <v>25</v>
      </c>
      <c r="P226" s="102">
        <f t="shared" si="35"/>
        <v>4000</v>
      </c>
      <c r="Q226" s="90">
        <v>23.7</v>
      </c>
      <c r="R226" s="43">
        <f t="shared" si="32"/>
        <v>2725.5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>
        <v>40</v>
      </c>
      <c r="G227" s="46">
        <f t="shared" si="27"/>
        <v>40</v>
      </c>
      <c r="H227" s="78">
        <v>0</v>
      </c>
      <c r="I227" s="76">
        <v>0</v>
      </c>
      <c r="J227" s="46">
        <f t="shared" si="28"/>
        <v>40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9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4</v>
      </c>
      <c r="F248" s="71"/>
      <c r="G248" s="46">
        <f t="shared" si="39"/>
        <v>4</v>
      </c>
      <c r="H248" s="78">
        <v>0</v>
      </c>
      <c r="I248" s="76">
        <v>0</v>
      </c>
      <c r="J248" s="46">
        <f t="shared" si="40"/>
        <v>4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>
        <v>1</v>
      </c>
      <c r="G249" s="46">
        <f t="shared" si="39"/>
        <v>1</v>
      </c>
      <c r="H249" s="78">
        <v>0</v>
      </c>
      <c r="I249" s="76">
        <v>0</v>
      </c>
      <c r="J249" s="46">
        <f t="shared" si="40"/>
        <v>0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02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+'25'!J251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+'25'!J252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+'25'!J253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3746.79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6485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5175</v>
      </c>
      <c r="O264" s="2">
        <v>50</v>
      </c>
      <c r="P264" s="2">
        <v>4000</v>
      </c>
      <c r="Q264" s="2">
        <v>860</v>
      </c>
      <c r="R264" s="2">
        <v>10</v>
      </c>
      <c r="S264" s="2">
        <v>255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O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AB72" sqref="AB64:AE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9</v>
      </c>
      <c r="F5" s="71"/>
      <c r="G5" s="46">
        <f t="shared" ref="G5:G26" si="0">E5+F5</f>
        <v>9</v>
      </c>
      <c r="H5" s="78">
        <v>0</v>
      </c>
      <c r="I5" s="76">
        <v>1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1431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7</v>
      </c>
      <c r="F6" s="71">
        <v>30</v>
      </c>
      <c r="G6" s="46">
        <f t="shared" si="0"/>
        <v>37</v>
      </c>
      <c r="H6" s="78">
        <v>0</v>
      </c>
      <c r="I6" s="76">
        <v>0</v>
      </c>
      <c r="J6" s="46">
        <f t="shared" si="1"/>
        <v>26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/>
      <c r="P6" s="23">
        <f t="shared" ref="P6:P11" si="3">SUM(M6-O6)</f>
        <v>1100</v>
      </c>
      <c r="Q6" s="122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3</v>
      </c>
      <c r="F11" s="71"/>
      <c r="G11" s="46">
        <f t="shared" si="0"/>
        <v>3</v>
      </c>
      <c r="H11" s="78">
        <v>3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ref="P12:P69" si="5">SUM(M12-O12)</f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23">
        <f t="shared" si="5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5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</v>
      </c>
      <c r="F28" s="71"/>
      <c r="G28" s="46">
        <f t="shared" si="6"/>
        <v>1</v>
      </c>
      <c r="H28" s="78">
        <v>0</v>
      </c>
      <c r="I28" s="76">
        <v>1</v>
      </c>
      <c r="J28" s="46">
        <f t="shared" si="7"/>
        <v>0</v>
      </c>
      <c r="K28" s="72"/>
      <c r="L28" s="15">
        <v>100</v>
      </c>
      <c r="M28" s="65">
        <f t="shared" si="2"/>
        <v>0</v>
      </c>
      <c r="N28" s="17" t="s">
        <v>1431</v>
      </c>
      <c r="O28" s="18"/>
      <c r="P28" s="23">
        <f t="shared" si="5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9</v>
      </c>
      <c r="F31" s="71"/>
      <c r="G31" s="46">
        <f t="shared" si="6"/>
        <v>9</v>
      </c>
      <c r="H31" s="78">
        <v>0</v>
      </c>
      <c r="I31" s="76">
        <v>0</v>
      </c>
      <c r="J31" s="46">
        <f t="shared" si="7"/>
        <v>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5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3</v>
      </c>
      <c r="F32" s="71"/>
      <c r="G32" s="46">
        <f t="shared" si="6"/>
        <v>3</v>
      </c>
      <c r="H32" s="78">
        <v>0</v>
      </c>
      <c r="I32" s="76">
        <v>0</v>
      </c>
      <c r="J32" s="46">
        <f t="shared" si="7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2</v>
      </c>
      <c r="F33" s="71"/>
      <c r="G33" s="46">
        <f t="shared" si="6"/>
        <v>2</v>
      </c>
      <c r="H33" s="78">
        <v>0</v>
      </c>
      <c r="I33" s="76">
        <v>0</v>
      </c>
      <c r="J33" s="46">
        <f t="shared" si="7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5</v>
      </c>
      <c r="F34" s="71"/>
      <c r="G34" s="46">
        <f t="shared" si="6"/>
        <v>5</v>
      </c>
      <c r="H34" s="78">
        <v>0</v>
      </c>
      <c r="I34" s="76">
        <v>0</v>
      </c>
      <c r="J34" s="46">
        <f t="shared" si="7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5</v>
      </c>
      <c r="F35" s="71"/>
      <c r="G35" s="46">
        <f t="shared" si="6"/>
        <v>5</v>
      </c>
      <c r="H35" s="78">
        <v>0</v>
      </c>
      <c r="I35" s="76">
        <v>0</v>
      </c>
      <c r="J35" s="46">
        <f t="shared" si="7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7</v>
      </c>
      <c r="F39" s="71"/>
      <c r="G39" s="46">
        <f t="shared" si="6"/>
        <v>7</v>
      </c>
      <c r="H39" s="78">
        <v>0</v>
      </c>
      <c r="I39" s="76">
        <v>1</v>
      </c>
      <c r="J39" s="46">
        <f t="shared" si="7"/>
        <v>6</v>
      </c>
      <c r="K39" s="72"/>
      <c r="L39" s="15">
        <v>50</v>
      </c>
      <c r="M39" s="65">
        <f t="shared" si="2"/>
        <v>0</v>
      </c>
      <c r="N39" s="17" t="s">
        <v>1431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1</v>
      </c>
      <c r="F40" s="71"/>
      <c r="G40" s="46">
        <f t="shared" si="6"/>
        <v>1</v>
      </c>
      <c r="H40" s="78">
        <v>0</v>
      </c>
      <c r="I40" s="76">
        <v>0</v>
      </c>
      <c r="J40" s="46">
        <f t="shared" si="7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3</v>
      </c>
      <c r="F41" s="71"/>
      <c r="G41" s="46">
        <f t="shared" si="6"/>
        <v>3</v>
      </c>
      <c r="H41" s="78">
        <v>0</v>
      </c>
      <c r="I41" s="76">
        <v>0</v>
      </c>
      <c r="J41" s="46">
        <f t="shared" si="7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0</v>
      </c>
      <c r="F47" s="71">
        <v>5</v>
      </c>
      <c r="G47" s="46">
        <f t="shared" si="6"/>
        <v>5</v>
      </c>
      <c r="H47" s="78">
        <v>0</v>
      </c>
      <c r="I47" s="76">
        <v>0</v>
      </c>
      <c r="J47" s="46">
        <f t="shared" si="7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23">
        <f t="shared" si="5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0</v>
      </c>
      <c r="F48" s="71">
        <v>5</v>
      </c>
      <c r="G48" s="46">
        <f t="shared" si="6"/>
        <v>5</v>
      </c>
      <c r="H48" s="78">
        <v>0</v>
      </c>
      <c r="I48" s="76">
        <v>1</v>
      </c>
      <c r="J48" s="46">
        <f t="shared" si="7"/>
        <v>0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23">
        <f t="shared" si="5"/>
        <v>200</v>
      </c>
      <c r="Q48" s="122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0</v>
      </c>
      <c r="F49" s="71">
        <v>5</v>
      </c>
      <c r="G49" s="46">
        <f t="shared" si="6"/>
        <v>5</v>
      </c>
      <c r="H49" s="78">
        <v>0</v>
      </c>
      <c r="I49" s="76">
        <v>1</v>
      </c>
      <c r="J49" s="46">
        <f t="shared" si="7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 t="shared" si="5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2</v>
      </c>
      <c r="F50" s="71">
        <v>3</v>
      </c>
      <c r="G50" s="46">
        <f t="shared" si="6"/>
        <v>5</v>
      </c>
      <c r="H50" s="78">
        <v>0</v>
      </c>
      <c r="I50" s="76">
        <v>0</v>
      </c>
      <c r="J50" s="46">
        <f t="shared" si="7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1</v>
      </c>
      <c r="F52" s="71"/>
      <c r="G52" s="46">
        <f t="shared" si="6"/>
        <v>1</v>
      </c>
      <c r="H52" s="78">
        <v>0</v>
      </c>
      <c r="I52" s="76">
        <v>0</v>
      </c>
      <c r="J52" s="46">
        <f t="shared" si="7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8</v>
      </c>
      <c r="F53" s="71"/>
      <c r="G53" s="46">
        <f t="shared" si="6"/>
        <v>8</v>
      </c>
      <c r="H53" s="78">
        <v>0</v>
      </c>
      <c r="I53" s="76">
        <v>0</v>
      </c>
      <c r="J53" s="46">
        <f t="shared" si="7"/>
        <v>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 t="shared" si="5"/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4</v>
      </c>
      <c r="F55" s="71"/>
      <c r="G55" s="46">
        <f t="shared" si="6"/>
        <v>4</v>
      </c>
      <c r="H55" s="78">
        <v>0</v>
      </c>
      <c r="I55" s="76">
        <v>0</v>
      </c>
      <c r="J55" s="46">
        <f t="shared" si="7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1</v>
      </c>
      <c r="F56" s="71"/>
      <c r="G56" s="46">
        <f t="shared" si="6"/>
        <v>1</v>
      </c>
      <c r="H56" s="78">
        <v>0</v>
      </c>
      <c r="I56" s="76">
        <v>0</v>
      </c>
      <c r="J56" s="46">
        <f t="shared" si="7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23">
        <f t="shared" si="5"/>
        <v>85</v>
      </c>
      <c r="Q56" s="122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1</v>
      </c>
      <c r="F59" s="71"/>
      <c r="G59" s="46">
        <f t="shared" si="6"/>
        <v>1</v>
      </c>
      <c r="H59" s="78">
        <v>0</v>
      </c>
      <c r="I59" s="76">
        <v>0</v>
      </c>
      <c r="J59" s="46">
        <f t="shared" si="7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4</v>
      </c>
      <c r="F62" s="71"/>
      <c r="G62" s="46">
        <f t="shared" si="6"/>
        <v>4</v>
      </c>
      <c r="H62" s="78">
        <v>0</v>
      </c>
      <c r="I62" s="76">
        <v>0</v>
      </c>
      <c r="J62" s="46">
        <f t="shared" si="7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23">
        <f t="shared" si="5"/>
        <v>85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>
        <v>3</v>
      </c>
      <c r="G64" s="46">
        <f t="shared" si="6"/>
        <v>3</v>
      </c>
      <c r="H64" s="78">
        <v>0</v>
      </c>
      <c r="I64" s="76">
        <v>0</v>
      </c>
      <c r="J64" s="46">
        <f t="shared" si="7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23">
        <f t="shared" si="5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4</v>
      </c>
      <c r="F65" s="71"/>
      <c r="G65" s="46">
        <f t="shared" si="6"/>
        <v>4</v>
      </c>
      <c r="H65" s="78">
        <v>0</v>
      </c>
      <c r="I65" s="76">
        <v>1</v>
      </c>
      <c r="J65" s="46">
        <f t="shared" si="7"/>
        <v>3</v>
      </c>
      <c r="K65" s="72"/>
      <c r="L65" s="15">
        <v>50</v>
      </c>
      <c r="M65" s="65">
        <f t="shared" si="2"/>
        <v>0</v>
      </c>
      <c r="N65" s="17" t="s">
        <v>1431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4</v>
      </c>
      <c r="F66" s="71"/>
      <c r="G66" s="46">
        <f t="shared" si="6"/>
        <v>4</v>
      </c>
      <c r="H66" s="78">
        <v>0</v>
      </c>
      <c r="I66" s="76">
        <v>2</v>
      </c>
      <c r="J66" s="46">
        <f t="shared" si="7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23">
        <f t="shared" si="5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20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0</v>
      </c>
      <c r="F74" s="71"/>
      <c r="G74" s="46">
        <f t="shared" si="6"/>
        <v>0</v>
      </c>
      <c r="H74" s="78">
        <v>0</v>
      </c>
      <c r="I74" s="76">
        <v>0</v>
      </c>
      <c r="J74" s="46">
        <f t="shared" si="7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4</v>
      </c>
      <c r="F77" s="71"/>
      <c r="G77" s="46">
        <f t="shared" si="6"/>
        <v>4</v>
      </c>
      <c r="H77" s="78">
        <v>0</v>
      </c>
      <c r="I77" s="76">
        <v>0</v>
      </c>
      <c r="J77" s="46">
        <f t="shared" si="7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23">
        <f t="shared" si="8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2</v>
      </c>
      <c r="F80" s="71"/>
      <c r="G80" s="46">
        <f t="shared" si="6"/>
        <v>2</v>
      </c>
      <c r="H80" s="78">
        <v>0</v>
      </c>
      <c r="I80" s="76">
        <v>0</v>
      </c>
      <c r="J80" s="46">
        <f t="shared" si="7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2</v>
      </c>
      <c r="F81" s="71"/>
      <c r="G81" s="46">
        <f t="shared" si="6"/>
        <v>2</v>
      </c>
      <c r="H81" s="78">
        <v>0</v>
      </c>
      <c r="I81" s="76">
        <v>0</v>
      </c>
      <c r="J81" s="46">
        <f t="shared" si="7"/>
        <v>2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35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4</v>
      </c>
      <c r="F93" s="71"/>
      <c r="G93" s="46">
        <f t="shared" si="6"/>
        <v>4</v>
      </c>
      <c r="H93" s="78">
        <v>0</v>
      </c>
      <c r="I93" s="76">
        <v>0</v>
      </c>
      <c r="J93" s="46">
        <f t="shared" si="7"/>
        <v>3</v>
      </c>
      <c r="K93" s="72">
        <v>1</v>
      </c>
      <c r="L93" s="21">
        <v>35</v>
      </c>
      <c r="M93" s="65">
        <f t="shared" si="9"/>
        <v>35</v>
      </c>
      <c r="N93" s="17" t="s">
        <v>16</v>
      </c>
      <c r="O93" s="18"/>
      <c r="P93" s="23">
        <f t="shared" si="8"/>
        <v>35</v>
      </c>
      <c r="Q93" s="90">
        <v>18.63</v>
      </c>
      <c r="R93" s="43">
        <f t="shared" si="10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>
        <f t="shared" si="9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+'26'!J99</f>
        <v>4</v>
      </c>
      <c r="F99" s="71"/>
      <c r="G99" s="46">
        <f t="shared" si="21"/>
        <v>4</v>
      </c>
      <c r="H99" s="78">
        <v>0</v>
      </c>
      <c r="I99" s="76">
        <v>0</v>
      </c>
      <c r="J99" s="46">
        <f t="shared" si="22"/>
        <v>4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5</v>
      </c>
      <c r="F110" s="71"/>
      <c r="G110" s="46">
        <f t="shared" si="21"/>
        <v>5</v>
      </c>
      <c r="H110" s="78">
        <v>0</v>
      </c>
      <c r="I110" s="76">
        <v>0</v>
      </c>
      <c r="J110" s="46">
        <f t="shared" si="22"/>
        <v>5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6</v>
      </c>
      <c r="F111" s="71"/>
      <c r="G111" s="46">
        <f t="shared" si="21"/>
        <v>6</v>
      </c>
      <c r="H111" s="78">
        <v>0</v>
      </c>
      <c r="I111" s="76">
        <v>0</v>
      </c>
      <c r="J111" s="46">
        <f t="shared" si="22"/>
        <v>6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8</v>
      </c>
      <c r="F112" s="71"/>
      <c r="G112" s="46">
        <f t="shared" si="21"/>
        <v>8</v>
      </c>
      <c r="H112" s="78">
        <v>0</v>
      </c>
      <c r="I112" s="76">
        <v>0</v>
      </c>
      <c r="J112" s="46">
        <f t="shared" si="22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13</v>
      </c>
      <c r="F113" s="71"/>
      <c r="G113" s="46">
        <f t="shared" si="21"/>
        <v>13</v>
      </c>
      <c r="H113" s="78">
        <v>0</v>
      </c>
      <c r="I113" s="76">
        <v>0</v>
      </c>
      <c r="J113" s="46">
        <f t="shared" si="22"/>
        <v>13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11</v>
      </c>
      <c r="F115" s="71"/>
      <c r="G115" s="46">
        <f t="shared" si="21"/>
        <v>11</v>
      </c>
      <c r="H115" s="78">
        <v>0</v>
      </c>
      <c r="I115" s="76">
        <v>0</v>
      </c>
      <c r="J115" s="46">
        <f t="shared" si="22"/>
        <v>10</v>
      </c>
      <c r="K115" s="72">
        <v>1</v>
      </c>
      <c r="L115" s="22">
        <v>60</v>
      </c>
      <c r="M115" s="65">
        <f t="shared" si="9"/>
        <v>60</v>
      </c>
      <c r="N115" s="17" t="s">
        <v>16</v>
      </c>
      <c r="O115" s="18"/>
      <c r="P115" s="23">
        <f t="shared" si="8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11</v>
      </c>
      <c r="F116" s="71"/>
      <c r="G116" s="46">
        <f t="shared" si="21"/>
        <v>11</v>
      </c>
      <c r="H116" s="78">
        <v>0</v>
      </c>
      <c r="I116" s="76">
        <v>0</v>
      </c>
      <c r="J116" s="46">
        <f t="shared" si="22"/>
        <v>11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8</v>
      </c>
      <c r="F117" s="71"/>
      <c r="G117" s="46">
        <f t="shared" si="21"/>
        <v>8</v>
      </c>
      <c r="H117" s="78">
        <v>0</v>
      </c>
      <c r="I117" s="76">
        <v>0</v>
      </c>
      <c r="J117" s="46">
        <f t="shared" si="22"/>
        <v>8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8</v>
      </c>
      <c r="F120" s="71"/>
      <c r="G120" s="46">
        <f t="shared" si="21"/>
        <v>8</v>
      </c>
      <c r="H120" s="78">
        <v>0</v>
      </c>
      <c r="I120" s="76">
        <v>0</v>
      </c>
      <c r="J120" s="46">
        <f t="shared" si="22"/>
        <v>8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ref="P122:P172" si="27">SUM(M122-O122)</f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8</v>
      </c>
      <c r="F125" s="71"/>
      <c r="G125" s="46">
        <f t="shared" si="21"/>
        <v>8</v>
      </c>
      <c r="H125" s="78">
        <v>0</v>
      </c>
      <c r="I125" s="76">
        <v>0</v>
      </c>
      <c r="J125" s="46">
        <f t="shared" si="22"/>
        <v>8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14</v>
      </c>
      <c r="F131" s="71"/>
      <c r="G131" s="46">
        <f t="shared" si="21"/>
        <v>14</v>
      </c>
      <c r="H131" s="78">
        <v>0</v>
      </c>
      <c r="I131" s="76">
        <v>0</v>
      </c>
      <c r="J131" s="46">
        <f t="shared" si="22"/>
        <v>13</v>
      </c>
      <c r="K131" s="72">
        <v>1</v>
      </c>
      <c r="L131" s="22">
        <v>50</v>
      </c>
      <c r="M131" s="65">
        <f t="shared" si="9"/>
        <v>50</v>
      </c>
      <c r="N131" s="17" t="s">
        <v>16</v>
      </c>
      <c r="O131" s="18">
        <v>25</v>
      </c>
      <c r="P131" s="23">
        <f t="shared" si="27"/>
        <v>25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27"/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7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7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7</v>
      </c>
      <c r="F154" s="71"/>
      <c r="G154" s="46">
        <f t="shared" si="21"/>
        <v>7</v>
      </c>
      <c r="H154" s="78">
        <v>0</v>
      </c>
      <c r="I154" s="76">
        <v>0</v>
      </c>
      <c r="J154" s="46">
        <f t="shared" si="22"/>
        <v>7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7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1" si="30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13</v>
      </c>
      <c r="F175" s="71"/>
      <c r="G175" s="46">
        <f t="shared" si="28"/>
        <v>13</v>
      </c>
      <c r="H175" s="78">
        <v>0</v>
      </c>
      <c r="I175" s="76">
        <v>0</v>
      </c>
      <c r="J175" s="46">
        <f t="shared" si="29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1</v>
      </c>
      <c r="F180" s="71"/>
      <c r="G180" s="46">
        <f t="shared" si="28"/>
        <v>1</v>
      </c>
      <c r="H180" s="78">
        <v>0</v>
      </c>
      <c r="I180" s="76">
        <v>0</v>
      </c>
      <c r="J180" s="46">
        <f t="shared" si="29"/>
        <v>1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ref="P182:P258" si="35">SUM(M182-O182)</f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6</v>
      </c>
      <c r="F185" s="71"/>
      <c r="G185" s="46">
        <f t="shared" si="28"/>
        <v>6</v>
      </c>
      <c r="H185" s="78">
        <v>0</v>
      </c>
      <c r="I185" s="76">
        <v>0</v>
      </c>
      <c r="J185" s="46">
        <f t="shared" si="29"/>
        <v>6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+'26'!J187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+'26'!J188</f>
        <v>36</v>
      </c>
      <c r="F188" s="71"/>
      <c r="G188" s="46">
        <f>E188+F188</f>
        <v>36</v>
      </c>
      <c r="H188" s="78">
        <v>0</v>
      </c>
      <c r="I188" s="76">
        <v>0</v>
      </c>
      <c r="J188" s="46">
        <f>+G188-H188-K188-I188</f>
        <v>31</v>
      </c>
      <c r="K188" s="72">
        <v>5</v>
      </c>
      <c r="L188" s="20">
        <v>10</v>
      </c>
      <c r="M188" s="65">
        <f>+L188*K188</f>
        <v>50</v>
      </c>
      <c r="N188" s="17" t="s">
        <v>16</v>
      </c>
      <c r="O188" s="18"/>
      <c r="P188" s="23">
        <f>SUM(M188-O188)</f>
        <v>50</v>
      </c>
      <c r="Q188" s="90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+'26'!J189</f>
        <v>38</v>
      </c>
      <c r="F189" s="71"/>
      <c r="G189" s="46">
        <f>E189+F189</f>
        <v>38</v>
      </c>
      <c r="H189" s="78">
        <v>0</v>
      </c>
      <c r="I189" s="76">
        <v>0</v>
      </c>
      <c r="J189" s="46">
        <f>+G189-H189-K189-I189</f>
        <v>38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3</v>
      </c>
      <c r="F193" s="71"/>
      <c r="G193" s="46">
        <f t="shared" si="28"/>
        <v>3</v>
      </c>
      <c r="H193" s="78">
        <v>0</v>
      </c>
      <c r="I193" s="76">
        <v>0</v>
      </c>
      <c r="J193" s="46">
        <f t="shared" si="29"/>
        <v>3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5</v>
      </c>
      <c r="F195" s="71"/>
      <c r="G195" s="46">
        <f t="shared" si="28"/>
        <v>5</v>
      </c>
      <c r="H195" s="78">
        <v>0</v>
      </c>
      <c r="I195" s="76">
        <v>0</v>
      </c>
      <c r="J195" s="46">
        <f t="shared" si="29"/>
        <v>5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4</v>
      </c>
      <c r="F196" s="71"/>
      <c r="G196" s="46">
        <f t="shared" si="28"/>
        <v>4</v>
      </c>
      <c r="H196" s="78">
        <v>0</v>
      </c>
      <c r="I196" s="76">
        <v>0</v>
      </c>
      <c r="J196" s="46">
        <f t="shared" si="29"/>
        <v>4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5</v>
      </c>
      <c r="F197" s="71"/>
      <c r="G197" s="46">
        <f t="shared" si="28"/>
        <v>5</v>
      </c>
      <c r="H197" s="78">
        <v>0</v>
      </c>
      <c r="I197" s="76">
        <v>0</v>
      </c>
      <c r="J197" s="46">
        <f t="shared" si="29"/>
        <v>5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13</v>
      </c>
      <c r="F198" s="71"/>
      <c r="G198" s="46">
        <f t="shared" si="28"/>
        <v>13</v>
      </c>
      <c r="H198" s="78">
        <v>0</v>
      </c>
      <c r="I198" s="76">
        <v>0</v>
      </c>
      <c r="J198" s="46">
        <f t="shared" si="29"/>
        <v>13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4</v>
      </c>
      <c r="F201" s="71"/>
      <c r="G201" s="46">
        <f t="shared" si="28"/>
        <v>4</v>
      </c>
      <c r="H201" s="78">
        <v>0</v>
      </c>
      <c r="I201" s="76">
        <v>0</v>
      </c>
      <c r="J201" s="46">
        <f t="shared" si="29"/>
        <v>4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2</v>
      </c>
      <c r="F202" s="71"/>
      <c r="G202" s="46">
        <f t="shared" si="28"/>
        <v>2</v>
      </c>
      <c r="H202" s="78">
        <v>0</v>
      </c>
      <c r="I202" s="76">
        <v>0</v>
      </c>
      <c r="J202" s="46">
        <f t="shared" si="29"/>
        <v>2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3</v>
      </c>
      <c r="F203" s="71"/>
      <c r="G203" s="46">
        <f t="shared" si="28"/>
        <v>3</v>
      </c>
      <c r="H203" s="78">
        <v>0</v>
      </c>
      <c r="I203" s="76">
        <v>0</v>
      </c>
      <c r="J203" s="46">
        <f t="shared" si="29"/>
        <v>3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4</v>
      </c>
      <c r="F204" s="71"/>
      <c r="G204" s="46">
        <f t="shared" si="28"/>
        <v>4</v>
      </c>
      <c r="H204" s="78">
        <v>0</v>
      </c>
      <c r="I204" s="76">
        <v>0</v>
      </c>
      <c r="J204" s="46">
        <f t="shared" si="29"/>
        <v>4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8</v>
      </c>
      <c r="F205" s="71"/>
      <c r="G205" s="46">
        <f t="shared" si="28"/>
        <v>8</v>
      </c>
      <c r="H205" s="78">
        <v>0</v>
      </c>
      <c r="I205" s="76">
        <v>0</v>
      </c>
      <c r="J205" s="46">
        <f t="shared" si="29"/>
        <v>8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29"/>
        <v>0</v>
      </c>
      <c r="K209" s="72">
        <v>1</v>
      </c>
      <c r="L209" s="20">
        <v>120</v>
      </c>
      <c r="M209" s="65">
        <f t="shared" si="33"/>
        <v>120</v>
      </c>
      <c r="N209" s="17" t="s">
        <v>16</v>
      </c>
      <c r="O209" s="18"/>
      <c r="P209" s="23">
        <f t="shared" si="35"/>
        <v>120</v>
      </c>
      <c r="Q209" s="90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98</v>
      </c>
      <c r="F216" s="71"/>
      <c r="G216" s="46">
        <f t="shared" si="28"/>
        <v>98</v>
      </c>
      <c r="H216" s="78">
        <v>0</v>
      </c>
      <c r="I216" s="76">
        <v>0</v>
      </c>
      <c r="J216" s="46">
        <f t="shared" si="29"/>
        <v>95</v>
      </c>
      <c r="K216" s="72">
        <v>3</v>
      </c>
      <c r="L216" s="20">
        <v>10</v>
      </c>
      <c r="M216" s="65">
        <f t="shared" si="33"/>
        <v>30</v>
      </c>
      <c r="N216" s="17" t="s">
        <v>16</v>
      </c>
      <c r="O216" s="18"/>
      <c r="P216" s="23">
        <f t="shared" si="35"/>
        <v>30</v>
      </c>
      <c r="Q216" s="90">
        <v>9</v>
      </c>
      <c r="R216" s="43">
        <f t="shared" si="34"/>
        <v>27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76</v>
      </c>
      <c r="F217" s="71"/>
      <c r="G217" s="46">
        <f t="shared" si="28"/>
        <v>76</v>
      </c>
      <c r="H217" s="78">
        <v>0</v>
      </c>
      <c r="I217" s="76">
        <v>0</v>
      </c>
      <c r="J217" s="46">
        <f t="shared" si="29"/>
        <v>76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2</v>
      </c>
      <c r="F218" s="71"/>
      <c r="G218" s="46">
        <f t="shared" si="28"/>
        <v>2</v>
      </c>
      <c r="H218" s="78">
        <v>0</v>
      </c>
      <c r="I218" s="76">
        <v>0</v>
      </c>
      <c r="J218" s="46">
        <f t="shared" si="29"/>
        <v>2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5</v>
      </c>
      <c r="F221" s="71"/>
      <c r="G221" s="46">
        <f t="shared" si="28"/>
        <v>5</v>
      </c>
      <c r="H221" s="78">
        <v>0</v>
      </c>
      <c r="I221" s="76">
        <v>0</v>
      </c>
      <c r="J221" s="46">
        <f t="shared" si="29"/>
        <v>5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14</v>
      </c>
      <c r="F223" s="71"/>
      <c r="G223" s="46">
        <f t="shared" si="28"/>
        <v>14</v>
      </c>
      <c r="H223" s="78">
        <v>0</v>
      </c>
      <c r="I223" s="76">
        <v>0</v>
      </c>
      <c r="J223" s="46">
        <f t="shared" si="29"/>
        <v>14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120</v>
      </c>
      <c r="F224" s="71"/>
      <c r="G224" s="46">
        <f t="shared" si="28"/>
        <v>120</v>
      </c>
      <c r="H224" s="78">
        <v>0</v>
      </c>
      <c r="I224" s="76">
        <v>0</v>
      </c>
      <c r="J224" s="46">
        <f t="shared" si="29"/>
        <v>120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85</v>
      </c>
      <c r="F226" s="71"/>
      <c r="G226" s="46">
        <f t="shared" si="28"/>
        <v>85</v>
      </c>
      <c r="H226" s="78">
        <v>0</v>
      </c>
      <c r="I226" s="76">
        <v>0</v>
      </c>
      <c r="J226" s="46">
        <f t="shared" si="29"/>
        <v>0</v>
      </c>
      <c r="K226" s="72">
        <v>85</v>
      </c>
      <c r="L226" s="20">
        <v>35</v>
      </c>
      <c r="M226" s="65">
        <v>3000</v>
      </c>
      <c r="N226" s="17" t="s">
        <v>16</v>
      </c>
      <c r="O226" s="18"/>
      <c r="P226" s="23">
        <f t="shared" si="35"/>
        <v>3000</v>
      </c>
      <c r="Q226" s="90">
        <v>23.7</v>
      </c>
      <c r="R226" s="43">
        <f t="shared" si="34"/>
        <v>2014.5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40</v>
      </c>
      <c r="F227" s="71"/>
      <c r="G227" s="46">
        <f t="shared" si="28"/>
        <v>40</v>
      </c>
      <c r="H227" s="78">
        <v>0</v>
      </c>
      <c r="I227" s="76">
        <v>0</v>
      </c>
      <c r="J227" s="46">
        <f t="shared" si="29"/>
        <v>0</v>
      </c>
      <c r="K227" s="72">
        <v>40</v>
      </c>
      <c r="L227" s="20">
        <v>25</v>
      </c>
      <c r="M227" s="65">
        <f t="shared" si="33"/>
        <v>1000</v>
      </c>
      <c r="N227" s="17" t="s">
        <v>16</v>
      </c>
      <c r="O227" s="18"/>
      <c r="P227" s="23">
        <f t="shared" si="35"/>
        <v>1000</v>
      </c>
      <c r="Q227" s="90">
        <v>20.36</v>
      </c>
      <c r="R227" s="43">
        <f t="shared" si="34"/>
        <v>814.4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0" si="41">E235+F235</f>
        <v>0</v>
      </c>
      <c r="H235" s="78">
        <v>0</v>
      </c>
      <c r="I235" s="76">
        <v>0</v>
      </c>
      <c r="J235" s="46">
        <f t="shared" ref="J235:J248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1</v>
      </c>
      <c r="K248" s="72">
        <v>3</v>
      </c>
      <c r="L248" s="20">
        <v>50</v>
      </c>
      <c r="M248" s="65">
        <f t="shared" si="33"/>
        <v>150</v>
      </c>
      <c r="N248" s="17" t="s">
        <v>16</v>
      </c>
      <c r="O248" s="18">
        <v>50</v>
      </c>
      <c r="P248" s="23">
        <f t="shared" si="35"/>
        <v>100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ref="J250" si="49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28</v>
      </c>
      <c r="M251" s="65">
        <f t="shared" si="33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23</v>
      </c>
      <c r="M252" s="65">
        <f t="shared" si="33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+'26'!J253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3727.71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6500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5465</v>
      </c>
      <c r="O264" s="2">
        <v>700</v>
      </c>
      <c r="P264" s="2">
        <v>3000</v>
      </c>
      <c r="Q264" s="2">
        <v>765</v>
      </c>
      <c r="R264" s="2">
        <v>1000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4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2">
        <f>SUM(M5-O5)</f>
        <v>200</v>
      </c>
      <c r="Q5" s="12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26</v>
      </c>
      <c r="F6" s="71">
        <v>50</v>
      </c>
      <c r="G6" s="46">
        <f t="shared" si="0"/>
        <v>76</v>
      </c>
      <c r="H6" s="78">
        <v>0</v>
      </c>
      <c r="I6" s="76">
        <v>0</v>
      </c>
      <c r="J6" s="46">
        <f t="shared" si="1"/>
        <v>63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>
        <v>40</v>
      </c>
      <c r="P6" s="102">
        <f t="shared" ref="P6:P69" si="3">SUM(M6-O6)</f>
        <v>1260</v>
      </c>
      <c r="Q6" s="122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1</v>
      </c>
      <c r="F20" s="71"/>
      <c r="G20" s="46">
        <f t="shared" si="0"/>
        <v>1</v>
      </c>
      <c r="H20" s="78">
        <v>0</v>
      </c>
      <c r="I20" s="76">
        <v>1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1431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2</v>
      </c>
      <c r="F33" s="71">
        <v>5</v>
      </c>
      <c r="G33" s="46">
        <f t="shared" si="5"/>
        <v>7</v>
      </c>
      <c r="H33" s="78">
        <v>0</v>
      </c>
      <c r="I33" s="76">
        <v>0</v>
      </c>
      <c r="J33" s="46">
        <f t="shared" si="6"/>
        <v>6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4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2</v>
      </c>
      <c r="F77" s="71">
        <v>3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3</v>
      </c>
      <c r="F93" s="71"/>
      <c r="G93" s="46">
        <f t="shared" si="5"/>
        <v>3</v>
      </c>
      <c r="H93" s="78">
        <v>0</v>
      </c>
      <c r="I93" s="76">
        <v>1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1431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72" si="22">SUM(M95-O95)</f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+'27'!J99</f>
        <v>4</v>
      </c>
      <c r="F99" s="71"/>
      <c r="G99" s="46">
        <f t="shared" si="20"/>
        <v>4</v>
      </c>
      <c r="H99" s="78">
        <v>0</v>
      </c>
      <c r="I99" s="76">
        <v>0</v>
      </c>
      <c r="J99" s="46">
        <f t="shared" si="21"/>
        <v>4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5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8</v>
      </c>
      <c r="F120" s="71"/>
      <c r="G120" s="46">
        <f t="shared" si="20"/>
        <v>8</v>
      </c>
      <c r="H120" s="78">
        <v>0</v>
      </c>
      <c r="I120" s="76">
        <v>0</v>
      </c>
      <c r="J120" s="46">
        <f t="shared" si="21"/>
        <v>8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8</v>
      </c>
      <c r="F125" s="71"/>
      <c r="G125" s="46">
        <f t="shared" si="20"/>
        <v>8</v>
      </c>
      <c r="H125" s="78">
        <v>0</v>
      </c>
      <c r="I125" s="76">
        <v>0</v>
      </c>
      <c r="J125" s="46">
        <f t="shared" si="21"/>
        <v>8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2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13</v>
      </c>
      <c r="F131" s="71"/>
      <c r="G131" s="46">
        <f t="shared" si="20"/>
        <v>13</v>
      </c>
      <c r="H131" s="78">
        <v>0</v>
      </c>
      <c r="I131" s="76">
        <v>0</v>
      </c>
      <c r="J131" s="46">
        <f t="shared" si="21"/>
        <v>13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2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>
        <v>5</v>
      </c>
      <c r="G132" s="46">
        <f t="shared" si="20"/>
        <v>5</v>
      </c>
      <c r="H132" s="78">
        <v>0</v>
      </c>
      <c r="I132" s="76">
        <v>0</v>
      </c>
      <c r="J132" s="46">
        <f t="shared" si="21"/>
        <v>4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02">
        <f t="shared" si="22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0</v>
      </c>
      <c r="F133" s="71">
        <v>10</v>
      </c>
      <c r="G133" s="46">
        <f t="shared" si="20"/>
        <v>10</v>
      </c>
      <c r="H133" s="78">
        <v>0</v>
      </c>
      <c r="I133" s="76">
        <v>0</v>
      </c>
      <c r="J133" s="46">
        <f t="shared" si="21"/>
        <v>8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02">
        <f t="shared" si="22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2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2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2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2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2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2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2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7</v>
      </c>
      <c r="F154" s="71"/>
      <c r="G154" s="46">
        <f t="shared" si="20"/>
        <v>7</v>
      </c>
      <c r="H154" s="78">
        <v>0</v>
      </c>
      <c r="I154" s="76">
        <v>0</v>
      </c>
      <c r="J154" s="46">
        <f t="shared" si="21"/>
        <v>7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2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2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2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2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2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2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2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2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2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2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2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2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2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2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2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2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2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2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2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+'27'!J173</f>
        <v>0</v>
      </c>
      <c r="F173" s="71">
        <v>10</v>
      </c>
      <c r="G173" s="46">
        <f>E173+F173</f>
        <v>10</v>
      </c>
      <c r="H173" s="78">
        <v>0</v>
      </c>
      <c r="I173" s="76">
        <v>0</v>
      </c>
      <c r="J173" s="46">
        <f>+G173-H173-K173-I173</f>
        <v>10</v>
      </c>
      <c r="K173" s="72"/>
      <c r="L173" s="20">
        <v>35</v>
      </c>
      <c r="M173" s="65">
        <f>+L173*K173</f>
        <v>0</v>
      </c>
      <c r="N173" s="17" t="s">
        <v>1444</v>
      </c>
      <c r="O173" s="18"/>
      <c r="P173" s="23">
        <f t="shared" ref="P173:P204" si="29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02">
        <f t="shared" si="29"/>
        <v>50</v>
      </c>
      <c r="Q175" s="122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6</v>
      </c>
      <c r="F185" s="71"/>
      <c r="G185" s="46">
        <f t="shared" si="27"/>
        <v>6</v>
      </c>
      <c r="H185" s="78">
        <v>0</v>
      </c>
      <c r="I185" s="76">
        <v>0</v>
      </c>
      <c r="J185" s="46">
        <f t="shared" si="28"/>
        <v>6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+'27'!J187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+'27'!J188</f>
        <v>31</v>
      </c>
      <c r="F188" s="71"/>
      <c r="G188" s="46">
        <f>E188+F188</f>
        <v>31</v>
      </c>
      <c r="H188" s="78">
        <v>0</v>
      </c>
      <c r="I188" s="76">
        <v>0</v>
      </c>
      <c r="J188" s="46">
        <f>+G188-H188-K188-I188</f>
        <v>31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+'27'!J189</f>
        <v>38</v>
      </c>
      <c r="F189" s="71"/>
      <c r="G189" s="46">
        <f>E189+F189</f>
        <v>38</v>
      </c>
      <c r="H189" s="78">
        <v>0</v>
      </c>
      <c r="I189" s="76">
        <v>0</v>
      </c>
      <c r="J189" s="46">
        <f>+G189-H189-K189-I189</f>
        <v>38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9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5</v>
      </c>
      <c r="F195" s="71"/>
      <c r="G195" s="46">
        <f t="shared" si="27"/>
        <v>5</v>
      </c>
      <c r="H195" s="78">
        <v>0</v>
      </c>
      <c r="I195" s="76">
        <v>0</v>
      </c>
      <c r="J195" s="46">
        <f t="shared" si="28"/>
        <v>5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5</v>
      </c>
      <c r="F197" s="71"/>
      <c r="G197" s="46">
        <f t="shared" si="27"/>
        <v>5</v>
      </c>
      <c r="H197" s="78">
        <v>0</v>
      </c>
      <c r="I197" s="76">
        <v>0</v>
      </c>
      <c r="J197" s="46">
        <f t="shared" si="28"/>
        <v>5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9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9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9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4</v>
      </c>
      <c r="F201" s="71"/>
      <c r="G201" s="46">
        <f t="shared" si="27"/>
        <v>4</v>
      </c>
      <c r="H201" s="78">
        <v>0</v>
      </c>
      <c r="I201" s="76">
        <v>0</v>
      </c>
      <c r="J201" s="46">
        <f t="shared" si="28"/>
        <v>4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9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2</v>
      </c>
      <c r="F202" s="71"/>
      <c r="G202" s="46">
        <f t="shared" si="27"/>
        <v>2</v>
      </c>
      <c r="H202" s="78">
        <v>0</v>
      </c>
      <c r="I202" s="76">
        <v>0</v>
      </c>
      <c r="J202" s="46">
        <f t="shared" si="28"/>
        <v>2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9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3</v>
      </c>
      <c r="F203" s="71"/>
      <c r="G203" s="46">
        <f t="shared" si="27"/>
        <v>3</v>
      </c>
      <c r="H203" s="78">
        <v>0</v>
      </c>
      <c r="I203" s="76">
        <v>0</v>
      </c>
      <c r="J203" s="46">
        <f t="shared" si="28"/>
        <v>3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9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4</v>
      </c>
      <c r="F204" s="71"/>
      <c r="G204" s="46">
        <f t="shared" si="27"/>
        <v>4</v>
      </c>
      <c r="H204" s="78">
        <v>0</v>
      </c>
      <c r="I204" s="76">
        <v>0</v>
      </c>
      <c r="J204" s="46">
        <f t="shared" si="28"/>
        <v>3</v>
      </c>
      <c r="K204" s="72">
        <v>1</v>
      </c>
      <c r="L204" s="20">
        <v>90</v>
      </c>
      <c r="M204" s="65">
        <f t="shared" si="32"/>
        <v>90</v>
      </c>
      <c r="N204" s="17" t="s">
        <v>16</v>
      </c>
      <c r="O204" s="18">
        <v>45</v>
      </c>
      <c r="P204" s="102">
        <f t="shared" si="29"/>
        <v>45</v>
      </c>
      <c r="Q204" s="90">
        <v>60</v>
      </c>
      <c r="R204" s="43">
        <f t="shared" si="33"/>
        <v>60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ref="P205:P258" si="36">SUM(M205-O205)</f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95</v>
      </c>
      <c r="F216" s="71"/>
      <c r="G216" s="46">
        <f t="shared" si="27"/>
        <v>95</v>
      </c>
      <c r="H216" s="78">
        <v>0</v>
      </c>
      <c r="I216" s="76">
        <v>0</v>
      </c>
      <c r="J216" s="46">
        <f t="shared" si="28"/>
        <v>90</v>
      </c>
      <c r="K216" s="72">
        <v>5</v>
      </c>
      <c r="L216" s="20">
        <v>10</v>
      </c>
      <c r="M216" s="65">
        <f t="shared" si="32"/>
        <v>50</v>
      </c>
      <c r="N216" s="17" t="s">
        <v>16</v>
      </c>
      <c r="O216" s="18"/>
      <c r="P216" s="102">
        <f t="shared" si="36"/>
        <v>50</v>
      </c>
      <c r="Q216" s="90">
        <v>9</v>
      </c>
      <c r="R216" s="43">
        <f t="shared" si="33"/>
        <v>45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76</v>
      </c>
      <c r="F217" s="71"/>
      <c r="G217" s="46">
        <f t="shared" si="27"/>
        <v>76</v>
      </c>
      <c r="H217" s="78">
        <v>0</v>
      </c>
      <c r="I217" s="76">
        <v>0</v>
      </c>
      <c r="J217" s="46">
        <f t="shared" si="28"/>
        <v>75</v>
      </c>
      <c r="K217" s="72">
        <v>1</v>
      </c>
      <c r="L217" s="20">
        <v>10</v>
      </c>
      <c r="M217" s="65">
        <f t="shared" si="32"/>
        <v>10</v>
      </c>
      <c r="N217" s="17" t="s">
        <v>16</v>
      </c>
      <c r="O217" s="18"/>
      <c r="P217" s="102">
        <f t="shared" si="36"/>
        <v>10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2</v>
      </c>
      <c r="F218" s="71"/>
      <c r="G218" s="46">
        <f t="shared" si="27"/>
        <v>2</v>
      </c>
      <c r="H218" s="78">
        <v>0</v>
      </c>
      <c r="I218" s="76">
        <v>0</v>
      </c>
      <c r="J218" s="46">
        <f t="shared" si="28"/>
        <v>2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5</v>
      </c>
      <c r="F221" s="71"/>
      <c r="G221" s="46">
        <f t="shared" si="27"/>
        <v>5</v>
      </c>
      <c r="H221" s="78">
        <v>0</v>
      </c>
      <c r="I221" s="76">
        <v>0</v>
      </c>
      <c r="J221" s="46">
        <f t="shared" si="28"/>
        <v>5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14</v>
      </c>
      <c r="F223" s="71"/>
      <c r="G223" s="46">
        <f t="shared" si="27"/>
        <v>14</v>
      </c>
      <c r="H223" s="78">
        <v>0</v>
      </c>
      <c r="I223" s="76">
        <v>0</v>
      </c>
      <c r="J223" s="46">
        <f t="shared" si="28"/>
        <v>14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120</v>
      </c>
      <c r="F224" s="71">
        <v>300</v>
      </c>
      <c r="G224" s="46">
        <f t="shared" si="27"/>
        <v>420</v>
      </c>
      <c r="H224" s="78">
        <v>0</v>
      </c>
      <c r="I224" s="76">
        <v>0</v>
      </c>
      <c r="J224" s="46">
        <f t="shared" si="28"/>
        <v>420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>
        <v>15</v>
      </c>
      <c r="G241" s="46">
        <f t="shared" si="40"/>
        <v>15</v>
      </c>
      <c r="H241" s="78">
        <v>0</v>
      </c>
      <c r="I241" s="76">
        <v>0</v>
      </c>
      <c r="J241" s="46">
        <f t="shared" si="41"/>
        <v>0</v>
      </c>
      <c r="K241" s="72">
        <v>15</v>
      </c>
      <c r="L241" s="20">
        <v>100</v>
      </c>
      <c r="M241" s="65">
        <f t="shared" si="42"/>
        <v>1500</v>
      </c>
      <c r="N241" s="17" t="s">
        <v>16</v>
      </c>
      <c r="O241" s="18">
        <v>450</v>
      </c>
      <c r="P241" s="102">
        <f t="shared" si="43"/>
        <v>1050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1"/>
        <v>1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8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+'27'!J251</f>
        <v>0</v>
      </c>
      <c r="F251" s="71">
        <v>10</v>
      </c>
      <c r="G251" s="46">
        <f t="shared" si="38"/>
        <v>10</v>
      </c>
      <c r="H251" s="78">
        <v>0</v>
      </c>
      <c r="I251" s="76">
        <v>0</v>
      </c>
      <c r="J251" s="46">
        <f t="shared" si="39"/>
        <v>10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+'27'!J252</f>
        <v>0</v>
      </c>
      <c r="F252" s="71">
        <v>10</v>
      </c>
      <c r="G252" s="46">
        <f t="shared" si="38"/>
        <v>10</v>
      </c>
      <c r="H252" s="78">
        <v>0</v>
      </c>
      <c r="I252" s="76">
        <v>0</v>
      </c>
      <c r="J252" s="46">
        <f t="shared" si="39"/>
        <v>10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+'27'!J253</f>
        <v>0</v>
      </c>
      <c r="F253" s="71">
        <v>10</v>
      </c>
      <c r="G253" s="46">
        <f t="shared" ref="G253" si="49">E253+F253</f>
        <v>10</v>
      </c>
      <c r="H253" s="78">
        <v>0</v>
      </c>
      <c r="I253" s="76">
        <v>0</v>
      </c>
      <c r="J253" s="46">
        <f t="shared" ref="J253" si="50">+G253-H253-K253-I253</f>
        <v>10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1051.44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4280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1835</v>
      </c>
      <c r="O264" s="2">
        <v>50</v>
      </c>
      <c r="P264" s="2">
        <v>690</v>
      </c>
      <c r="Q264" s="2">
        <v>45</v>
      </c>
      <c r="R264" s="2">
        <v>1050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585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63</v>
      </c>
      <c r="F6" s="71"/>
      <c r="G6" s="46">
        <f t="shared" si="0"/>
        <v>63</v>
      </c>
      <c r="H6" s="78">
        <v>0</v>
      </c>
      <c r="I6" s="76">
        <v>0</v>
      </c>
      <c r="J6" s="46">
        <f t="shared" si="1"/>
        <v>34</v>
      </c>
      <c r="K6" s="72">
        <v>29</v>
      </c>
      <c r="L6" s="15">
        <v>100</v>
      </c>
      <c r="M6" s="65">
        <f t="shared" ref="M6:M80" si="2">+L6*K6</f>
        <v>2900</v>
      </c>
      <c r="N6" s="17" t="s">
        <v>16</v>
      </c>
      <c r="O6" s="18">
        <v>480</v>
      </c>
      <c r="P6" s="102">
        <f t="shared" ref="P6:P37" si="3">SUM(M6-O6)</f>
        <v>2420</v>
      </c>
      <c r="Q6" s="122">
        <v>36.43</v>
      </c>
      <c r="R6" s="43">
        <f t="shared" ref="R6:R80" si="4">+K6*Q6</f>
        <v>1056.47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6"/>
        <v>5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02">
        <f t="shared" si="3"/>
        <v>65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ref="P38:P80" si="7"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7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7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7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2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10</v>
      </c>
      <c r="P74" s="102">
        <f t="shared" si="7"/>
        <v>140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2</v>
      </c>
      <c r="F93" s="71"/>
      <c r="G93" s="46">
        <f t="shared" si="5"/>
        <v>2</v>
      </c>
      <c r="H93" s="78">
        <v>0</v>
      </c>
      <c r="I93" s="76">
        <v>1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1431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+'28'!J99</f>
        <v>4</v>
      </c>
      <c r="F99" s="71"/>
      <c r="G99" s="46">
        <f t="shared" si="21"/>
        <v>4</v>
      </c>
      <c r="H99" s="78">
        <v>0</v>
      </c>
      <c r="I99" s="76">
        <v>0</v>
      </c>
      <c r="J99" s="46">
        <f t="shared" si="22"/>
        <v>4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5</v>
      </c>
      <c r="F110" s="71"/>
      <c r="G110" s="46">
        <f t="shared" si="21"/>
        <v>5</v>
      </c>
      <c r="H110" s="78">
        <v>0</v>
      </c>
      <c r="I110" s="76">
        <v>0</v>
      </c>
      <c r="J110" s="46">
        <f t="shared" si="22"/>
        <v>5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6</v>
      </c>
      <c r="F111" s="71"/>
      <c r="G111" s="46">
        <f t="shared" si="21"/>
        <v>6</v>
      </c>
      <c r="H111" s="78">
        <v>0</v>
      </c>
      <c r="I111" s="76">
        <v>0</v>
      </c>
      <c r="J111" s="46">
        <f t="shared" si="22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8</v>
      </c>
      <c r="F112" s="71"/>
      <c r="G112" s="46">
        <f t="shared" si="21"/>
        <v>8</v>
      </c>
      <c r="H112" s="78">
        <v>0</v>
      </c>
      <c r="I112" s="76">
        <v>0</v>
      </c>
      <c r="J112" s="46">
        <f t="shared" si="22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13</v>
      </c>
      <c r="F113" s="71"/>
      <c r="G113" s="46">
        <f t="shared" si="21"/>
        <v>13</v>
      </c>
      <c r="H113" s="78">
        <v>0</v>
      </c>
      <c r="I113" s="76">
        <v>0</v>
      </c>
      <c r="J113" s="46">
        <f t="shared" si="22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2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10</v>
      </c>
      <c r="F115" s="71"/>
      <c r="G115" s="46">
        <f t="shared" si="21"/>
        <v>10</v>
      </c>
      <c r="H115" s="78">
        <v>0</v>
      </c>
      <c r="I115" s="76">
        <v>0</v>
      </c>
      <c r="J115" s="46">
        <f t="shared" si="22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11</v>
      </c>
      <c r="F116" s="71"/>
      <c r="G116" s="46">
        <f t="shared" si="21"/>
        <v>11</v>
      </c>
      <c r="H116" s="78">
        <v>0</v>
      </c>
      <c r="I116" s="76">
        <v>0</v>
      </c>
      <c r="J116" s="46">
        <f t="shared" si="22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8</v>
      </c>
      <c r="F117" s="71"/>
      <c r="G117" s="46">
        <f t="shared" si="21"/>
        <v>8</v>
      </c>
      <c r="H117" s="78">
        <v>0</v>
      </c>
      <c r="I117" s="76">
        <v>0</v>
      </c>
      <c r="J117" s="46">
        <f t="shared" si="22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8</v>
      </c>
      <c r="F120" s="71"/>
      <c r="G120" s="46">
        <f t="shared" si="21"/>
        <v>8</v>
      </c>
      <c r="H120" s="78">
        <v>0</v>
      </c>
      <c r="I120" s="76">
        <v>0</v>
      </c>
      <c r="J120" s="46">
        <f t="shared" si="22"/>
        <v>8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8</v>
      </c>
      <c r="F125" s="71"/>
      <c r="G125" s="46">
        <f t="shared" si="21"/>
        <v>8</v>
      </c>
      <c r="H125" s="78">
        <v>0</v>
      </c>
      <c r="I125" s="76">
        <v>0</v>
      </c>
      <c r="J125" s="46">
        <f t="shared" si="22"/>
        <v>8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13</v>
      </c>
      <c r="F131" s="71"/>
      <c r="G131" s="46">
        <f t="shared" si="21"/>
        <v>13</v>
      </c>
      <c r="H131" s="78">
        <v>0</v>
      </c>
      <c r="I131" s="76">
        <v>0</v>
      </c>
      <c r="J131" s="46">
        <f t="shared" si="22"/>
        <v>13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4</v>
      </c>
      <c r="F132" s="71"/>
      <c r="G132" s="46">
        <f t="shared" si="21"/>
        <v>4</v>
      </c>
      <c r="H132" s="78">
        <v>0</v>
      </c>
      <c r="I132" s="76">
        <v>0</v>
      </c>
      <c r="J132" s="46">
        <f t="shared" si="22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8</v>
      </c>
      <c r="F133" s="71"/>
      <c r="G133" s="46">
        <f t="shared" si="21"/>
        <v>8</v>
      </c>
      <c r="H133" s="78">
        <v>0</v>
      </c>
      <c r="I133" s="76">
        <v>0</v>
      </c>
      <c r="J133" s="46">
        <f t="shared" si="22"/>
        <v>6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20</v>
      </c>
      <c r="P133" s="102">
        <f t="shared" si="9"/>
        <v>80</v>
      </c>
      <c r="Q133" s="90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7</v>
      </c>
      <c r="F154" s="71"/>
      <c r="G154" s="46">
        <f t="shared" si="21"/>
        <v>7</v>
      </c>
      <c r="H154" s="78">
        <v>0</v>
      </c>
      <c r="I154" s="76">
        <v>0</v>
      </c>
      <c r="J154" s="46">
        <f t="shared" si="22"/>
        <v>7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+'28'!J173</f>
        <v>10</v>
      </c>
      <c r="F173" s="71"/>
      <c r="G173" s="46">
        <f>E173+F173</f>
        <v>10</v>
      </c>
      <c r="H173" s="78">
        <v>0</v>
      </c>
      <c r="I173" s="76">
        <v>0</v>
      </c>
      <c r="J173" s="46">
        <f>+G173-H173-K173-I173</f>
        <v>5</v>
      </c>
      <c r="K173" s="72">
        <v>5</v>
      </c>
      <c r="L173" s="20">
        <v>35</v>
      </c>
      <c r="M173" s="65">
        <f>+L173*K173</f>
        <v>175</v>
      </c>
      <c r="N173" s="17" t="s">
        <v>16</v>
      </c>
      <c r="O173" s="18">
        <v>95</v>
      </c>
      <c r="P173" s="102">
        <f t="shared" si="27"/>
        <v>80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11</v>
      </c>
      <c r="F175" s="71"/>
      <c r="G175" s="46">
        <f t="shared" si="28"/>
        <v>11</v>
      </c>
      <c r="H175" s="78">
        <v>0</v>
      </c>
      <c r="I175" s="76">
        <v>0</v>
      </c>
      <c r="J175" s="46">
        <f t="shared" si="29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1</v>
      </c>
      <c r="F180" s="71"/>
      <c r="G180" s="46">
        <f t="shared" si="28"/>
        <v>1</v>
      </c>
      <c r="H180" s="78">
        <v>0</v>
      </c>
      <c r="I180" s="76">
        <v>0</v>
      </c>
      <c r="J180" s="46">
        <f t="shared" si="29"/>
        <v>1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6</v>
      </c>
      <c r="F185" s="71"/>
      <c r="G185" s="46">
        <f t="shared" si="28"/>
        <v>6</v>
      </c>
      <c r="H185" s="78">
        <v>0</v>
      </c>
      <c r="I185" s="76">
        <v>0</v>
      </c>
      <c r="J185" s="46">
        <f t="shared" si="29"/>
        <v>6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+'28'!J187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+'28'!J188</f>
        <v>31</v>
      </c>
      <c r="F188" s="71"/>
      <c r="G188" s="46">
        <f>E188+F188</f>
        <v>31</v>
      </c>
      <c r="H188" s="78">
        <v>0</v>
      </c>
      <c r="I188" s="76">
        <v>0</v>
      </c>
      <c r="J188" s="46">
        <f>+G188-H188-K188-I188</f>
        <v>27</v>
      </c>
      <c r="K188" s="72">
        <v>4</v>
      </c>
      <c r="L188" s="20">
        <v>15</v>
      </c>
      <c r="M188" s="65">
        <f>+L188*K188</f>
        <v>60</v>
      </c>
      <c r="N188" s="17" t="s">
        <v>16</v>
      </c>
      <c r="O188" s="18">
        <v>20</v>
      </c>
      <c r="P188" s="102">
        <f>SUM(M188-O188)</f>
        <v>40</v>
      </c>
      <c r="Q188" s="90">
        <v>3.5</v>
      </c>
      <c r="R188" s="43">
        <f>+K188*Q188</f>
        <v>14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+'28'!J189</f>
        <v>38</v>
      </c>
      <c r="F189" s="71"/>
      <c r="G189" s="46">
        <f>E189+F189</f>
        <v>38</v>
      </c>
      <c r="H189" s="78">
        <v>0</v>
      </c>
      <c r="I189" s="76">
        <v>0</v>
      </c>
      <c r="J189" s="46">
        <f>+G189-H189-K189-I189</f>
        <v>38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3</v>
      </c>
      <c r="F193" s="71"/>
      <c r="G193" s="46">
        <f t="shared" si="28"/>
        <v>3</v>
      </c>
      <c r="H193" s="78">
        <v>0</v>
      </c>
      <c r="I193" s="76">
        <v>0</v>
      </c>
      <c r="J193" s="46">
        <f t="shared" si="29"/>
        <v>2</v>
      </c>
      <c r="K193" s="72">
        <v>1</v>
      </c>
      <c r="L193" s="20">
        <v>60</v>
      </c>
      <c r="M193" s="65">
        <f t="shared" si="32"/>
        <v>60</v>
      </c>
      <c r="N193" s="17" t="s">
        <v>16</v>
      </c>
      <c r="O193" s="18"/>
      <c r="P193" s="102">
        <f t="shared" si="27"/>
        <v>60</v>
      </c>
      <c r="Q193" s="90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0</v>
      </c>
      <c r="F194" s="71">
        <v>5</v>
      </c>
      <c r="G194" s="46">
        <f t="shared" si="28"/>
        <v>5</v>
      </c>
      <c r="H194" s="78">
        <v>0</v>
      </c>
      <c r="I194" s="76">
        <v>0</v>
      </c>
      <c r="J194" s="46">
        <f t="shared" si="29"/>
        <v>4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>
        <v>20</v>
      </c>
      <c r="P194" s="102">
        <f t="shared" si="27"/>
        <v>100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5</v>
      </c>
      <c r="F195" s="71"/>
      <c r="G195" s="46">
        <f t="shared" si="28"/>
        <v>5</v>
      </c>
      <c r="H195" s="78">
        <v>0</v>
      </c>
      <c r="I195" s="76">
        <v>0</v>
      </c>
      <c r="J195" s="46">
        <f t="shared" si="29"/>
        <v>5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4</v>
      </c>
      <c r="F196" s="71"/>
      <c r="G196" s="46">
        <f t="shared" si="28"/>
        <v>4</v>
      </c>
      <c r="H196" s="78">
        <v>0</v>
      </c>
      <c r="I196" s="76">
        <v>0</v>
      </c>
      <c r="J196" s="46">
        <f t="shared" si="29"/>
        <v>4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5</v>
      </c>
      <c r="F197" s="71"/>
      <c r="G197" s="46">
        <f t="shared" si="28"/>
        <v>5</v>
      </c>
      <c r="H197" s="78">
        <v>0</v>
      </c>
      <c r="I197" s="76">
        <v>0</v>
      </c>
      <c r="J197" s="46">
        <f t="shared" si="29"/>
        <v>5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13</v>
      </c>
      <c r="F198" s="71"/>
      <c r="G198" s="46">
        <f t="shared" si="28"/>
        <v>13</v>
      </c>
      <c r="H198" s="78">
        <v>0</v>
      </c>
      <c r="I198" s="76">
        <v>0</v>
      </c>
      <c r="J198" s="46">
        <f t="shared" si="29"/>
        <v>13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4</v>
      </c>
      <c r="F201" s="71"/>
      <c r="G201" s="46">
        <f t="shared" si="28"/>
        <v>4</v>
      </c>
      <c r="H201" s="78">
        <v>0</v>
      </c>
      <c r="I201" s="76">
        <v>0</v>
      </c>
      <c r="J201" s="46">
        <f t="shared" si="29"/>
        <v>2</v>
      </c>
      <c r="K201" s="72">
        <v>2</v>
      </c>
      <c r="L201" s="20">
        <v>90</v>
      </c>
      <c r="M201" s="65">
        <f t="shared" si="32"/>
        <v>180</v>
      </c>
      <c r="N201" s="17" t="s">
        <v>16</v>
      </c>
      <c r="O201" s="18">
        <v>135</v>
      </c>
      <c r="P201" s="102">
        <f t="shared" si="27"/>
        <v>45</v>
      </c>
      <c r="Q201" s="90">
        <v>60</v>
      </c>
      <c r="R201" s="43">
        <f t="shared" si="33"/>
        <v>120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2</v>
      </c>
      <c r="F202" s="71"/>
      <c r="G202" s="46">
        <f t="shared" si="28"/>
        <v>2</v>
      </c>
      <c r="H202" s="78">
        <v>0</v>
      </c>
      <c r="I202" s="76">
        <v>0</v>
      </c>
      <c r="J202" s="46">
        <f t="shared" si="29"/>
        <v>2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3</v>
      </c>
      <c r="F203" s="71"/>
      <c r="G203" s="46">
        <f t="shared" si="28"/>
        <v>3</v>
      </c>
      <c r="H203" s="78">
        <v>0</v>
      </c>
      <c r="I203" s="76">
        <v>0</v>
      </c>
      <c r="J203" s="46">
        <f t="shared" si="29"/>
        <v>3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3</v>
      </c>
      <c r="F204" s="71"/>
      <c r="G204" s="46">
        <f t="shared" si="28"/>
        <v>3</v>
      </c>
      <c r="H204" s="78">
        <v>0</v>
      </c>
      <c r="I204" s="76">
        <v>0</v>
      </c>
      <c r="J204" s="46">
        <f t="shared" si="29"/>
        <v>3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8</v>
      </c>
      <c r="F205" s="71"/>
      <c r="G205" s="46">
        <f t="shared" si="28"/>
        <v>8</v>
      </c>
      <c r="H205" s="78">
        <v>0</v>
      </c>
      <c r="I205" s="76">
        <v>0</v>
      </c>
      <c r="J205" s="46">
        <f t="shared" si="29"/>
        <v>8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59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90</v>
      </c>
      <c r="F216" s="71"/>
      <c r="G216" s="46">
        <f t="shared" si="28"/>
        <v>90</v>
      </c>
      <c r="H216" s="78">
        <v>0</v>
      </c>
      <c r="I216" s="76">
        <v>0</v>
      </c>
      <c r="J216" s="46">
        <f t="shared" si="29"/>
        <v>90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75</v>
      </c>
      <c r="F217" s="71"/>
      <c r="G217" s="46">
        <f t="shared" si="28"/>
        <v>75</v>
      </c>
      <c r="H217" s="78">
        <v>0</v>
      </c>
      <c r="I217" s="76">
        <v>0</v>
      </c>
      <c r="J217" s="46">
        <f t="shared" si="29"/>
        <v>75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2</v>
      </c>
      <c r="F218" s="71"/>
      <c r="G218" s="46">
        <f t="shared" si="28"/>
        <v>2</v>
      </c>
      <c r="H218" s="78">
        <v>0</v>
      </c>
      <c r="I218" s="76">
        <v>0</v>
      </c>
      <c r="J218" s="46">
        <f t="shared" si="29"/>
        <v>2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5</v>
      </c>
      <c r="F221" s="71"/>
      <c r="G221" s="46">
        <f t="shared" si="28"/>
        <v>5</v>
      </c>
      <c r="H221" s="78">
        <v>0</v>
      </c>
      <c r="I221" s="76">
        <v>0</v>
      </c>
      <c r="J221" s="46">
        <f t="shared" si="29"/>
        <v>5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14</v>
      </c>
      <c r="F223" s="71"/>
      <c r="G223" s="46">
        <f t="shared" si="28"/>
        <v>14</v>
      </c>
      <c r="H223" s="78">
        <v>0</v>
      </c>
      <c r="I223" s="76">
        <v>0</v>
      </c>
      <c r="J223" s="46">
        <f t="shared" si="29"/>
        <v>14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420</v>
      </c>
      <c r="F224" s="71"/>
      <c r="G224" s="46">
        <f t="shared" si="28"/>
        <v>420</v>
      </c>
      <c r="H224" s="78">
        <v>0</v>
      </c>
      <c r="I224" s="76">
        <v>0</v>
      </c>
      <c r="J224" s="46">
        <f t="shared" si="29"/>
        <v>420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1"/>
        <v>1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+'28'!J251</f>
        <v>10</v>
      </c>
      <c r="F251" s="71"/>
      <c r="G251" s="46">
        <f t="shared" si="38"/>
        <v>10</v>
      </c>
      <c r="H251" s="78">
        <v>0</v>
      </c>
      <c r="I251" s="76">
        <v>0</v>
      </c>
      <c r="J251" s="46">
        <f t="shared" si="39"/>
        <v>3</v>
      </c>
      <c r="K251" s="72">
        <v>7</v>
      </c>
      <c r="L251" s="20">
        <v>28</v>
      </c>
      <c r="M251" s="65">
        <f t="shared" si="32"/>
        <v>196</v>
      </c>
      <c r="N251" s="17" t="s">
        <v>16</v>
      </c>
      <c r="O251" s="18">
        <v>76</v>
      </c>
      <c r="P251" s="102">
        <f t="shared" si="37"/>
        <v>120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+'28'!J252</f>
        <v>10</v>
      </c>
      <c r="F252" s="71"/>
      <c r="G252" s="46">
        <f t="shared" si="38"/>
        <v>10</v>
      </c>
      <c r="H252" s="78">
        <v>0</v>
      </c>
      <c r="I252" s="76">
        <v>0</v>
      </c>
      <c r="J252" s="46">
        <f t="shared" si="39"/>
        <v>2</v>
      </c>
      <c r="K252" s="72">
        <v>8</v>
      </c>
      <c r="L252" s="20">
        <v>23</v>
      </c>
      <c r="M252" s="65">
        <f t="shared" si="32"/>
        <v>184</v>
      </c>
      <c r="N252" s="17" t="s">
        <v>16</v>
      </c>
      <c r="O252" s="18">
        <v>24</v>
      </c>
      <c r="P252" s="102">
        <f t="shared" si="37"/>
        <v>160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+'28'!J253</f>
        <v>10</v>
      </c>
      <c r="F253" s="71"/>
      <c r="G253" s="46">
        <f t="shared" ref="G253" si="47">E253+F253</f>
        <v>10</v>
      </c>
      <c r="H253" s="78">
        <v>0</v>
      </c>
      <c r="I253" s="76">
        <v>0</v>
      </c>
      <c r="J253" s="46">
        <f t="shared" ref="J253" si="48">+G253-H253-K253-I253</f>
        <v>6</v>
      </c>
      <c r="K253" s="72">
        <v>4</v>
      </c>
      <c r="L253" s="20">
        <v>26</v>
      </c>
      <c r="M253" s="65">
        <f t="shared" ref="M253" si="49">+L253*K253</f>
        <v>104</v>
      </c>
      <c r="N253" s="17" t="s">
        <v>16</v>
      </c>
      <c r="O253" s="18">
        <v>44</v>
      </c>
      <c r="P253" s="102">
        <f t="shared" si="37"/>
        <v>60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1490.3600000000001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4459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640</v>
      </c>
      <c r="O264" s="2">
        <v>400</v>
      </c>
      <c r="P264" s="2">
        <v>140</v>
      </c>
      <c r="Q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989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18</v>
      </c>
      <c r="K6" s="72">
        <v>16</v>
      </c>
      <c r="L6" s="15">
        <v>100</v>
      </c>
      <c r="M6" s="65">
        <f t="shared" ref="M6:M80" si="2">+L6*K6</f>
        <v>1600</v>
      </c>
      <c r="N6" s="17" t="s">
        <v>16</v>
      </c>
      <c r="O6" s="18"/>
      <c r="P6" s="102">
        <f t="shared" ref="P6:P11" si="3">SUM(M6-O6)</f>
        <v>1600</v>
      </c>
      <c r="Q6" s="122">
        <v>36.43</v>
      </c>
      <c r="R6" s="43">
        <f t="shared" ref="R6:R80" si="4">+K6*Q6</f>
        <v>582.88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ref="P12:P81" si="5">SUM(M12-O12)</f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5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4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2">
        <f t="shared" si="5"/>
        <v>400</v>
      </c>
      <c r="Q22" s="122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0</v>
      </c>
      <c r="F28" s="71"/>
      <c r="G28" s="46">
        <f t="shared" si="6"/>
        <v>0</v>
      </c>
      <c r="H28" s="78">
        <v>0</v>
      </c>
      <c r="I28" s="76">
        <v>0</v>
      </c>
      <c r="J28" s="46">
        <f t="shared" si="7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9</v>
      </c>
      <c r="F31" s="71"/>
      <c r="G31" s="46">
        <f t="shared" si="6"/>
        <v>9</v>
      </c>
      <c r="H31" s="78">
        <v>0</v>
      </c>
      <c r="I31" s="76">
        <v>0</v>
      </c>
      <c r="J31" s="46">
        <f t="shared" si="7"/>
        <v>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5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1</v>
      </c>
      <c r="F32" s="71"/>
      <c r="G32" s="46">
        <f t="shared" si="6"/>
        <v>1</v>
      </c>
      <c r="H32" s="78">
        <v>0</v>
      </c>
      <c r="I32" s="76">
        <v>0</v>
      </c>
      <c r="J32" s="46">
        <f t="shared" si="7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5</v>
      </c>
      <c r="F33" s="71"/>
      <c r="G33" s="46">
        <f t="shared" si="6"/>
        <v>5</v>
      </c>
      <c r="H33" s="78">
        <v>0</v>
      </c>
      <c r="I33" s="76">
        <v>3</v>
      </c>
      <c r="J33" s="46">
        <f t="shared" si="7"/>
        <v>2</v>
      </c>
      <c r="K33" s="72"/>
      <c r="L33" s="15">
        <v>130</v>
      </c>
      <c r="M33" s="65">
        <f t="shared" si="2"/>
        <v>0</v>
      </c>
      <c r="N33" s="17" t="s">
        <v>1431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5</v>
      </c>
      <c r="F34" s="71"/>
      <c r="G34" s="46">
        <f t="shared" si="6"/>
        <v>5</v>
      </c>
      <c r="H34" s="78">
        <v>0</v>
      </c>
      <c r="I34" s="76">
        <v>0</v>
      </c>
      <c r="J34" s="46">
        <f t="shared" si="7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5</v>
      </c>
      <c r="F35" s="71"/>
      <c r="G35" s="46">
        <f t="shared" si="6"/>
        <v>5</v>
      </c>
      <c r="H35" s="78">
        <v>0</v>
      </c>
      <c r="I35" s="76">
        <v>0</v>
      </c>
      <c r="J35" s="46">
        <f t="shared" si="7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6</v>
      </c>
      <c r="F39" s="71"/>
      <c r="G39" s="46">
        <f t="shared" si="6"/>
        <v>6</v>
      </c>
      <c r="H39" s="78">
        <v>0</v>
      </c>
      <c r="I39" s="76">
        <v>0</v>
      </c>
      <c r="J39" s="46">
        <f t="shared" si="7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2">
        <f t="shared" si="5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1</v>
      </c>
      <c r="F40" s="71"/>
      <c r="G40" s="46">
        <f t="shared" si="6"/>
        <v>1</v>
      </c>
      <c r="H40" s="78">
        <v>0</v>
      </c>
      <c r="I40" s="76">
        <v>0</v>
      </c>
      <c r="J40" s="46">
        <f t="shared" si="7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5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2</v>
      </c>
      <c r="F41" s="71"/>
      <c r="G41" s="46">
        <f t="shared" si="6"/>
        <v>2</v>
      </c>
      <c r="H41" s="78">
        <v>0</v>
      </c>
      <c r="I41" s="76">
        <v>0</v>
      </c>
      <c r="J41" s="46">
        <f t="shared" si="7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4</v>
      </c>
      <c r="F47" s="71"/>
      <c r="G47" s="46">
        <f t="shared" si="6"/>
        <v>4</v>
      </c>
      <c r="H47" s="78">
        <v>0</v>
      </c>
      <c r="I47" s="76">
        <v>0</v>
      </c>
      <c r="J47" s="46">
        <f t="shared" si="7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0</v>
      </c>
      <c r="F48" s="71"/>
      <c r="G48" s="46">
        <f t="shared" si="6"/>
        <v>0</v>
      </c>
      <c r="H48" s="78">
        <v>0</v>
      </c>
      <c r="I48" s="76">
        <v>0</v>
      </c>
      <c r="J48" s="46">
        <f t="shared" si="7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2</v>
      </c>
      <c r="F49" s="71"/>
      <c r="G49" s="46">
        <f t="shared" si="6"/>
        <v>2</v>
      </c>
      <c r="H49" s="78">
        <v>0</v>
      </c>
      <c r="I49" s="76">
        <v>0</v>
      </c>
      <c r="J49" s="46">
        <f t="shared" si="7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5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5</v>
      </c>
      <c r="F50" s="71"/>
      <c r="G50" s="46">
        <f t="shared" si="6"/>
        <v>5</v>
      </c>
      <c r="H50" s="78">
        <v>0</v>
      </c>
      <c r="I50" s="76">
        <v>0</v>
      </c>
      <c r="J50" s="46">
        <f t="shared" si="7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1</v>
      </c>
      <c r="F52" s="71"/>
      <c r="G52" s="46">
        <f t="shared" si="6"/>
        <v>1</v>
      </c>
      <c r="H52" s="78">
        <v>0</v>
      </c>
      <c r="I52" s="76">
        <v>0</v>
      </c>
      <c r="J52" s="46">
        <f t="shared" si="7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5</v>
      </c>
      <c r="F53" s="71"/>
      <c r="G53" s="46">
        <f t="shared" si="6"/>
        <v>5</v>
      </c>
      <c r="H53" s="78">
        <v>0</v>
      </c>
      <c r="I53" s="76">
        <v>0</v>
      </c>
      <c r="J53" s="46">
        <f t="shared" si="7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 t="shared" si="5"/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4</v>
      </c>
      <c r="F55" s="71"/>
      <c r="G55" s="46">
        <f t="shared" si="6"/>
        <v>4</v>
      </c>
      <c r="H55" s="78">
        <v>0</v>
      </c>
      <c r="I55" s="76">
        <v>0</v>
      </c>
      <c r="J55" s="46">
        <f t="shared" si="7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1</v>
      </c>
      <c r="F59" s="71"/>
      <c r="G59" s="46">
        <f t="shared" si="6"/>
        <v>1</v>
      </c>
      <c r="H59" s="78">
        <v>0</v>
      </c>
      <c r="I59" s="76">
        <v>0</v>
      </c>
      <c r="J59" s="46">
        <f t="shared" si="7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3</v>
      </c>
      <c r="F62" s="71"/>
      <c r="G62" s="46">
        <f t="shared" si="6"/>
        <v>3</v>
      </c>
      <c r="H62" s="78">
        <v>0</v>
      </c>
      <c r="I62" s="76">
        <v>0</v>
      </c>
      <c r="J62" s="46">
        <f t="shared" si="7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2</v>
      </c>
      <c r="F64" s="71"/>
      <c r="G64" s="46">
        <f t="shared" si="6"/>
        <v>2</v>
      </c>
      <c r="H64" s="78">
        <v>0</v>
      </c>
      <c r="I64" s="76">
        <v>0</v>
      </c>
      <c r="J64" s="46">
        <f t="shared" si="7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3</v>
      </c>
      <c r="F65" s="71"/>
      <c r="G65" s="46">
        <f t="shared" si="6"/>
        <v>3</v>
      </c>
      <c r="H65" s="78">
        <v>0</v>
      </c>
      <c r="I65" s="76">
        <v>0</v>
      </c>
      <c r="J65" s="46">
        <f t="shared" si="7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1</v>
      </c>
      <c r="F66" s="71"/>
      <c r="G66" s="46">
        <f t="shared" si="6"/>
        <v>1</v>
      </c>
      <c r="H66" s="78">
        <v>0</v>
      </c>
      <c r="I66" s="76">
        <v>0</v>
      </c>
      <c r="J66" s="46">
        <f t="shared" si="7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2</v>
      </c>
      <c r="F74" s="71"/>
      <c r="G74" s="46">
        <f t="shared" si="6"/>
        <v>2</v>
      </c>
      <c r="H74" s="78">
        <v>0</v>
      </c>
      <c r="I74" s="76">
        <v>0</v>
      </c>
      <c r="J74" s="46">
        <f t="shared" si="7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5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3</v>
      </c>
      <c r="F77" s="71"/>
      <c r="G77" s="46">
        <f t="shared" si="6"/>
        <v>3</v>
      </c>
      <c r="H77" s="78">
        <v>0</v>
      </c>
      <c r="I77" s="76">
        <v>0</v>
      </c>
      <c r="J77" s="46">
        <f t="shared" si="7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2</v>
      </c>
      <c r="F80" s="71"/>
      <c r="G80" s="46">
        <f t="shared" si="6"/>
        <v>2</v>
      </c>
      <c r="H80" s="78">
        <v>0</v>
      </c>
      <c r="I80" s="76">
        <v>0</v>
      </c>
      <c r="J80" s="46">
        <f t="shared" si="7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2</v>
      </c>
      <c r="F81" s="71"/>
      <c r="G81" s="46">
        <f t="shared" si="6"/>
        <v>2</v>
      </c>
      <c r="H81" s="78">
        <v>0</v>
      </c>
      <c r="I81" s="76">
        <v>0</v>
      </c>
      <c r="J81" s="46">
        <f t="shared" si="7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5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145" si="10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10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0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0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0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0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0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1</v>
      </c>
      <c r="F93" s="71"/>
      <c r="G93" s="46">
        <f t="shared" si="6"/>
        <v>1</v>
      </c>
      <c r="H93" s="78">
        <v>0</v>
      </c>
      <c r="I93" s="76">
        <v>0</v>
      </c>
      <c r="J93" s="46">
        <f t="shared" si="7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+'29'!J99</f>
        <v>4</v>
      </c>
      <c r="F99" s="71"/>
      <c r="G99" s="46">
        <f t="shared" si="21"/>
        <v>4</v>
      </c>
      <c r="H99" s="78">
        <v>0</v>
      </c>
      <c r="I99" s="76">
        <v>0</v>
      </c>
      <c r="J99" s="46">
        <f t="shared" si="22"/>
        <v>4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10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0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0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0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0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0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0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0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5</v>
      </c>
      <c r="F110" s="71"/>
      <c r="G110" s="46">
        <f t="shared" si="21"/>
        <v>5</v>
      </c>
      <c r="H110" s="78">
        <v>0</v>
      </c>
      <c r="I110" s="76">
        <v>0</v>
      </c>
      <c r="J110" s="46">
        <f t="shared" si="22"/>
        <v>5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6</v>
      </c>
      <c r="F111" s="71"/>
      <c r="G111" s="46">
        <f t="shared" si="21"/>
        <v>6</v>
      </c>
      <c r="H111" s="78">
        <v>0</v>
      </c>
      <c r="I111" s="76">
        <v>0</v>
      </c>
      <c r="J111" s="46">
        <f t="shared" si="22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8</v>
      </c>
      <c r="F112" s="71"/>
      <c r="G112" s="46">
        <f t="shared" si="21"/>
        <v>8</v>
      </c>
      <c r="H112" s="78">
        <v>0</v>
      </c>
      <c r="I112" s="76">
        <v>0</v>
      </c>
      <c r="J112" s="46">
        <f t="shared" si="22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0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13</v>
      </c>
      <c r="F113" s="71"/>
      <c r="G113" s="46">
        <f t="shared" si="21"/>
        <v>13</v>
      </c>
      <c r="H113" s="78">
        <v>0</v>
      </c>
      <c r="I113" s="76">
        <v>0</v>
      </c>
      <c r="J113" s="46">
        <f t="shared" si="22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0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0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10</v>
      </c>
      <c r="F115" s="71"/>
      <c r="G115" s="46">
        <f t="shared" si="21"/>
        <v>10</v>
      </c>
      <c r="H115" s="78">
        <v>0</v>
      </c>
      <c r="I115" s="76">
        <v>0</v>
      </c>
      <c r="J115" s="46">
        <f t="shared" si="22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11</v>
      </c>
      <c r="F116" s="71"/>
      <c r="G116" s="46">
        <f t="shared" si="21"/>
        <v>11</v>
      </c>
      <c r="H116" s="78">
        <v>0</v>
      </c>
      <c r="I116" s="76">
        <v>0</v>
      </c>
      <c r="J116" s="46">
        <f t="shared" si="22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8</v>
      </c>
      <c r="F117" s="71"/>
      <c r="G117" s="46">
        <f t="shared" si="21"/>
        <v>8</v>
      </c>
      <c r="H117" s="78">
        <v>0</v>
      </c>
      <c r="I117" s="76">
        <v>0</v>
      </c>
      <c r="J117" s="46">
        <f t="shared" si="22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8</v>
      </c>
      <c r="F120" s="71"/>
      <c r="G120" s="46">
        <f t="shared" si="21"/>
        <v>8</v>
      </c>
      <c r="H120" s="78">
        <v>0</v>
      </c>
      <c r="I120" s="76">
        <v>0</v>
      </c>
      <c r="J120" s="46">
        <f t="shared" si="22"/>
        <v>8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0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0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8</v>
      </c>
      <c r="F125" s="71"/>
      <c r="G125" s="46">
        <f t="shared" si="21"/>
        <v>8</v>
      </c>
      <c r="H125" s="78">
        <v>0</v>
      </c>
      <c r="I125" s="76">
        <v>0</v>
      </c>
      <c r="J125" s="46">
        <f t="shared" si="22"/>
        <v>8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13</v>
      </c>
      <c r="F131" s="71"/>
      <c r="G131" s="46">
        <f t="shared" si="21"/>
        <v>13</v>
      </c>
      <c r="H131" s="78">
        <v>0</v>
      </c>
      <c r="I131" s="76">
        <v>0</v>
      </c>
      <c r="J131" s="46">
        <f t="shared" si="22"/>
        <v>13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4</v>
      </c>
      <c r="F132" s="71"/>
      <c r="G132" s="46">
        <f t="shared" si="21"/>
        <v>4</v>
      </c>
      <c r="H132" s="78">
        <v>0</v>
      </c>
      <c r="I132" s="76">
        <v>0</v>
      </c>
      <c r="J132" s="46">
        <f t="shared" si="22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6</v>
      </c>
      <c r="F133" s="71"/>
      <c r="G133" s="46">
        <f t="shared" si="21"/>
        <v>6</v>
      </c>
      <c r="H133" s="78">
        <v>0</v>
      </c>
      <c r="I133" s="76">
        <v>0</v>
      </c>
      <c r="J133" s="46">
        <f t="shared" si="22"/>
        <v>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0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0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0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0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ref="P146:P209" si="27">SUM(M146-O146)</f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7</v>
      </c>
      <c r="F154" s="71"/>
      <c r="G154" s="46">
        <f t="shared" si="21"/>
        <v>7</v>
      </c>
      <c r="H154" s="78">
        <v>0</v>
      </c>
      <c r="I154" s="76">
        <v>0</v>
      </c>
      <c r="J154" s="46">
        <f t="shared" si="22"/>
        <v>7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+'29'!J173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1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>
        <v>96</v>
      </c>
      <c r="P173" s="102">
        <f t="shared" si="27"/>
        <v>44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11</v>
      </c>
      <c r="F175" s="71"/>
      <c r="G175" s="46">
        <f t="shared" si="28"/>
        <v>11</v>
      </c>
      <c r="H175" s="78">
        <v>0</v>
      </c>
      <c r="I175" s="76">
        <v>0</v>
      </c>
      <c r="J175" s="46">
        <f t="shared" si="29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 t="shared" si="27"/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1</v>
      </c>
      <c r="F180" s="71"/>
      <c r="G180" s="46">
        <f t="shared" si="28"/>
        <v>1</v>
      </c>
      <c r="H180" s="78">
        <v>0</v>
      </c>
      <c r="I180" s="76">
        <v>0</v>
      </c>
      <c r="J180" s="46">
        <f t="shared" si="29"/>
        <v>1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6</v>
      </c>
      <c r="F185" s="71"/>
      <c r="G185" s="46">
        <f t="shared" si="28"/>
        <v>6</v>
      </c>
      <c r="H185" s="78">
        <v>0</v>
      </c>
      <c r="I185" s="76">
        <v>0</v>
      </c>
      <c r="J185" s="46">
        <f t="shared" si="29"/>
        <v>6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+'29'!J187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+'29'!J188</f>
        <v>27</v>
      </c>
      <c r="F188" s="71"/>
      <c r="G188" s="46">
        <f>E188+F188</f>
        <v>27</v>
      </c>
      <c r="H188" s="78">
        <v>0</v>
      </c>
      <c r="I188" s="76">
        <v>0</v>
      </c>
      <c r="J188" s="46">
        <f>+G188-H188-K188-I188</f>
        <v>27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+'29'!J189</f>
        <v>38</v>
      </c>
      <c r="F189" s="71"/>
      <c r="G189" s="46">
        <f>E189+F189</f>
        <v>38</v>
      </c>
      <c r="H189" s="78">
        <v>0</v>
      </c>
      <c r="I189" s="76">
        <v>0</v>
      </c>
      <c r="J189" s="46">
        <f>+G189-H189-K189-I189</f>
        <v>38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2</v>
      </c>
      <c r="F193" s="71"/>
      <c r="G193" s="46">
        <f t="shared" si="28"/>
        <v>2</v>
      </c>
      <c r="H193" s="78">
        <v>0</v>
      </c>
      <c r="I193" s="76">
        <v>0</v>
      </c>
      <c r="J193" s="46">
        <f t="shared" si="29"/>
        <v>2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1</v>
      </c>
      <c r="K194" s="72">
        <v>3</v>
      </c>
      <c r="L194" s="20">
        <v>120</v>
      </c>
      <c r="M194" s="65">
        <f t="shared" si="32"/>
        <v>360</v>
      </c>
      <c r="N194" s="17" t="s">
        <v>16</v>
      </c>
      <c r="O194" s="18"/>
      <c r="P194" s="102">
        <f t="shared" si="27"/>
        <v>360</v>
      </c>
      <c r="Q194" s="90">
        <v>73</v>
      </c>
      <c r="R194" s="43">
        <f t="shared" si="33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5</v>
      </c>
      <c r="F195" s="71"/>
      <c r="G195" s="46">
        <f t="shared" si="28"/>
        <v>5</v>
      </c>
      <c r="H195" s="78">
        <v>0</v>
      </c>
      <c r="I195" s="76">
        <v>0</v>
      </c>
      <c r="J195" s="46">
        <f t="shared" si="29"/>
        <v>5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4</v>
      </c>
      <c r="F196" s="71"/>
      <c r="G196" s="46">
        <f t="shared" si="28"/>
        <v>4</v>
      </c>
      <c r="H196" s="78">
        <v>0</v>
      </c>
      <c r="I196" s="76">
        <v>0</v>
      </c>
      <c r="J196" s="46">
        <f t="shared" si="29"/>
        <v>4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5</v>
      </c>
      <c r="F197" s="71"/>
      <c r="G197" s="46">
        <f t="shared" si="28"/>
        <v>5</v>
      </c>
      <c r="H197" s="78">
        <v>0</v>
      </c>
      <c r="I197" s="76">
        <v>0</v>
      </c>
      <c r="J197" s="46">
        <f t="shared" si="29"/>
        <v>5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13</v>
      </c>
      <c r="F198" s="71"/>
      <c r="G198" s="46">
        <f t="shared" si="28"/>
        <v>13</v>
      </c>
      <c r="H198" s="78">
        <v>0</v>
      </c>
      <c r="I198" s="76">
        <v>0</v>
      </c>
      <c r="J198" s="46">
        <f t="shared" si="29"/>
        <v>12</v>
      </c>
      <c r="K198" s="72">
        <v>1</v>
      </c>
      <c r="L198" s="20">
        <v>150</v>
      </c>
      <c r="M198" s="65">
        <f t="shared" si="32"/>
        <v>150</v>
      </c>
      <c r="N198" s="17" t="s">
        <v>16</v>
      </c>
      <c r="O198" s="18">
        <v>75</v>
      </c>
      <c r="P198" s="102">
        <f t="shared" si="27"/>
        <v>75</v>
      </c>
      <c r="Q198" s="90">
        <v>64.38</v>
      </c>
      <c r="R198" s="43">
        <f t="shared" si="33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2</v>
      </c>
      <c r="F201" s="71"/>
      <c r="G201" s="46">
        <f t="shared" si="28"/>
        <v>2</v>
      </c>
      <c r="H201" s="78">
        <v>0</v>
      </c>
      <c r="I201" s="76">
        <v>0</v>
      </c>
      <c r="J201" s="46">
        <f t="shared" si="29"/>
        <v>0</v>
      </c>
      <c r="K201" s="72">
        <v>2</v>
      </c>
      <c r="L201" s="20">
        <v>90</v>
      </c>
      <c r="M201" s="65">
        <f t="shared" si="32"/>
        <v>180</v>
      </c>
      <c r="N201" s="17" t="s">
        <v>16</v>
      </c>
      <c r="O201" s="18">
        <v>80</v>
      </c>
      <c r="P201" s="102">
        <f>SUM(M201-O201)</f>
        <v>100</v>
      </c>
      <c r="Q201" s="90">
        <v>60</v>
      </c>
      <c r="R201" s="43">
        <f t="shared" si="33"/>
        <v>120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2</v>
      </c>
      <c r="F202" s="71"/>
      <c r="G202" s="46">
        <f t="shared" si="28"/>
        <v>2</v>
      </c>
      <c r="H202" s="78">
        <v>0</v>
      </c>
      <c r="I202" s="76">
        <v>0</v>
      </c>
      <c r="J202" s="46">
        <f t="shared" si="29"/>
        <v>2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3</v>
      </c>
      <c r="F203" s="71"/>
      <c r="G203" s="46">
        <f t="shared" si="28"/>
        <v>3</v>
      </c>
      <c r="H203" s="78">
        <v>0</v>
      </c>
      <c r="I203" s="76">
        <v>0</v>
      </c>
      <c r="J203" s="46">
        <f t="shared" si="29"/>
        <v>3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3</v>
      </c>
      <c r="F204" s="71"/>
      <c r="G204" s="46">
        <f t="shared" si="28"/>
        <v>3</v>
      </c>
      <c r="H204" s="78">
        <v>0</v>
      </c>
      <c r="I204" s="76">
        <v>0</v>
      </c>
      <c r="J204" s="46">
        <f t="shared" si="29"/>
        <v>1</v>
      </c>
      <c r="K204" s="72">
        <v>2</v>
      </c>
      <c r="L204" s="20">
        <v>90</v>
      </c>
      <c r="M204" s="65">
        <f t="shared" si="32"/>
        <v>180</v>
      </c>
      <c r="N204" s="17" t="s">
        <v>16</v>
      </c>
      <c r="O204" s="18">
        <v>80</v>
      </c>
      <c r="P204" s="102">
        <f t="shared" si="27"/>
        <v>100</v>
      </c>
      <c r="Q204" s="90">
        <v>60</v>
      </c>
      <c r="R204" s="43">
        <f t="shared" si="33"/>
        <v>120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8</v>
      </c>
      <c r="F205" s="71"/>
      <c r="G205" s="46">
        <f t="shared" si="28"/>
        <v>8</v>
      </c>
      <c r="H205" s="78">
        <v>0</v>
      </c>
      <c r="I205" s="76">
        <v>0</v>
      </c>
      <c r="J205" s="46">
        <f t="shared" si="29"/>
        <v>8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>
        <v>5</v>
      </c>
      <c r="G209" s="46">
        <f t="shared" si="28"/>
        <v>5</v>
      </c>
      <c r="H209" s="78">
        <v>0</v>
      </c>
      <c r="I209" s="76">
        <v>0</v>
      </c>
      <c r="J209" s="46">
        <f t="shared" si="29"/>
        <v>3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>
        <v>120</v>
      </c>
      <c r="P209" s="102">
        <f t="shared" si="27"/>
        <v>120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90</v>
      </c>
      <c r="F216" s="71"/>
      <c r="G216" s="46">
        <f t="shared" si="28"/>
        <v>90</v>
      </c>
      <c r="H216" s="78">
        <v>0</v>
      </c>
      <c r="I216" s="76">
        <v>0</v>
      </c>
      <c r="J216" s="46">
        <f t="shared" si="29"/>
        <v>90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75</v>
      </c>
      <c r="F217" s="71"/>
      <c r="G217" s="46">
        <f t="shared" si="28"/>
        <v>75</v>
      </c>
      <c r="H217" s="78">
        <v>0</v>
      </c>
      <c r="I217" s="76">
        <v>0</v>
      </c>
      <c r="J217" s="46">
        <f t="shared" si="29"/>
        <v>75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2</v>
      </c>
      <c r="F218" s="71"/>
      <c r="G218" s="46">
        <f t="shared" si="28"/>
        <v>2</v>
      </c>
      <c r="H218" s="78">
        <v>0</v>
      </c>
      <c r="I218" s="76">
        <v>0</v>
      </c>
      <c r="J218" s="46">
        <f t="shared" si="29"/>
        <v>2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5</v>
      </c>
      <c r="F221" s="71"/>
      <c r="G221" s="46">
        <f t="shared" si="28"/>
        <v>5</v>
      </c>
      <c r="H221" s="78">
        <v>0</v>
      </c>
      <c r="I221" s="76">
        <v>0</v>
      </c>
      <c r="J221" s="46">
        <f t="shared" si="29"/>
        <v>5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14</v>
      </c>
      <c r="F223" s="71"/>
      <c r="G223" s="46">
        <f t="shared" si="28"/>
        <v>14</v>
      </c>
      <c r="H223" s="78">
        <v>0</v>
      </c>
      <c r="I223" s="76">
        <v>0</v>
      </c>
      <c r="J223" s="46">
        <f t="shared" si="29"/>
        <v>14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420</v>
      </c>
      <c r="F224" s="71"/>
      <c r="G224" s="46">
        <f t="shared" si="28"/>
        <v>420</v>
      </c>
      <c r="H224" s="78">
        <v>0</v>
      </c>
      <c r="I224" s="76">
        <v>0</v>
      </c>
      <c r="J224" s="46">
        <f t="shared" si="29"/>
        <v>420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>
        <v>3</v>
      </c>
      <c r="G241" s="46">
        <f t="shared" si="40"/>
        <v>3</v>
      </c>
      <c r="H241" s="78">
        <v>0</v>
      </c>
      <c r="I241" s="76">
        <v>0</v>
      </c>
      <c r="J241" s="46">
        <f t="shared" si="41"/>
        <v>3</v>
      </c>
      <c r="K241" s="72"/>
      <c r="L241" s="20">
        <v>100</v>
      </c>
      <c r="M241" s="65">
        <f t="shared" si="42"/>
        <v>0</v>
      </c>
      <c r="N241" s="17" t="s">
        <v>1445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1"/>
        <v>1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+'29'!J251</f>
        <v>3</v>
      </c>
      <c r="F251" s="71"/>
      <c r="G251" s="46">
        <f t="shared" si="38"/>
        <v>3</v>
      </c>
      <c r="H251" s="78">
        <v>0</v>
      </c>
      <c r="I251" s="76">
        <v>0</v>
      </c>
      <c r="J251" s="46">
        <f t="shared" si="39"/>
        <v>3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+'29'!J252</f>
        <v>2</v>
      </c>
      <c r="F252" s="71"/>
      <c r="G252" s="46">
        <f t="shared" si="38"/>
        <v>2</v>
      </c>
      <c r="H252" s="78">
        <v>0</v>
      </c>
      <c r="I252" s="76">
        <v>0</v>
      </c>
      <c r="J252" s="46">
        <f t="shared" si="39"/>
        <v>2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+'29'!J253</f>
        <v>6</v>
      </c>
      <c r="F253" s="71"/>
      <c r="G253" s="46">
        <f t="shared" ref="G253" si="47">E253+F253</f>
        <v>6</v>
      </c>
      <c r="H253" s="78">
        <v>3</v>
      </c>
      <c r="I253" s="76">
        <v>0</v>
      </c>
      <c r="J253" s="46">
        <f t="shared" ref="J253" si="48">+G253-H253-K253-I253</f>
        <v>1</v>
      </c>
      <c r="K253" s="72">
        <v>2</v>
      </c>
      <c r="L253" s="20">
        <v>26</v>
      </c>
      <c r="M253" s="65">
        <f t="shared" ref="M253" si="49">+L253*K253</f>
        <v>52</v>
      </c>
      <c r="N253" s="17" t="s">
        <v>16</v>
      </c>
      <c r="O253" s="18">
        <v>26</v>
      </c>
      <c r="P253" s="102">
        <f t="shared" si="37"/>
        <v>26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1596.1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3802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1530</v>
      </c>
      <c r="O264" s="2">
        <v>100</v>
      </c>
      <c r="P264" s="2">
        <v>100</v>
      </c>
      <c r="Q264" s="2">
        <v>100</v>
      </c>
      <c r="R264" s="2">
        <v>500</v>
      </c>
      <c r="S264" s="2">
        <v>730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477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tabSelected="1"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X15" sqref="X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4</v>
      </c>
      <c r="F5" s="71">
        <v>6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18</v>
      </c>
      <c r="F6" s="71">
        <v>4</v>
      </c>
      <c r="G6" s="46">
        <f t="shared" si="0"/>
        <v>22</v>
      </c>
      <c r="H6" s="78">
        <v>0</v>
      </c>
      <c r="I6" s="76">
        <v>0</v>
      </c>
      <c r="J6" s="46">
        <f t="shared" si="1"/>
        <v>17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69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02">
        <f t="shared" si="3"/>
        <v>120</v>
      </c>
      <c r="Q55" s="122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+'30'!J99</f>
        <v>4</v>
      </c>
      <c r="F99" s="71"/>
      <c r="G99" s="46">
        <f t="shared" si="20"/>
        <v>4</v>
      </c>
      <c r="H99" s="78">
        <v>0</v>
      </c>
      <c r="I99" s="76">
        <v>0</v>
      </c>
      <c r="J99" s="46">
        <f t="shared" si="21"/>
        <v>4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5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7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/>
      <c r="P115" s="102">
        <f t="shared" si="7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8</v>
      </c>
      <c r="F120" s="71"/>
      <c r="G120" s="46">
        <f t="shared" si="20"/>
        <v>8</v>
      </c>
      <c r="H120" s="78">
        <v>0</v>
      </c>
      <c r="I120" s="76">
        <v>0</v>
      </c>
      <c r="J120" s="46">
        <f t="shared" si="21"/>
        <v>8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8</v>
      </c>
      <c r="F125" s="71"/>
      <c r="G125" s="46">
        <f t="shared" si="20"/>
        <v>8</v>
      </c>
      <c r="H125" s="78">
        <v>0</v>
      </c>
      <c r="I125" s="76">
        <v>0</v>
      </c>
      <c r="J125" s="46">
        <f t="shared" si="21"/>
        <v>8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13</v>
      </c>
      <c r="F131" s="71"/>
      <c r="G131" s="46">
        <f t="shared" si="20"/>
        <v>13</v>
      </c>
      <c r="H131" s="78">
        <v>0</v>
      </c>
      <c r="I131" s="76">
        <v>0</v>
      </c>
      <c r="J131" s="46">
        <f t="shared" si="21"/>
        <v>13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7</v>
      </c>
      <c r="F154" s="71"/>
      <c r="G154" s="46">
        <f t="shared" si="20"/>
        <v>7</v>
      </c>
      <c r="H154" s="78">
        <v>0</v>
      </c>
      <c r="I154" s="76">
        <v>0</v>
      </c>
      <c r="J154" s="46">
        <f t="shared" si="21"/>
        <v>7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+'30'!J173</f>
        <v>1</v>
      </c>
      <c r="F173" s="71">
        <v>2</v>
      </c>
      <c r="G173" s="46">
        <f>E173+F173</f>
        <v>3</v>
      </c>
      <c r="H173" s="78">
        <v>0</v>
      </c>
      <c r="I173" s="76">
        <v>0</v>
      </c>
      <c r="J173" s="46">
        <f>+G173-H173-K173-I173</f>
        <v>0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>
        <v>45</v>
      </c>
      <c r="P173" s="102">
        <f t="shared" si="26"/>
        <v>60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6</v>
      </c>
      <c r="F185" s="71"/>
      <c r="G185" s="46">
        <f t="shared" si="27"/>
        <v>6</v>
      </c>
      <c r="H185" s="78">
        <v>0</v>
      </c>
      <c r="I185" s="76">
        <v>0</v>
      </c>
      <c r="J185" s="46">
        <f t="shared" si="28"/>
        <v>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+'30'!J187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+'30'!J188</f>
        <v>27</v>
      </c>
      <c r="F188" s="71"/>
      <c r="G188" s="46">
        <f>E188+F188</f>
        <v>27</v>
      </c>
      <c r="H188" s="78">
        <v>0</v>
      </c>
      <c r="I188" s="76">
        <v>0</v>
      </c>
      <c r="J188" s="46">
        <f>+G188-H188-K188-I188</f>
        <v>27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+'30'!J189</f>
        <v>38</v>
      </c>
      <c r="F189" s="71"/>
      <c r="G189" s="46">
        <f>E189+F189</f>
        <v>38</v>
      </c>
      <c r="H189" s="78">
        <v>0</v>
      </c>
      <c r="I189" s="76">
        <v>0</v>
      </c>
      <c r="J189" s="46">
        <f>+G189-H189-K189-I189</f>
        <v>38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1</v>
      </c>
      <c r="F194" s="71"/>
      <c r="G194" s="46">
        <f t="shared" si="27"/>
        <v>1</v>
      </c>
      <c r="H194" s="78">
        <v>0</v>
      </c>
      <c r="I194" s="76">
        <v>0</v>
      </c>
      <c r="J194" s="46">
        <f t="shared" si="28"/>
        <v>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5</v>
      </c>
      <c r="F195" s="71"/>
      <c r="G195" s="46">
        <f t="shared" si="27"/>
        <v>5</v>
      </c>
      <c r="H195" s="78">
        <v>0</v>
      </c>
      <c r="I195" s="76">
        <v>0</v>
      </c>
      <c r="J195" s="46">
        <f t="shared" si="28"/>
        <v>5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5</v>
      </c>
      <c r="F197" s="71"/>
      <c r="G197" s="46">
        <f t="shared" si="27"/>
        <v>5</v>
      </c>
      <c r="H197" s="78">
        <v>0</v>
      </c>
      <c r="I197" s="76">
        <v>0</v>
      </c>
      <c r="J197" s="46">
        <f t="shared" si="28"/>
        <v>5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12</v>
      </c>
      <c r="F198" s="71"/>
      <c r="G198" s="46">
        <f t="shared" si="27"/>
        <v>12</v>
      </c>
      <c r="H198" s="78">
        <v>0</v>
      </c>
      <c r="I198" s="76">
        <v>0</v>
      </c>
      <c r="J198" s="46">
        <f t="shared" si="28"/>
        <v>12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7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2</v>
      </c>
      <c r="F202" s="71"/>
      <c r="G202" s="46">
        <f t="shared" si="27"/>
        <v>2</v>
      </c>
      <c r="H202" s="78">
        <v>0</v>
      </c>
      <c r="I202" s="76">
        <v>0</v>
      </c>
      <c r="J202" s="46">
        <f t="shared" si="28"/>
        <v>2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3</v>
      </c>
      <c r="F203" s="71"/>
      <c r="G203" s="46">
        <f t="shared" si="27"/>
        <v>3</v>
      </c>
      <c r="H203" s="78">
        <v>0</v>
      </c>
      <c r="I203" s="76">
        <v>0</v>
      </c>
      <c r="J203" s="46">
        <f t="shared" si="28"/>
        <v>3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1</v>
      </c>
      <c r="F204" s="71"/>
      <c r="G204" s="46">
        <f t="shared" si="27"/>
        <v>1</v>
      </c>
      <c r="H204" s="78">
        <v>0</v>
      </c>
      <c r="I204" s="76">
        <v>0</v>
      </c>
      <c r="J204" s="46">
        <f t="shared" si="28"/>
        <v>1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2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90</v>
      </c>
      <c r="F216" s="71"/>
      <c r="G216" s="46">
        <f t="shared" si="27"/>
        <v>90</v>
      </c>
      <c r="H216" s="78">
        <v>0</v>
      </c>
      <c r="I216" s="76">
        <v>0</v>
      </c>
      <c r="J216" s="46">
        <f t="shared" si="28"/>
        <v>90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75</v>
      </c>
      <c r="F217" s="71"/>
      <c r="G217" s="46">
        <f t="shared" si="27"/>
        <v>75</v>
      </c>
      <c r="H217" s="78">
        <v>0</v>
      </c>
      <c r="I217" s="76">
        <v>0</v>
      </c>
      <c r="J217" s="46">
        <f t="shared" si="28"/>
        <v>75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2</v>
      </c>
      <c r="F218" s="71"/>
      <c r="G218" s="46">
        <f t="shared" si="27"/>
        <v>2</v>
      </c>
      <c r="H218" s="78">
        <v>0</v>
      </c>
      <c r="I218" s="76">
        <v>0</v>
      </c>
      <c r="J218" s="46">
        <f t="shared" si="28"/>
        <v>2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5</v>
      </c>
      <c r="F221" s="71"/>
      <c r="G221" s="46">
        <f t="shared" si="27"/>
        <v>5</v>
      </c>
      <c r="H221" s="78">
        <v>0</v>
      </c>
      <c r="I221" s="76">
        <v>0</v>
      </c>
      <c r="J221" s="46">
        <f t="shared" si="28"/>
        <v>5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14</v>
      </c>
      <c r="F223" s="71"/>
      <c r="G223" s="46">
        <f t="shared" si="27"/>
        <v>14</v>
      </c>
      <c r="H223" s="78">
        <v>0</v>
      </c>
      <c r="I223" s="76">
        <v>0</v>
      </c>
      <c r="J223" s="46">
        <f t="shared" si="28"/>
        <v>14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420</v>
      </c>
      <c r="F224" s="71"/>
      <c r="G224" s="46">
        <f t="shared" si="27"/>
        <v>420</v>
      </c>
      <c r="H224" s="78">
        <v>0</v>
      </c>
      <c r="I224" s="76">
        <v>0</v>
      </c>
      <c r="J224" s="46">
        <f t="shared" si="28"/>
        <v>420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3</v>
      </c>
      <c r="F241" s="71"/>
      <c r="G241" s="46">
        <f t="shared" si="39"/>
        <v>3</v>
      </c>
      <c r="H241" s="78">
        <v>0</v>
      </c>
      <c r="I241" s="76">
        <v>0</v>
      </c>
      <c r="J241" s="46">
        <f t="shared" si="40"/>
        <v>3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1441</v>
      </c>
      <c r="D251" s="10" t="s">
        <v>564</v>
      </c>
      <c r="E251" s="64">
        <f>+'30'!J251</f>
        <v>3</v>
      </c>
      <c r="F251" s="71"/>
      <c r="G251" s="46">
        <f t="shared" si="37"/>
        <v>3</v>
      </c>
      <c r="H251" s="78">
        <v>0</v>
      </c>
      <c r="I251" s="76">
        <v>0</v>
      </c>
      <c r="J251" s="46">
        <f t="shared" si="38"/>
        <v>1</v>
      </c>
      <c r="K251" s="72">
        <v>2</v>
      </c>
      <c r="L251" s="20">
        <v>28</v>
      </c>
      <c r="M251" s="65">
        <f t="shared" si="31"/>
        <v>56</v>
      </c>
      <c r="N251" s="17" t="s">
        <v>16</v>
      </c>
      <c r="O251" s="18">
        <v>16</v>
      </c>
      <c r="P251" s="102">
        <f t="shared" si="35"/>
        <v>40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1442</v>
      </c>
      <c r="D252" s="10" t="s">
        <v>564</v>
      </c>
      <c r="E252" s="64">
        <f>+'30'!J252</f>
        <v>2</v>
      </c>
      <c r="F252" s="71"/>
      <c r="G252" s="46">
        <f t="shared" si="37"/>
        <v>2</v>
      </c>
      <c r="H252" s="78">
        <v>0</v>
      </c>
      <c r="I252" s="76">
        <v>0</v>
      </c>
      <c r="J252" s="46">
        <f t="shared" si="38"/>
        <v>0</v>
      </c>
      <c r="K252" s="72">
        <v>2</v>
      </c>
      <c r="L252" s="20">
        <v>23</v>
      </c>
      <c r="M252" s="65">
        <f t="shared" si="31"/>
        <v>46</v>
      </c>
      <c r="N252" s="17" t="s">
        <v>16</v>
      </c>
      <c r="O252" s="18">
        <v>6</v>
      </c>
      <c r="P252" s="102">
        <f t="shared" si="35"/>
        <v>40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1443</v>
      </c>
      <c r="D253" s="10" t="s">
        <v>564</v>
      </c>
      <c r="E253" s="64">
        <f>+'30'!J253</f>
        <v>1</v>
      </c>
      <c r="F253" s="71"/>
      <c r="G253" s="46">
        <f t="shared" ref="G253" si="46">E253+F253</f>
        <v>1</v>
      </c>
      <c r="H253" s="78">
        <v>0</v>
      </c>
      <c r="I253" s="76">
        <v>0</v>
      </c>
      <c r="J253" s="46">
        <f t="shared" ref="J253" si="47">+G253-H253-K253-I253</f>
        <v>1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4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514.12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1617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330</v>
      </c>
      <c r="O264" s="2">
        <v>100</v>
      </c>
      <c r="P264" s="2">
        <v>230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2" t="s">
        <v>242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O2" s="193" t="s">
        <v>0</v>
      </c>
      <c r="P2" s="193"/>
      <c r="Q2" s="193"/>
      <c r="R2" s="193"/>
      <c r="S2" s="193"/>
      <c r="T2" s="193"/>
      <c r="U2" s="193"/>
      <c r="V2" s="193"/>
      <c r="W2" s="193"/>
      <c r="X2" s="193"/>
      <c r="Y2" s="193"/>
    </row>
    <row r="3" spans="1:26" s="5" customFormat="1" ht="26.25" x14ac:dyDescent="0.55000000000000004">
      <c r="A3" s="191" t="s">
        <v>1</v>
      </c>
      <c r="B3" s="191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79" t="s">
        <v>10</v>
      </c>
      <c r="O3" s="191" t="s">
        <v>1</v>
      </c>
      <c r="P3" s="191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79" t="s">
        <v>10</v>
      </c>
    </row>
    <row r="4" spans="1:26" s="5" customFormat="1" ht="27" thickBot="1" x14ac:dyDescent="0.6">
      <c r="A4" s="191"/>
      <c r="B4" s="191"/>
      <c r="C4" s="189"/>
      <c r="D4" s="189"/>
      <c r="E4" s="189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79"/>
      <c r="O4" s="191"/>
      <c r="P4" s="191"/>
      <c r="Q4" s="189"/>
      <c r="R4" s="189"/>
      <c r="S4" s="189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5" t="s">
        <v>119</v>
      </c>
      <c r="Q107" s="186"/>
      <c r="R107" s="186"/>
      <c r="S107" s="186"/>
      <c r="T107" s="186"/>
      <c r="U107" s="186"/>
      <c r="V107" s="186"/>
      <c r="W107" s="18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0" t="s">
        <v>213</v>
      </c>
      <c r="N205" s="19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4" t="s">
        <v>202</v>
      </c>
      <c r="J207" s="18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2" t="s">
        <v>203</v>
      </c>
      <c r="J208" s="18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2" t="s">
        <v>205</v>
      </c>
      <c r="J210" s="183"/>
      <c r="K210" s="36">
        <v>0</v>
      </c>
    </row>
    <row r="211" spans="1:11" ht="25.5" x14ac:dyDescent="0.55000000000000004">
      <c r="A211" s="1"/>
      <c r="C211" s="31"/>
      <c r="E211" s="31"/>
      <c r="G211" s="31"/>
      <c r="I211" s="182" t="s">
        <v>206</v>
      </c>
      <c r="J211" s="183"/>
      <c r="K211" s="36">
        <v>0</v>
      </c>
    </row>
    <row r="212" spans="1:11" ht="25.5" x14ac:dyDescent="0.55000000000000004">
      <c r="A212" s="1"/>
      <c r="C212" s="31"/>
      <c r="E212" s="31"/>
      <c r="G212" s="31"/>
      <c r="I212" s="182" t="s">
        <v>207</v>
      </c>
      <c r="J212" s="18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2" t="s">
        <v>208</v>
      </c>
      <c r="J213" s="18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2" t="s">
        <v>209</v>
      </c>
      <c r="J214" s="183"/>
      <c r="K214" s="37">
        <v>0</v>
      </c>
    </row>
    <row r="215" spans="1:11" ht="25.5" x14ac:dyDescent="0.55000000000000004">
      <c r="A215" s="1"/>
      <c r="C215" s="31"/>
      <c r="E215" s="31"/>
      <c r="G215" s="31"/>
      <c r="I215" s="182" t="s">
        <v>210</v>
      </c>
      <c r="J215" s="183"/>
      <c r="K215" s="33">
        <f>+K214-K213</f>
        <v>0</v>
      </c>
    </row>
    <row r="216" spans="1:11" ht="25.5" x14ac:dyDescent="0.55000000000000004">
      <c r="G216" s="2"/>
      <c r="I216" s="182" t="s">
        <v>211</v>
      </c>
      <c r="J216" s="18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2025-04-01T09:25:22Z</dcterms:modified>
</cp:coreProperties>
</file>